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lnurzh\Desktop\Полугодовой отчет об исп тар сметы\"/>
    </mc:Choice>
  </mc:AlternateContent>
  <bookViews>
    <workbookView xWindow="14505" yWindow="-15" windowWidth="14310" windowHeight="12345" tabRatio="741" activeTab="5"/>
  </bookViews>
  <sheets>
    <sheet name="отвод сточ вод" sheetId="1" r:id="rId1"/>
    <sheet name="снабж.ТЭ" sheetId="2" r:id="rId2"/>
    <sheet name="техн вода" sheetId="3" r:id="rId3"/>
    <sheet name="питьев вода" sheetId="4" r:id="rId4"/>
    <sheet name="произ.ТЭ" sheetId="5" r:id="rId5"/>
    <sheet name="пром вода" sheetId="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</externalReferences>
  <definedNames>
    <definedName name="\0">#N/A</definedName>
    <definedName name="\A">#N/A</definedName>
    <definedName name="\a2">'[1]Cashflow Forecast Port'!$BV$5:$BV$5</definedName>
    <definedName name="\a3">'[2]Constr, Op &amp; Fin Assmp'!#REF!</definedName>
    <definedName name="\a4">'[2]Op Assmp'!#REF!</definedName>
    <definedName name="\a6">#REF!</definedName>
    <definedName name="\B">'[1]Cashflow Forecast Port'!$BV$20:$BV$20</definedName>
    <definedName name="\C">'[1]Cashflow Forecast Port'!$BV$18:$BV$18</definedName>
    <definedName name="\D">'[2]Constr, Op &amp; Fin Assmp'!#REF!</definedName>
    <definedName name="\E">'[1]Cashflow Forecast Port'!$CA$2:$CA$2</definedName>
    <definedName name="\F">'[2]Op Assmp'!#REF!</definedName>
    <definedName name="\G">'[2]Op Assmp'!#REF!</definedName>
    <definedName name="\H">'[2]Op Assmp'!#REF!</definedName>
    <definedName name="\I">'[1]Cashflow Forecast Port'!$BV$7:$BV$7</definedName>
    <definedName name="\J">'[2]Op Assmp'!#REF!</definedName>
    <definedName name="\K">'[2]Op Assmp'!#REF!</definedName>
    <definedName name="\L">'[2]Op Assmp'!#REF!</definedName>
    <definedName name="\M">'[1]Cashflow Forecast Port'!#REF!</definedName>
    <definedName name="\N">'[2]Op Assmp'!#REF!</definedName>
    <definedName name="\O">'[2]Op Assmp'!#REF!</definedName>
    <definedName name="\P">#N/A</definedName>
    <definedName name="\p2">'[1]Cashflow Forecast Port'!$BV$22:$BV$22</definedName>
    <definedName name="\p3">'[2]Constr, Op &amp; Fin Assmp'!$B$575:$B$575</definedName>
    <definedName name="\p4">'[2]Op Assmp'!#REF!</definedName>
    <definedName name="\p6">#REF!</definedName>
    <definedName name="\Q">'[2]Op Assmp'!#REF!</definedName>
    <definedName name="\R">'[1]Cashflow Forecast Port'!$BV$14:$BV$14</definedName>
    <definedName name="\S">'[2]Op Assmp'!#REF!</definedName>
    <definedName name="\Y">'[1]Cashflow Forecast Port'!#REF!</definedName>
    <definedName name="\Z">'[1]Cashflow Forecast Port'!$BX$21:$BX$21</definedName>
    <definedName name="\ъхзд">[3]ао!#REF!</definedName>
    <definedName name="_____________________________________________A100000">#REF!</definedName>
    <definedName name="____________________________________________A100000">#REF!</definedName>
    <definedName name="___________________________________________A100000">#REF!</definedName>
    <definedName name="__________________________________________A100000">#REF!</definedName>
    <definedName name="_________________________________________A100000">#REF!</definedName>
    <definedName name="________________________________________A100000">#REF!</definedName>
    <definedName name="_______________________________________A100000">#REF!</definedName>
    <definedName name="______________________________________A100000">#REF!</definedName>
    <definedName name="_____________________________________A100000">#REF!</definedName>
    <definedName name="____________________________________A100000">#REF!</definedName>
    <definedName name="___________________________________A100000">#REF!</definedName>
    <definedName name="__________________________________A100000">#REF!</definedName>
    <definedName name="_________________________________A100000">#REF!</definedName>
    <definedName name="________________________________A100000">#REF!</definedName>
    <definedName name="_______________________________A100000">#REF!</definedName>
    <definedName name="_______________________________A70000">'[4]B-4'!#REF!</definedName>
    <definedName name="_______________________________A80000">'[4]B-4'!#REF!</definedName>
    <definedName name="______________________________A100000">#REF!</definedName>
    <definedName name="______________________________a11">[5]ЯНВАРЬ!#REF!</definedName>
    <definedName name="______________________________A70000">'[4]B-4'!#REF!</definedName>
    <definedName name="______________________________A80000">'[4]B-4'!#REF!</definedName>
    <definedName name="______________________________USD2003">'[6]FX rates'!$B$3</definedName>
    <definedName name="______________________________USD2004">'[6]FX rates'!$B$2</definedName>
    <definedName name="_____________________________A100000">#REF!</definedName>
    <definedName name="_____________________________a11">[5]ЯНВАРЬ!#REF!</definedName>
    <definedName name="_____________________________A70000">'[4]B-4'!#REF!</definedName>
    <definedName name="_____________________________A80000">'[4]B-4'!#REF!</definedName>
    <definedName name="_____________________________sul1">#REF!</definedName>
    <definedName name="_____________________________USD2003">'[6]FX rates'!$B$3</definedName>
    <definedName name="_____________________________USD2004">'[6]FX rates'!$B$2</definedName>
    <definedName name="____________________________A100000">#REF!</definedName>
    <definedName name="____________________________a11">[5]ЯНВАРЬ!#REF!</definedName>
    <definedName name="____________________________A70000">'[4]B-4'!#REF!</definedName>
    <definedName name="____________________________A80000">'[4]B-4'!#REF!</definedName>
    <definedName name="____________________________sul1">#REF!</definedName>
    <definedName name="____________________________USD2003">'[6]FX rates'!$B$3</definedName>
    <definedName name="____________________________USD2004">'[6]FX rates'!$B$2</definedName>
    <definedName name="___________________________A100000">#REF!</definedName>
    <definedName name="___________________________a11">[5]ЯНВАРЬ!#REF!</definedName>
    <definedName name="___________________________A70000">'[4]B-4'!#REF!</definedName>
    <definedName name="___________________________A80000">'[4]B-4'!#REF!</definedName>
    <definedName name="___________________________sul1">#REF!</definedName>
    <definedName name="___________________________USD2003">'[6]FX rates'!$B$3</definedName>
    <definedName name="___________________________USD2004">'[6]FX rates'!$B$2</definedName>
    <definedName name="__________________________A100000">#REF!</definedName>
    <definedName name="__________________________a11">[5]ЯНВАРЬ!#REF!</definedName>
    <definedName name="__________________________A70000">'[4]B-4'!#REF!</definedName>
    <definedName name="__________________________A80000">'[4]B-4'!#REF!</definedName>
    <definedName name="__________________________sul1">#REF!</definedName>
    <definedName name="__________________________USD2003">'[6]FX rates'!$B$3</definedName>
    <definedName name="__________________________USD2004">'[6]FX rates'!$B$2</definedName>
    <definedName name="_________________________A100000">#REF!</definedName>
    <definedName name="_________________________a11">[5]ЯНВАРЬ!#REF!</definedName>
    <definedName name="_________________________A70000">'[4]B-4'!#REF!</definedName>
    <definedName name="_________________________A80000">'[4]B-4'!#REF!</definedName>
    <definedName name="_________________________sul1">#REF!</definedName>
    <definedName name="_________________________USD2003">'[6]FX rates'!$B$3</definedName>
    <definedName name="_________________________USD2004">'[6]FX rates'!$B$2</definedName>
    <definedName name="________________________A100000">#REF!</definedName>
    <definedName name="________________________a11">[5]ЯНВАРЬ!#REF!</definedName>
    <definedName name="________________________A70000">'[4]B-4'!#REF!</definedName>
    <definedName name="________________________A80000">'[4]B-4'!#REF!</definedName>
    <definedName name="________________________sul1">#REF!</definedName>
    <definedName name="________________________USD2003">'[6]FX rates'!$B$3</definedName>
    <definedName name="________________________USD2004">'[6]FX rates'!$B$2</definedName>
    <definedName name="_______________________A100000">#REF!</definedName>
    <definedName name="_______________________a11">[5]ЯНВАРЬ!#REF!</definedName>
    <definedName name="_______________________A70000">'[4]B-4'!#REF!</definedName>
    <definedName name="_______________________A80000">'[4]B-4'!#REF!</definedName>
    <definedName name="_______________________sul1">#REF!</definedName>
    <definedName name="_______________________USD2003">'[6]FX rates'!$B$3</definedName>
    <definedName name="_______________________USD2004">'[6]FX rates'!$B$2</definedName>
    <definedName name="______________________A100000">#REF!</definedName>
    <definedName name="______________________a11">[5]ЯНВАРЬ!#REF!</definedName>
    <definedName name="______________________sul1">#REF!</definedName>
    <definedName name="______________________USD2003">'[6]FX rates'!$B$3</definedName>
    <definedName name="______________________USD2004">'[6]FX rates'!$B$2</definedName>
    <definedName name="_____________________A100000">#REF!</definedName>
    <definedName name="_____________________a11">[5]ЯНВАРЬ!#REF!</definedName>
    <definedName name="_____________________A70000">'[4]B-4'!#REF!</definedName>
    <definedName name="_____________________A80000">'[4]B-4'!#REF!</definedName>
    <definedName name="_____________________sul1">#REF!</definedName>
    <definedName name="_____________________USD2003">'[6]FX rates'!$B$3</definedName>
    <definedName name="_____________________USD2004">'[6]FX rates'!$B$2</definedName>
    <definedName name="____________________A100000">#REF!</definedName>
    <definedName name="____________________a11">[5]ЯНВАРЬ!#REF!</definedName>
    <definedName name="____________________A70000">[4]B_4!#REF!</definedName>
    <definedName name="____________________A80000">[4]B_4!#REF!</definedName>
    <definedName name="____________________sul1">#REF!</definedName>
    <definedName name="____________________USD2003">'[6]FX rates'!$B$3</definedName>
    <definedName name="____________________USD2004">'[6]FX rates'!$B$2</definedName>
    <definedName name="___________________A100000">#REF!</definedName>
    <definedName name="___________________a11">[5]ЯНВАРЬ!#REF!</definedName>
    <definedName name="___________________A65555">#REF!</definedName>
    <definedName name="___________________A70000">[4]B_4!#REF!</definedName>
    <definedName name="___________________A80000">[4]B_4!#REF!</definedName>
    <definedName name="___________________sul1">#REF!</definedName>
    <definedName name="___________________USD2003">'[6]FX rates'!$B$3</definedName>
    <definedName name="___________________USD2004">'[6]FX rates'!$B$2</definedName>
    <definedName name="__________________A100000">#REF!</definedName>
    <definedName name="__________________a11">[5]ЯНВАРЬ!#REF!</definedName>
    <definedName name="__________________A65555">#REF!</definedName>
    <definedName name="__________________A70000">[4]B_4!#REF!</definedName>
    <definedName name="__________________A80000">[4]B_4!#REF!</definedName>
    <definedName name="__________________k1">[7]Изменение_оборотных_средств!#REF!</definedName>
    <definedName name="__________________k2">[7]Изменение_оборотных_средств!#REF!</definedName>
    <definedName name="__________________m1">[7]Изменение_оборотных_средств!#REF!</definedName>
    <definedName name="__________________m2">[7]Изменение_оборотных_средств!#REF!</definedName>
    <definedName name="__________________p1">[7]Изменение_оборотных_средств!#REF!</definedName>
    <definedName name="__________________Pvb3">[8]SGV_Oz!#REF!</definedName>
    <definedName name="__________________Pvb4">[8]SGV_Oz!#REF!</definedName>
    <definedName name="__________________Pvc3">[8]SGV_Oz!#REF!</definedName>
    <definedName name="__________________Pvc4">[8]SGV_Oz!#REF!</definedName>
    <definedName name="__________________sch03">[9]sch03!#REF!</definedName>
    <definedName name="__________________sch05">[9]sch08!#REF!</definedName>
    <definedName name="__________________sch06">[9]sch06!#REF!</definedName>
    <definedName name="__________________sul1">#REF!</definedName>
    <definedName name="__________________USD2003">'[6]FX rates'!$B$3</definedName>
    <definedName name="__________________USD2004">'[6]FX rates'!$B$2</definedName>
    <definedName name="_________________A100000">#REF!</definedName>
    <definedName name="_________________a11">[5]ЯНВАРЬ!#REF!</definedName>
    <definedName name="_________________A65555">#REF!</definedName>
    <definedName name="_________________A70000">[4]B_4!#REF!</definedName>
    <definedName name="_________________A80000">[4]B_4!#REF!</definedName>
    <definedName name="_________________k1">[7]Изменение_оборотных_средств!#REF!</definedName>
    <definedName name="_________________k2">[7]Изменение_оборотных_средств!#REF!</definedName>
    <definedName name="_________________m1">[7]Изменение_оборотных_средств!#REF!</definedName>
    <definedName name="_________________m2">[7]Изменение_оборотных_средств!#REF!</definedName>
    <definedName name="_________________npv1">#REF!</definedName>
    <definedName name="_________________npv2">#REF!</definedName>
    <definedName name="_________________npv3">#REF!</definedName>
    <definedName name="_________________npv4">#REF!</definedName>
    <definedName name="_________________npv5">#REF!</definedName>
    <definedName name="_________________p1">[7]Изменение_оборотных_средств!#REF!</definedName>
    <definedName name="_________________Pvb3">[8]SGV_Oz!#REF!</definedName>
    <definedName name="_________________Pvb4">[8]SGV_Oz!#REF!</definedName>
    <definedName name="_________________Pvc3">[8]SGV_Oz!#REF!</definedName>
    <definedName name="_________________Pvc4">[8]SGV_Oz!#REF!</definedName>
    <definedName name="_________________SAL1">#REF!</definedName>
    <definedName name="_________________sch02">#REF!</definedName>
    <definedName name="_________________sch03">[9]sch03!#REF!</definedName>
    <definedName name="_________________sch04">#REF!</definedName>
    <definedName name="_________________sch05">[9]sch08!#REF!</definedName>
    <definedName name="_________________sch06">[9]sch06!#REF!</definedName>
    <definedName name="_________________SCH08">#REF!</definedName>
    <definedName name="_________________SRS1">#REF!</definedName>
    <definedName name="_________________SRS2">#REF!</definedName>
    <definedName name="_________________sul1">#REF!</definedName>
    <definedName name="_________________tbl1">#REF!</definedName>
    <definedName name="_________________USD2003">'[6]FX rates'!$B$3</definedName>
    <definedName name="_________________USD2004">'[6]FX rates'!$B$2</definedName>
    <definedName name="_________________VC1">#REF!</definedName>
    <definedName name="________________A100000">#REF!</definedName>
    <definedName name="________________a11">[5]ЯНВАРЬ!#REF!</definedName>
    <definedName name="________________A65555">#REF!</definedName>
    <definedName name="________________A70000">'[4]B-4'!#REF!</definedName>
    <definedName name="________________A80000">'[4]B-4'!#REF!</definedName>
    <definedName name="________________clr4">[10]PDC_Worksheet!$E$66</definedName>
    <definedName name="________________k1">[7]Изменение_оборотных_средств!#REF!</definedName>
    <definedName name="________________k2">[7]Изменение_оборотных_средств!#REF!</definedName>
    <definedName name="________________lab1">'[11]Option 0'!$Q$9</definedName>
    <definedName name="________________lab2">'[11]Option 0'!$Q$10</definedName>
    <definedName name="________________m1">[7]Изменение_оборотных_средств!#REF!</definedName>
    <definedName name="________________m2">[7]Изменение_оборотных_средств!#REF!</definedName>
    <definedName name="________________MF2">[10]PDC_Worksheet!$E$65</definedName>
    <definedName name="________________n1">[7]Капзатраты!$D$1:$J$1</definedName>
    <definedName name="________________npv1">#REF!</definedName>
    <definedName name="________________npv2">#REF!</definedName>
    <definedName name="________________npv3">#REF!</definedName>
    <definedName name="________________npv4">#REF!</definedName>
    <definedName name="________________npv5">#REF!</definedName>
    <definedName name="________________p1">[7]Изменение_оборотных_средств!#REF!</definedName>
    <definedName name="________________Pvb3">[8]SGV_Oz!#REF!</definedName>
    <definedName name="________________Pvb4">[8]SGV_Oz!#REF!</definedName>
    <definedName name="________________Pvc3">[8]SGV_Oz!#REF!</definedName>
    <definedName name="________________Pvc4">[8]SGV_Oz!#REF!</definedName>
    <definedName name="________________SAL1">#REF!</definedName>
    <definedName name="________________sch02">#REF!</definedName>
    <definedName name="________________sch03">[9]sch03!#REF!</definedName>
    <definedName name="________________sch04">#REF!</definedName>
    <definedName name="________________sch05">[9]sch08!#REF!</definedName>
    <definedName name="________________sch06">[9]sch06!#REF!</definedName>
    <definedName name="________________SCH08">#REF!</definedName>
    <definedName name="________________SRS1">#REF!</definedName>
    <definedName name="________________SRS2">#REF!</definedName>
    <definedName name="________________sul1">#REF!</definedName>
    <definedName name="________________tbl1">#REF!</definedName>
    <definedName name="________________USD2003">'[6]FX rates'!$B$3</definedName>
    <definedName name="________________USD2004">'[6]FX rates'!$B$2</definedName>
    <definedName name="________________VC1">#REF!</definedName>
    <definedName name="_______________A100000">#REF!</definedName>
    <definedName name="_______________a11">[5]ЯНВАРЬ!#REF!</definedName>
    <definedName name="_______________A65555">#REF!</definedName>
    <definedName name="_______________A70000">[4]B_4!#REF!</definedName>
    <definedName name="_______________A80000">[4]B_4!#REF!</definedName>
    <definedName name="_______________clr4">[10]PDC_Worksheet!$E$66</definedName>
    <definedName name="_______________k1">[7]Изменение_оборотных_средств!#REF!</definedName>
    <definedName name="_______________k2">[7]Изменение_оборотных_средств!#REF!</definedName>
    <definedName name="_______________lab1">'[11]Option 0'!$Q$9</definedName>
    <definedName name="_______________lab2">'[11]Option 0'!$Q$10</definedName>
    <definedName name="_______________m1">[7]Изменение_оборотных_средств!#REF!</definedName>
    <definedName name="_______________m2">[7]Изменение_оборотных_средств!#REF!</definedName>
    <definedName name="_______________MF2">[10]PDC_Worksheet!$E$65</definedName>
    <definedName name="_______________n1">[7]Капзатраты!$D$1:$J$1</definedName>
    <definedName name="_______________npv1">#REF!</definedName>
    <definedName name="_______________npv2">#REF!</definedName>
    <definedName name="_______________npv3">#REF!</definedName>
    <definedName name="_______________npv4">#REF!</definedName>
    <definedName name="_______________npv5">#REF!</definedName>
    <definedName name="_______________p1">[7]Изменение_оборотных_средств!#REF!</definedName>
    <definedName name="_______________Pvb3">[8]SGV_Oz!#REF!</definedName>
    <definedName name="_______________Pvb4">[8]SGV_Oz!#REF!</definedName>
    <definedName name="_______________Pvc3">[8]SGV_Oz!#REF!</definedName>
    <definedName name="_______________Pvc4">[8]SGV_Oz!#REF!</definedName>
    <definedName name="_______________SAL1">#REF!</definedName>
    <definedName name="_______________sch02">#REF!</definedName>
    <definedName name="_______________sch03">[9]sch03!#REF!</definedName>
    <definedName name="_______________sch04">#REF!</definedName>
    <definedName name="_______________sch05">[9]sch08!#REF!</definedName>
    <definedName name="_______________sch06">[9]sch06!#REF!</definedName>
    <definedName name="_______________SCH08">#REF!</definedName>
    <definedName name="_______________SRS1">#REF!</definedName>
    <definedName name="_______________SRS2">#REF!</definedName>
    <definedName name="_______________sul1">#REF!</definedName>
    <definedName name="_______________tbl1">#REF!</definedName>
    <definedName name="_______________USD2003">'[6]FX rates'!$B$3</definedName>
    <definedName name="_______________USD2004">'[6]FX rates'!$B$2</definedName>
    <definedName name="_______________VC1">#REF!</definedName>
    <definedName name="______________A100000">#REF!</definedName>
    <definedName name="______________a11">[5]ЯНВАРЬ!#REF!</definedName>
    <definedName name="______________A65555">#REF!</definedName>
    <definedName name="______________A70000">[4]B_4!#REF!</definedName>
    <definedName name="______________A80000">[4]B_4!#REF!</definedName>
    <definedName name="______________clr4">[10]PDC_Worksheet!$E$66</definedName>
    <definedName name="______________lab1">'[11]Option 0'!$Q$9</definedName>
    <definedName name="______________lab2">'[11]Option 0'!$Q$10</definedName>
    <definedName name="______________MF2">[10]PDC_Worksheet!$E$65</definedName>
    <definedName name="______________n1">[7]Капзатраты!$D$1:$J$1</definedName>
    <definedName name="______________npv1">#REF!</definedName>
    <definedName name="______________npv2">#REF!</definedName>
    <definedName name="______________npv3">#REF!</definedName>
    <definedName name="______________npv4">#REF!</definedName>
    <definedName name="______________npv5">#REF!</definedName>
    <definedName name="______________SAL1">#REF!</definedName>
    <definedName name="______________sch02">#REF!</definedName>
    <definedName name="______________sch04">#REF!</definedName>
    <definedName name="______________SCH08">#REF!</definedName>
    <definedName name="______________SRS1">#REF!</definedName>
    <definedName name="______________SRS2">#REF!</definedName>
    <definedName name="______________sul1">#REF!</definedName>
    <definedName name="______________tbl1">#REF!</definedName>
    <definedName name="______________USD2003">'[6]FX rates'!$B$3</definedName>
    <definedName name="______________USD2004">'[6]FX rates'!$B$2</definedName>
    <definedName name="______________VC1">#REF!</definedName>
    <definedName name="_____________A100000">#REF!</definedName>
    <definedName name="_____________a11">[5]ЯНВАРЬ!#REF!</definedName>
    <definedName name="_____________A65555">#REF!</definedName>
    <definedName name="_____________A70000">[4]B_4!#REF!</definedName>
    <definedName name="_____________A80000">[4]B_4!#REF!</definedName>
    <definedName name="_____________clr4">[10]PDC_Worksheet!$E$66</definedName>
    <definedName name="_____________k1">[7]Изменение_оборотных_средств!#REF!</definedName>
    <definedName name="_____________k2">[7]Изменение_оборотных_средств!#REF!</definedName>
    <definedName name="_____________lab1">'[11]Option 0'!$Q$9</definedName>
    <definedName name="_____________lab2">'[11]Option 0'!$Q$10</definedName>
    <definedName name="_____________m1">[7]Изменение_оборотных_средств!#REF!</definedName>
    <definedName name="_____________m2">[7]Изменение_оборотных_средств!#REF!</definedName>
    <definedName name="_____________MF2">[10]PDC_Worksheet!$E$65</definedName>
    <definedName name="_____________n1">[7]Капзатраты!$D$1:$J$1</definedName>
    <definedName name="_____________npv1">#REF!</definedName>
    <definedName name="_____________npv2">#REF!</definedName>
    <definedName name="_____________npv3">#REF!</definedName>
    <definedName name="_____________npv4">#REF!</definedName>
    <definedName name="_____________npv5">#REF!</definedName>
    <definedName name="_____________p1">[7]Изменение_оборотных_средств!#REF!</definedName>
    <definedName name="_____________Pvb3">[8]SGV_Oz!#REF!</definedName>
    <definedName name="_____________Pvb4">[8]SGV_Oz!#REF!</definedName>
    <definedName name="_____________Pvc3">[8]SGV_Oz!#REF!</definedName>
    <definedName name="_____________Pvc4">[8]SGV_Oz!#REF!</definedName>
    <definedName name="_____________SAL1">#REF!</definedName>
    <definedName name="_____________sch02">#REF!</definedName>
    <definedName name="_____________sch03">[9]sch03!#REF!</definedName>
    <definedName name="_____________sch04">#REF!</definedName>
    <definedName name="_____________sch05">[9]sch08!#REF!</definedName>
    <definedName name="_____________sch06">[9]sch06!#REF!</definedName>
    <definedName name="_____________SCH08">#REF!</definedName>
    <definedName name="_____________SRS1">#REF!</definedName>
    <definedName name="_____________SRS2">#REF!</definedName>
    <definedName name="_____________sul1">#REF!</definedName>
    <definedName name="_____________tbl1">#REF!</definedName>
    <definedName name="_____________USD2003">'[6]FX rates'!$B$3</definedName>
    <definedName name="_____________USD2004">'[6]FX rates'!$B$2</definedName>
    <definedName name="_____________VC1">#REF!</definedName>
    <definedName name="____________A100000">#REF!</definedName>
    <definedName name="____________a11">[5]ЯНВАРЬ!#REF!</definedName>
    <definedName name="____________A65555">#REF!</definedName>
    <definedName name="____________A70000">[4]B_4!#REF!</definedName>
    <definedName name="____________A80000">[4]B_4!#REF!</definedName>
    <definedName name="____________clr4">[10]PDC_Worksheet!$E$66</definedName>
    <definedName name="____________k1">[7]Изменение_оборотных_средств!#REF!</definedName>
    <definedName name="____________k2">[7]Изменение_оборотных_средств!#REF!</definedName>
    <definedName name="____________lab1">'[11]Option 0'!$Q$9</definedName>
    <definedName name="____________lab2">'[11]Option 0'!$Q$10</definedName>
    <definedName name="____________m1">[7]Изменение_оборотных_средств!#REF!</definedName>
    <definedName name="____________m2">[7]Изменение_оборотных_средств!#REF!</definedName>
    <definedName name="____________MF2">[10]PDC_Worksheet!$E$65</definedName>
    <definedName name="____________n1">[7]Капзатраты!$D$1:$J$1</definedName>
    <definedName name="____________npv1">#REF!</definedName>
    <definedName name="____________npv2">#REF!</definedName>
    <definedName name="____________npv3">#REF!</definedName>
    <definedName name="____________npv4">#REF!</definedName>
    <definedName name="____________npv5">#REF!</definedName>
    <definedName name="____________p1">[7]Изменение_оборотных_средств!#REF!</definedName>
    <definedName name="____________Pvb3">[8]SGV_Oz!#REF!</definedName>
    <definedName name="____________Pvb4">[8]SGV_Oz!#REF!</definedName>
    <definedName name="____________Pvc3">[8]SGV_Oz!#REF!</definedName>
    <definedName name="____________Pvc4">[8]SGV_Oz!#REF!</definedName>
    <definedName name="____________SAL1">#REF!</definedName>
    <definedName name="____________sch02">#REF!</definedName>
    <definedName name="____________sch03">[9]sch03!#REF!</definedName>
    <definedName name="____________sch04">#REF!</definedName>
    <definedName name="____________sch05">[9]sch08!#REF!</definedName>
    <definedName name="____________sch06">[9]sch06!#REF!</definedName>
    <definedName name="____________SCH08">#REF!</definedName>
    <definedName name="____________SRS1">#REF!</definedName>
    <definedName name="____________SRS2">#REF!</definedName>
    <definedName name="____________sul1">#REF!</definedName>
    <definedName name="____________tbl1">#REF!</definedName>
    <definedName name="____________USD2003">'[6]FX rates'!$B$3</definedName>
    <definedName name="____________USD2004">'[6]FX rates'!$B$2</definedName>
    <definedName name="____________VC1">#REF!</definedName>
    <definedName name="___________A100000">#REF!</definedName>
    <definedName name="___________a11">[5]ЯНВАРЬ!#REF!</definedName>
    <definedName name="___________A65555">#REF!</definedName>
    <definedName name="___________A70000">[4]B_4!#REF!</definedName>
    <definedName name="___________A80000">[4]B_4!#REF!</definedName>
    <definedName name="___________clr4">[10]PDC_Worksheet!$E$66</definedName>
    <definedName name="___________k1">[7]Изменение_оборотных_средств!#REF!</definedName>
    <definedName name="___________k2">[7]Изменение_оборотных_средств!#REF!</definedName>
    <definedName name="___________lab1">'[11]Option 0'!$Q$9</definedName>
    <definedName name="___________lab2">'[11]Option 0'!$Q$10</definedName>
    <definedName name="___________m1">[7]Изменение_оборотных_средств!#REF!</definedName>
    <definedName name="___________m2">[7]Изменение_оборотных_средств!#REF!</definedName>
    <definedName name="___________MF2">[10]PDC_Worksheet!$E$65</definedName>
    <definedName name="___________n1">[7]Капзатраты!$D$1:$J$1</definedName>
    <definedName name="___________npv1">#REF!</definedName>
    <definedName name="___________npv2">#REF!</definedName>
    <definedName name="___________npv3">#REF!</definedName>
    <definedName name="___________npv4">#REF!</definedName>
    <definedName name="___________npv5">#REF!</definedName>
    <definedName name="___________p1">[7]Изменение_оборотных_средств!#REF!</definedName>
    <definedName name="___________Pvb3">[8]SGV_Oz!#REF!</definedName>
    <definedName name="___________Pvb4">[8]SGV_Oz!#REF!</definedName>
    <definedName name="___________Pvc3">[8]SGV_Oz!#REF!</definedName>
    <definedName name="___________Pvc4">[8]SGV_Oz!#REF!</definedName>
    <definedName name="___________SAL1">#REF!</definedName>
    <definedName name="___________sch02">#REF!</definedName>
    <definedName name="___________sch03">[9]sch03!#REF!</definedName>
    <definedName name="___________sch04">#REF!</definedName>
    <definedName name="___________sch05">[9]sch08!#REF!</definedName>
    <definedName name="___________sch06">[9]sch06!#REF!</definedName>
    <definedName name="___________SCH08">#REF!</definedName>
    <definedName name="___________SRS1">#REF!</definedName>
    <definedName name="___________SRS2">#REF!</definedName>
    <definedName name="___________sul1">#REF!</definedName>
    <definedName name="___________tbl1">#REF!</definedName>
    <definedName name="___________USD2003">'[6]FX rates'!$B$3</definedName>
    <definedName name="___________USD2004">'[6]FX rates'!$B$2</definedName>
    <definedName name="___________VC1">#REF!</definedName>
    <definedName name="__________A100000">#REF!</definedName>
    <definedName name="__________a11">[5]ЯНВАРЬ!#REF!</definedName>
    <definedName name="__________A70000">'[4]B-4'!#REF!</definedName>
    <definedName name="__________A80000">'[4]B-4'!#REF!</definedName>
    <definedName name="__________clr4">[10]PDC_Worksheet!$E$66</definedName>
    <definedName name="__________k1">[7]Изменение_оборотных_средств!#REF!</definedName>
    <definedName name="__________k2">[7]Изменение_оборотных_средств!#REF!</definedName>
    <definedName name="__________lab1">'[11]Option 0'!$Q$9</definedName>
    <definedName name="__________lab2">'[11]Option 0'!$Q$10</definedName>
    <definedName name="__________m1">[7]Изменение_оборотных_средств!#REF!</definedName>
    <definedName name="__________m2">[7]Изменение_оборотных_средств!#REF!</definedName>
    <definedName name="__________MF2">[10]PDC_Worksheet!$E$65</definedName>
    <definedName name="__________n1">[7]Капзатраты!$D$1:$J$1</definedName>
    <definedName name="__________npv1">#REF!</definedName>
    <definedName name="__________npv2">#REF!</definedName>
    <definedName name="__________npv3">#REF!</definedName>
    <definedName name="__________npv4">#REF!</definedName>
    <definedName name="__________npv5">#REF!</definedName>
    <definedName name="__________p1">[7]Изменение_оборотных_средств!#REF!</definedName>
    <definedName name="__________Pvb3">[8]SGV_Oz!#REF!</definedName>
    <definedName name="__________Pvb4">[8]SGV_Oz!#REF!</definedName>
    <definedName name="__________Pvc3">[8]SGV_Oz!#REF!</definedName>
    <definedName name="__________Pvc4">[8]SGV_Oz!#REF!</definedName>
    <definedName name="__________SAL1">#REF!</definedName>
    <definedName name="__________sch02">#REF!</definedName>
    <definedName name="__________sch03">[9]sch03!#REF!</definedName>
    <definedName name="__________sch04">#REF!</definedName>
    <definedName name="__________sch05">[9]sch08!#REF!</definedName>
    <definedName name="__________sch06">[9]sch06!#REF!</definedName>
    <definedName name="__________SCH08">#REF!</definedName>
    <definedName name="__________SRS1">#REF!</definedName>
    <definedName name="__________SRS2">#REF!</definedName>
    <definedName name="__________sul1">#REF!</definedName>
    <definedName name="__________tbl1">#REF!</definedName>
    <definedName name="__________USD2003">'[6]FX rates'!$B$3</definedName>
    <definedName name="__________USD2004">'[6]FX rates'!$B$2</definedName>
    <definedName name="__________VC1">#REF!</definedName>
    <definedName name="_________A100000">#REF!</definedName>
    <definedName name="_________a11">[5]ЯНВАРЬ!#REF!</definedName>
    <definedName name="_________A65555">#REF!</definedName>
    <definedName name="_________A70000">[4]B_4!#REF!</definedName>
    <definedName name="_________A80000">[4]B_4!#REF!</definedName>
    <definedName name="_________clr4">[10]PDC_Worksheet!$E$66</definedName>
    <definedName name="_________k1">[7]Изменение_оборотных_средств!#REF!</definedName>
    <definedName name="_________k2">[7]Изменение_оборотных_средств!#REF!</definedName>
    <definedName name="_________lab1">'[11]Option 0'!$Q$9</definedName>
    <definedName name="_________lab2">'[11]Option 0'!$Q$10</definedName>
    <definedName name="_________m1">[7]Изменение_оборотных_средств!#REF!</definedName>
    <definedName name="_________m2">[7]Изменение_оборотных_средств!#REF!</definedName>
    <definedName name="_________MF2">[10]PDC_Worksheet!$E$65</definedName>
    <definedName name="_________n1">[7]Капзатраты!$D$1:$J$1</definedName>
    <definedName name="_________npv1">#REF!</definedName>
    <definedName name="_________npv2">#REF!</definedName>
    <definedName name="_________npv3">#REF!</definedName>
    <definedName name="_________npv4">#REF!</definedName>
    <definedName name="_________npv5">#REF!</definedName>
    <definedName name="_________p1">[7]Изменение_оборотных_средств!#REF!</definedName>
    <definedName name="_________Pvb3">[8]SGV_Oz!#REF!</definedName>
    <definedName name="_________Pvb4">[8]SGV_Oz!#REF!</definedName>
    <definedName name="_________Pvc3">[8]SGV_Oz!#REF!</definedName>
    <definedName name="_________Pvc4">[8]SGV_Oz!#REF!</definedName>
    <definedName name="_________SAL1">#REF!</definedName>
    <definedName name="_________sch02">#REF!</definedName>
    <definedName name="_________sch03">[9]sch03!#REF!</definedName>
    <definedName name="_________sch04">#REF!</definedName>
    <definedName name="_________sch05">[9]sch08!#REF!</definedName>
    <definedName name="_________sch06">[9]sch06!#REF!</definedName>
    <definedName name="_________SCH08">#REF!</definedName>
    <definedName name="_________SRS1">#REF!</definedName>
    <definedName name="_________SRS2">#REF!</definedName>
    <definedName name="_________sul1">#REF!</definedName>
    <definedName name="_________tbl1">#REF!</definedName>
    <definedName name="_________USD2003">'[6]FX rates'!$B$3</definedName>
    <definedName name="_________USD2004">'[6]FX rates'!$B$2</definedName>
    <definedName name="_________VC1">#REF!</definedName>
    <definedName name="________A100000">#REF!</definedName>
    <definedName name="________a11">[5]ЯНВАРЬ!#REF!</definedName>
    <definedName name="________A65555">#REF!</definedName>
    <definedName name="________A70000">[4]B_4!#REF!</definedName>
    <definedName name="________A80000">[4]B_4!#REF!</definedName>
    <definedName name="________clr4">[10]PDC_Worksheet!$E$66</definedName>
    <definedName name="________k1">[7]Изменение_оборотных_средств!#REF!</definedName>
    <definedName name="________k2">[7]Изменение_оборотных_средств!#REF!</definedName>
    <definedName name="________lab1">'[11]Option 0'!$Q$9</definedName>
    <definedName name="________lab2">'[11]Option 0'!$Q$10</definedName>
    <definedName name="________m1">[7]Изменение_оборотных_средств!#REF!</definedName>
    <definedName name="________m2">[7]Изменение_оборотных_средств!#REF!</definedName>
    <definedName name="________MF2">[10]PDC_Worksheet!$E$65</definedName>
    <definedName name="________n1">[7]Капзатраты!$D$1:$J$1</definedName>
    <definedName name="________npv1">#REF!</definedName>
    <definedName name="________npv2">#REF!</definedName>
    <definedName name="________npv3">#REF!</definedName>
    <definedName name="________npv4">#REF!</definedName>
    <definedName name="________npv5">#REF!</definedName>
    <definedName name="________p1">[7]Изменение_оборотных_средств!#REF!</definedName>
    <definedName name="________Pvb3">[8]SGV_Oz!#REF!</definedName>
    <definedName name="________Pvb4">[8]SGV_Oz!#REF!</definedName>
    <definedName name="________Pvc3">[8]SGV_Oz!#REF!</definedName>
    <definedName name="________Pvc4">[8]SGV_Oz!#REF!</definedName>
    <definedName name="________SAL1">#REF!</definedName>
    <definedName name="________sch02">#REF!</definedName>
    <definedName name="________sch03">[9]sch03!#REF!</definedName>
    <definedName name="________sch04">#REF!</definedName>
    <definedName name="________sch05">[9]sch08!#REF!</definedName>
    <definedName name="________sch06">[9]sch06!#REF!</definedName>
    <definedName name="________SCH08">#REF!</definedName>
    <definedName name="________SRS1">#REF!</definedName>
    <definedName name="________SRS2">#REF!</definedName>
    <definedName name="________sul1">#REF!</definedName>
    <definedName name="________tbl1">#REF!</definedName>
    <definedName name="________USD2003">'[6]FX rates'!$B$3</definedName>
    <definedName name="________USD2004">'[6]FX rates'!$B$2</definedName>
    <definedName name="________VC1">#REF!</definedName>
    <definedName name="_______A100000">#REF!</definedName>
    <definedName name="_______a11">[5]ЯНВАРЬ!#REF!</definedName>
    <definedName name="_______A65555">#REF!</definedName>
    <definedName name="_______A70000">[4]B_4!#REF!</definedName>
    <definedName name="_______A80000">[4]B_4!#REF!</definedName>
    <definedName name="_______clr4">[10]PDC_Worksheet!$E$66</definedName>
    <definedName name="_______k1">[7]Изменение_оборотных_средств!#REF!</definedName>
    <definedName name="_______k2">[7]Изменение_оборотных_средств!#REF!</definedName>
    <definedName name="_______lab1">'[11]Option 0'!$Q$9</definedName>
    <definedName name="_______lab2">'[11]Option 0'!$Q$10</definedName>
    <definedName name="_______m1">[7]Изменение_оборотных_средств!#REF!</definedName>
    <definedName name="_______m2">[7]Изменение_оборотных_средств!#REF!</definedName>
    <definedName name="_______MF2">[10]PDC_Worksheet!$E$65</definedName>
    <definedName name="_______n1">[7]Капзатраты!$D$1:$J$1</definedName>
    <definedName name="_______npv1">#REF!</definedName>
    <definedName name="_______npv2">#REF!</definedName>
    <definedName name="_______npv3">#REF!</definedName>
    <definedName name="_______npv4">#REF!</definedName>
    <definedName name="_______npv5">#REF!</definedName>
    <definedName name="_______p1">[7]Изменение_оборотных_средств!#REF!</definedName>
    <definedName name="_______Pvb3">[8]SGV_Oz!#REF!</definedName>
    <definedName name="_______Pvb4">[8]SGV_Oz!#REF!</definedName>
    <definedName name="_______Pvc3">[8]SGV_Oz!#REF!</definedName>
    <definedName name="_______Pvc4">[8]SGV_Oz!#REF!</definedName>
    <definedName name="_______SAL1">#REF!</definedName>
    <definedName name="_______sch02">#REF!</definedName>
    <definedName name="_______sch03">[9]sch03!#REF!</definedName>
    <definedName name="_______sch04">#REF!</definedName>
    <definedName name="_______sch05">[9]sch08!#REF!</definedName>
    <definedName name="_______sch06">[9]sch06!#REF!</definedName>
    <definedName name="_______SCH08">#REF!</definedName>
    <definedName name="_______SRS1">#REF!</definedName>
    <definedName name="_______SRS2">#REF!</definedName>
    <definedName name="_______sul1">#REF!</definedName>
    <definedName name="_______tbl1">#REF!</definedName>
    <definedName name="_______USD2003">'[6]FX rates'!$B$3</definedName>
    <definedName name="_______USD2004">'[6]FX rates'!$B$2</definedName>
    <definedName name="_______VC1">#REF!</definedName>
    <definedName name="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A100000">#REF!</definedName>
    <definedName name="______a11">[5]ЯНВАРЬ!#REF!</definedName>
    <definedName name="______A65555">#REF!</definedName>
    <definedName name="______A70000">[4]B_4!#REF!</definedName>
    <definedName name="______A80000">[4]B_4!#REF!</definedName>
    <definedName name="______clr4">[10]PDC_Worksheet!$E$66</definedName>
    <definedName name="______IRR1">#REF!</definedName>
    <definedName name="______k1">[7]Изменение_оборотных_средств!#REF!</definedName>
    <definedName name="______k2">[7]Изменение_оборотных_средств!#REF!</definedName>
    <definedName name="______KRD1">[12]Loans!#REF!</definedName>
    <definedName name="______KRD2">[12]Loans!#REF!</definedName>
    <definedName name="______lab1">'[11]Option 0'!$Q$9</definedName>
    <definedName name="______lab2">'[11]Option 0'!$Q$10</definedName>
    <definedName name="______m1">[7]Изменение_оборотных_средств!#REF!</definedName>
    <definedName name="______m2">[7]Изменение_оборотных_средств!#REF!</definedName>
    <definedName name="______MF2">[10]PDC_Worksheet!$E$65</definedName>
    <definedName name="______n1">[7]Капзатраты!$D$1:$J$1</definedName>
    <definedName name="______npv1">#REF!</definedName>
    <definedName name="______npv2">#REF!</definedName>
    <definedName name="______npv3">#REF!</definedName>
    <definedName name="______npv4">#REF!</definedName>
    <definedName name="______npv5">#REF!</definedName>
    <definedName name="______p1">[7]Изменение_оборотных_средств!#REF!</definedName>
    <definedName name="______Pvb3">[8]SGV_Oz!#REF!</definedName>
    <definedName name="______Pvb4">[8]SGV_Oz!#REF!</definedName>
    <definedName name="______Pvc3">[8]SGV_Oz!#REF!</definedName>
    <definedName name="______Pvc4">[8]SGV_Oz!#REF!</definedName>
    <definedName name="______SAL1">#REF!</definedName>
    <definedName name="______sch02">#REF!</definedName>
    <definedName name="______sch03">[9]sch03!#REF!</definedName>
    <definedName name="______sch04">#REF!</definedName>
    <definedName name="______sch05">[9]sch08!#REF!</definedName>
    <definedName name="______sch06">[9]sch06!#REF!</definedName>
    <definedName name="______SCH08">#REF!</definedName>
    <definedName name="______SRS1">#REF!</definedName>
    <definedName name="______SRS2">#REF!</definedName>
    <definedName name="______sul1">#REF!</definedName>
    <definedName name="______tbl1">#REF!</definedName>
    <definedName name="______USD2003">'[6]FX rates'!$B$3</definedName>
    <definedName name="______USD2004">'[6]FX rates'!$B$2</definedName>
    <definedName name="______VC1">#REF!</definedName>
    <definedName name="_____A100000">#REF!</definedName>
    <definedName name="_____a11">[5]ЯНВАРЬ!#REF!</definedName>
    <definedName name="_____A65555">#REF!</definedName>
    <definedName name="_____A70000">[4]B_4!#REF!</definedName>
    <definedName name="_____A80000">[4]B_4!#REF!</definedName>
    <definedName name="_____ala1">#REF!</definedName>
    <definedName name="_____clr4">[10]PDC_Worksheet!$E$66</definedName>
    <definedName name="_____COS98" hidden="1">{#N/A,#N/A,FALSE,"Aging Summary";#N/A,#N/A,FALSE,"Ratio Analysis";#N/A,#N/A,FALSE,"Test 120 Day Accts";#N/A,#N/A,FALSE,"Tickmarks"}</definedName>
    <definedName name="_____idc1">[2]Drawdown!#REF!</definedName>
    <definedName name="_____idc2">[2]Drawdown!#REF!</definedName>
    <definedName name="_____int1">'[2]Debt Service'!#REF!</definedName>
    <definedName name="_____int2">'[2]Debt Service'!#REF!</definedName>
    <definedName name="_____IPC84">#REF!</definedName>
    <definedName name="_____IRR1">#REF!</definedName>
    <definedName name="_____jan01">#REF!</definedName>
    <definedName name="_____k1">[7]Изменение_оборотных_средств!#REF!</definedName>
    <definedName name="_____k2">[7]Изменение_оборотных_средств!#REF!</definedName>
    <definedName name="_____KRD1">[12]Loans!#REF!</definedName>
    <definedName name="_____KRD2">[12]Loans!#REF!</definedName>
    <definedName name="_____lab1">'[11]Option 0'!$Q$9</definedName>
    <definedName name="_____lab2">'[11]Option 0'!$Q$10</definedName>
    <definedName name="_____m1">[7]Изменение_оборотных_средств!#REF!</definedName>
    <definedName name="_____m2">[7]Изменение_оборотных_средств!#REF!</definedName>
    <definedName name="_____MAL1">#REF!</definedName>
    <definedName name="_____MF2">[10]PDC_Worksheet!$E$65</definedName>
    <definedName name="_____n1">[7]Капзатраты!$D$1:$J$1</definedName>
    <definedName name="_____new95">#REF!</definedName>
    <definedName name="_____NIL1">'[13]P&amp;L CCI Detail'!$T$54</definedName>
    <definedName name="_____NIL2">'[13]P&amp;L CCI Detail'!$T$61</definedName>
    <definedName name="_____NIL3">'[13]P&amp;L CCI Detail'!$T$76</definedName>
    <definedName name="_____NIL4">'[13]P&amp;L CCI Detail'!$T$84</definedName>
    <definedName name="_____NIL5">'[13]P&amp;L CCI Detail'!$T$94</definedName>
    <definedName name="_____npv1">#REF!</definedName>
    <definedName name="_____npv2">#REF!</definedName>
    <definedName name="_____npv3">#REF!</definedName>
    <definedName name="_____npv4">#REF!</definedName>
    <definedName name="_____npv5">#REF!</definedName>
    <definedName name="_____p1">[7]Изменение_оборотных_средств!#REF!</definedName>
    <definedName name="_____PG1">'[1]Cashflow Forecast Port'!$B$1:$Z$33</definedName>
    <definedName name="_____PG13">#REF!</definedName>
    <definedName name="_____PG15">#REF!</definedName>
    <definedName name="_____PG3">'[1]Cashflow Forecast Port'!$B$42:$Z$71</definedName>
    <definedName name="_____PG4">#REF!</definedName>
    <definedName name="_____PG5">#REF!</definedName>
    <definedName name="_____PG9">#REF!</definedName>
    <definedName name="_____ppp2">#N/A</definedName>
    <definedName name="_____Pvb3">[8]SGV_Oz!#REF!</definedName>
    <definedName name="_____Pvb4">[8]SGV_Oz!#REF!</definedName>
    <definedName name="_____Pvc3">[8]SGV_Oz!#REF!</definedName>
    <definedName name="_____Pvc4">[8]SGV_Oz!#REF!</definedName>
    <definedName name="_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_SAL1">#REF!</definedName>
    <definedName name="_____sal2" hidden="1">{"SALARIOS",#N/A,FALSE,"Hoja3";"SUELDOS EMPLEADOS",#N/A,FALSE,"Hoja4";"SUELDOS EJECUTIVOS",#N/A,FALSE,"Hoja5"}</definedName>
    <definedName name="_____sch02">#REF!</definedName>
    <definedName name="_____sch03">[9]sch03!#REF!</definedName>
    <definedName name="_____sch04">#REF!</definedName>
    <definedName name="_____sch05">[9]sch08!#REF!</definedName>
    <definedName name="_____sch06">[9]sch06!#REF!</definedName>
    <definedName name="_____SCH08">#REF!</definedName>
    <definedName name="_____SRS1">#REF!</definedName>
    <definedName name="_____SRS2">#REF!</definedName>
    <definedName name="_____sul1">#REF!</definedName>
    <definedName name="_____TAB2">#REF!</definedName>
    <definedName name="_____tax2">'[2]Tax &amp; Depreciation'!$A$102:$IV$102</definedName>
    <definedName name="_____tax3">[2]Tax!$D$7:$AJ$79</definedName>
    <definedName name="_____tbl1">#REF!</definedName>
    <definedName name="_____USD2003">'[6]FX rates'!$B$3</definedName>
    <definedName name="_____USD2004">'[6]FX rates'!$B$2</definedName>
    <definedName name="_____VC1">#REF!</definedName>
    <definedName name="____98CONSY">'[14]99 cons YTD'!#REF!</definedName>
    <definedName name="____A100000">#REF!</definedName>
    <definedName name="____a11">[5]ЯНВАРЬ!#REF!</definedName>
    <definedName name="____A65555">#REF!</definedName>
    <definedName name="____A70000">[4]B_4!#REF!</definedName>
    <definedName name="____A80000">[4]B_4!#REF!</definedName>
    <definedName name="____ala1">#REF!</definedName>
    <definedName name="____clr4">[10]PDC_Worksheet!$E$66</definedName>
    <definedName name="____COS98" hidden="1">{#N/A,#N/A,FALSE,"Aging Summary";#N/A,#N/A,FALSE,"Ratio Analysis";#N/A,#N/A,FALSE,"Test 120 Day Accts";#N/A,#N/A,FALSE,"Tickmarks"}</definedName>
    <definedName name="____idc1">[2]Drawdown!#REF!</definedName>
    <definedName name="____idc2">[2]Drawdown!#REF!</definedName>
    <definedName name="____int1">'[2]Debt Service'!#REF!</definedName>
    <definedName name="____int2">'[2]Debt Service'!#REF!</definedName>
    <definedName name="____IPC84">#REF!</definedName>
    <definedName name="____IRR1">#REF!</definedName>
    <definedName name="____jan01">#REF!</definedName>
    <definedName name="____k1">[7]Изменение_оборотных_средств!#REF!</definedName>
    <definedName name="____k2">[7]Изменение_оборотных_средств!#REF!</definedName>
    <definedName name="____KRD1">[12]Loans!#REF!</definedName>
    <definedName name="____KRD2">[12]Loans!#REF!</definedName>
    <definedName name="____lab1">'[11]Option 0'!$Q$9</definedName>
    <definedName name="____lab2">'[11]Option 0'!$Q$10</definedName>
    <definedName name="____m1">[7]Изменение_оборотных_средств!#REF!</definedName>
    <definedName name="____m2">[7]Изменение_оборотных_средств!#REF!</definedName>
    <definedName name="____MAL1">#REF!</definedName>
    <definedName name="____MF2">[10]PDC_Worksheet!$E$65</definedName>
    <definedName name="____n1">[7]Капзатраты!$D$1:$J$1</definedName>
    <definedName name="____new95">#REF!</definedName>
    <definedName name="____NIL1">'[13]P&amp;L CCI Detail'!$T$54</definedName>
    <definedName name="____NIL2">'[13]P&amp;L CCI Detail'!$T$61</definedName>
    <definedName name="____NIL3">'[13]P&amp;L CCI Detail'!$T$76</definedName>
    <definedName name="____NIL4">'[13]P&amp;L CCI Detail'!$T$84</definedName>
    <definedName name="____NIL5">'[13]P&amp;L CCI Detail'!$T$94</definedName>
    <definedName name="____npv1">#REF!</definedName>
    <definedName name="____npv2">#REF!</definedName>
    <definedName name="____npv3">#REF!</definedName>
    <definedName name="____npv4">#REF!</definedName>
    <definedName name="____npv5">#REF!</definedName>
    <definedName name="____p1">[7]Изменение_оборотных_средств!#REF!</definedName>
    <definedName name="____PG1">'[1]Cashflow Forecast Port'!$B$1:$Z$33</definedName>
    <definedName name="____PG13">#REF!</definedName>
    <definedName name="____PG15">#REF!</definedName>
    <definedName name="____PG3">'[1]Cashflow Forecast Port'!$B$42:$Z$71</definedName>
    <definedName name="____PG4">#REF!</definedName>
    <definedName name="____PG5">#REF!</definedName>
    <definedName name="____PG9">#REF!</definedName>
    <definedName name="____ppp2">#N/A</definedName>
    <definedName name="____Pvb3">[8]SGV_Oz!#REF!</definedName>
    <definedName name="____Pvb4">[8]SGV_Oz!#REF!</definedName>
    <definedName name="____Pvc3">[8]SGV_Oz!#REF!</definedName>
    <definedName name="____Pvc4">[8]SGV_Oz!#REF!</definedName>
    <definedName name="_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_SAL1">#REF!</definedName>
    <definedName name="____sal2" hidden="1">{"SALARIOS",#N/A,FALSE,"Hoja3";"SUELDOS EMPLEADOS",#N/A,FALSE,"Hoja4";"SUELDOS EJECUTIVOS",#N/A,FALSE,"Hoja5"}</definedName>
    <definedName name="____sch02">#REF!</definedName>
    <definedName name="____sch03">[9]sch03!#REF!</definedName>
    <definedName name="____sch04">#REF!</definedName>
    <definedName name="____sch05">[9]sch08!#REF!</definedName>
    <definedName name="____sch06">[9]sch06!#REF!</definedName>
    <definedName name="____SCH08">#REF!</definedName>
    <definedName name="____SRS1">#REF!</definedName>
    <definedName name="____SRS2">#REF!</definedName>
    <definedName name="____sul1">#REF!</definedName>
    <definedName name="____TAB2">#REF!</definedName>
    <definedName name="____tax2">'[2]Tax &amp; Depreciation'!$A$102:$IV$102</definedName>
    <definedName name="____tax3">[2]Tax!$D$7:$AJ$79</definedName>
    <definedName name="____tbl1">#REF!</definedName>
    <definedName name="____USD2003">'[6]FX rates'!$B$3</definedName>
    <definedName name="____USD2004">'[6]FX rates'!$B$2</definedName>
    <definedName name="____VC1">#REF!</definedName>
    <definedName name="___98CONSY">'[14]99 cons YTD'!#REF!</definedName>
    <definedName name="___A100000">#REF!</definedName>
    <definedName name="___a11">[5]ЯНВАРЬ!#REF!</definedName>
    <definedName name="___A65555">#REF!</definedName>
    <definedName name="___A70000">'[4]B-4'!#REF!</definedName>
    <definedName name="___A80000">'[4]B-4'!#REF!</definedName>
    <definedName name="___clr4">[10]PDC_Worksheet!$E$66</definedName>
    <definedName name="___COS98" hidden="1">{#N/A,#N/A,FALSE,"Aging Summary";#N/A,#N/A,FALSE,"Ratio Analysis";#N/A,#N/A,FALSE,"Test 120 Day Accts";#N/A,#N/A,FALSE,"Tickmarks"}</definedName>
    <definedName name="___idc1">[2]Drawdown!#REF!</definedName>
    <definedName name="___idc2">[2]Drawdown!#REF!</definedName>
    <definedName name="___int1">'[2]Debt Service'!#REF!</definedName>
    <definedName name="___int2">'[2]Debt Service'!#REF!</definedName>
    <definedName name="___IPC84">#REF!</definedName>
    <definedName name="___IRR1">#REF!</definedName>
    <definedName name="___k1">[7]Изменение_оборотных_средств!#REF!</definedName>
    <definedName name="___k2">[7]Изменение_оборотных_средств!#REF!</definedName>
    <definedName name="___KRD1">[12]Loans!#REF!</definedName>
    <definedName name="___KRD2">[12]Loans!#REF!</definedName>
    <definedName name="___lab1">'[11]Option 0'!$Q$9</definedName>
    <definedName name="___lab2">'[11]Option 0'!$Q$10</definedName>
    <definedName name="___m1">[7]Изменение_оборотных_средств!#REF!</definedName>
    <definedName name="___m2">[7]Изменение_оборотных_средств!#REF!</definedName>
    <definedName name="___MF2">[10]PDC_Worksheet!$E$65</definedName>
    <definedName name="___n1">[7]Капзатраты!$D$1:$J$1</definedName>
    <definedName name="___NIL1">'[13]P&amp;L CCI Detail'!$T$54</definedName>
    <definedName name="___NIL2">'[13]P&amp;L CCI Detail'!$T$61</definedName>
    <definedName name="___NIL3">'[13]P&amp;L CCI Detail'!$T$76</definedName>
    <definedName name="___NIL4">'[13]P&amp;L CCI Detail'!$T$84</definedName>
    <definedName name="___NIL5">'[13]P&amp;L CCI Detail'!$T$94</definedName>
    <definedName name="___npv1">#REF!</definedName>
    <definedName name="___npv2">#REF!</definedName>
    <definedName name="___npv3">#REF!</definedName>
    <definedName name="___npv4">#REF!</definedName>
    <definedName name="___npv5">#REF!</definedName>
    <definedName name="___p1">[7]Изменение_оборотных_средств!#REF!</definedName>
    <definedName name="___PG1">'[1]Cashflow Forecast Port'!$B$1:$Z$33</definedName>
    <definedName name="___PG3">'[1]Cashflow Forecast Port'!$B$42:$Z$71</definedName>
    <definedName name="___PG5">#REF!</definedName>
    <definedName name="___ppp2">[0]!F_INCOME,[0]!F_BALANCE,[0]!f_free_cash_flow,[0]!f_ratios,[0]!f_valuation</definedName>
    <definedName name="___Pvb3">[8]SGV_Oz!#REF!</definedName>
    <definedName name="___Pvb4">[8]SGV_Oz!#REF!</definedName>
    <definedName name="___Pvc3">[8]SGV_Oz!#REF!</definedName>
    <definedName name="___Pvc4">[8]SGV_Oz!#REF!</definedName>
    <definedName name="_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_SAL1">#REF!</definedName>
    <definedName name="___sal2" hidden="1">{"SALARIOS",#N/A,FALSE,"Hoja3";"SUELDOS EMPLEADOS",#N/A,FALSE,"Hoja4";"SUELDOS EJECUTIVOS",#N/A,FALSE,"Hoja5"}</definedName>
    <definedName name="___sch02">#REF!</definedName>
    <definedName name="___sch03">[9]sch03!#REF!</definedName>
    <definedName name="___sch04">#REF!</definedName>
    <definedName name="___sch05">[9]sch08!#REF!</definedName>
    <definedName name="___sch06">[9]sch06!#REF!</definedName>
    <definedName name="___SCH08">#REF!</definedName>
    <definedName name="___SRS1">#REF!</definedName>
    <definedName name="___SRS2">#REF!</definedName>
    <definedName name="___sul1">#REF!</definedName>
    <definedName name="___tax2">'[2]Tax &amp; Depreciation'!$A$102:$IV$102</definedName>
    <definedName name="___tax3">[2]Tax!$D$7:$AJ$79</definedName>
    <definedName name="___tbl1">#REF!</definedName>
    <definedName name="___USD2003">'[6]FX rates'!$B$3</definedName>
    <definedName name="___USD2004">'[6]FX rates'!$B$2</definedName>
    <definedName name="___VC1">#REF!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98CONSY">'[14]99 cons YTD'!#REF!</definedName>
    <definedName name="__A100000">#REF!</definedName>
    <definedName name="__a11">[5]ЯНВАРЬ!#REF!</definedName>
    <definedName name="__A65555">#REF!</definedName>
    <definedName name="__A70000">'[4]B-4'!#REF!</definedName>
    <definedName name="__A80000">'[4]B-4'!#REF!</definedName>
    <definedName name="__ala1">#REF!</definedName>
    <definedName name="__clr4">[10]PDC_Worksheet!$E$66</definedName>
    <definedName name="__COS98" hidden="1">{#N/A,#N/A,FALSE,"Aging Summary";#N/A,#N/A,FALSE,"Ratio Analysis";#N/A,#N/A,FALSE,"Test 120 Day Accts";#N/A,#N/A,FALSE,"Tickmarks"}</definedName>
    <definedName name="__idc1">[2]Drawdown!#REF!</definedName>
    <definedName name="__idc2">[2]Drawdown!#REF!</definedName>
    <definedName name="__int1">'[2]Debt Service'!#REF!</definedName>
    <definedName name="__int2">'[2]Debt Service'!#REF!</definedName>
    <definedName name="__IPC84">#REF!</definedName>
    <definedName name="__IRR1">#REF!</definedName>
    <definedName name="__jan01">#REF!</definedName>
    <definedName name="__k1">[7]Изменение_оборотных_средств!#REF!</definedName>
    <definedName name="__k2">[7]Изменение_оборотных_средств!#REF!</definedName>
    <definedName name="__key2" hidden="1">#REF!</definedName>
    <definedName name="__KRD1">[12]Loans!#REF!</definedName>
    <definedName name="__KRD2">[12]Loans!#REF!</definedName>
    <definedName name="__lab1">'[11]Option 0'!$Q$9</definedName>
    <definedName name="__lab2">'[11]Option 0'!$Q$10</definedName>
    <definedName name="__m1">[7]Изменение_оборотных_средств!#REF!</definedName>
    <definedName name="__m2">[7]Изменение_оборотных_средств!#REF!</definedName>
    <definedName name="__MAL1">#REF!</definedName>
    <definedName name="__MF2">[10]PDC_Worksheet!$E$65</definedName>
    <definedName name="__n1">[7]Капзатраты!$D$1:$J$1</definedName>
    <definedName name="__new95">#REF!</definedName>
    <definedName name="__NIL1">'[13]P&amp;L CCI Detail'!$T$54</definedName>
    <definedName name="__NIL2">'[13]P&amp;L CCI Detail'!$T$61</definedName>
    <definedName name="__NIL3">'[13]P&amp;L CCI Detail'!$T$76</definedName>
    <definedName name="__NIL4">'[13]P&amp;L CCI Detail'!$T$84</definedName>
    <definedName name="__NIL5">'[13]P&amp;L CCI Detail'!$T$94</definedName>
    <definedName name="__npv1">#REF!</definedName>
    <definedName name="__npv2">#REF!</definedName>
    <definedName name="__npv3">#REF!</definedName>
    <definedName name="__npv4">#REF!</definedName>
    <definedName name="__npv5">#REF!</definedName>
    <definedName name="__p1">[7]Изменение_оборотных_средств!#REF!</definedName>
    <definedName name="__PG1">'[1]Cashflow Forecast Port'!$B$1:$Z$33</definedName>
    <definedName name="__PG13">#REF!</definedName>
    <definedName name="__PG15">#REF!</definedName>
    <definedName name="__PG3">'[1]Cashflow Forecast Port'!$B$42:$Z$71</definedName>
    <definedName name="__PG4">#REF!</definedName>
    <definedName name="__PG5">#REF!</definedName>
    <definedName name="__PG9">#REF!</definedName>
    <definedName name="__ppp2">#N/A</definedName>
    <definedName name="__Pvb3">[8]SGV_Oz!#REF!</definedName>
    <definedName name="__Pvb4">[8]SGV_Oz!#REF!</definedName>
    <definedName name="__Pvc3">[8]SGV_Oz!#REF!</definedName>
    <definedName name="__Pvc4">[8]SGV_Oz!#REF!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SAL1">#REF!</definedName>
    <definedName name="__sal2" hidden="1">{"SALARIOS",#N/A,FALSE,"Hoja3";"SUELDOS EMPLEADOS",#N/A,FALSE,"Hoja4";"SUELDOS EJECUTIVOS",#N/A,FALSE,"Hoja5"}</definedName>
    <definedName name="__sch02">#REF!</definedName>
    <definedName name="__sch03">[9]sch03!#REF!</definedName>
    <definedName name="__sch04">#REF!</definedName>
    <definedName name="__sch05">[9]sch08!#REF!</definedName>
    <definedName name="__sch06">[9]sch06!#REF!</definedName>
    <definedName name="__SCH08">#REF!</definedName>
    <definedName name="__SRS1">#REF!</definedName>
    <definedName name="__SRS2">#REF!</definedName>
    <definedName name="__sul1">#REF!</definedName>
    <definedName name="__TAB2">#REF!</definedName>
    <definedName name="__tax2">'[2]Tax &amp; Depreciation'!$A$102:$IV$102</definedName>
    <definedName name="__tax3">[2]Tax!$D$7:$AJ$79</definedName>
    <definedName name="__tbl1">#REF!</definedName>
    <definedName name="__USD2003">'[6]FX rates'!$B$3</definedName>
    <definedName name="__USD2004">'[6]FX rates'!$B$2</definedName>
    <definedName name="__VC1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SLQ_MetricsDIR">#REF!</definedName>
    <definedName name="_0_SLQ_MetricsIND">#REF!</definedName>
    <definedName name="_0_TAQ_TDC_AcctSumry">#REF!</definedName>
    <definedName name="_0_TAQ_TDC_COAList">'[15]TDC COA Sumry'!$A$7</definedName>
    <definedName name="_0_TAQ_TDC_COAListArea">'[15]COA Sumry by Area'!$A$7</definedName>
    <definedName name="_0_TAQ_TDC_COAListContr">'[15]COA Sumry by Contr'!$A$7</definedName>
    <definedName name="_0_TAQ_TDC_COAListRepGrp">'[15]COA Sumry by RG'!$A$7</definedName>
    <definedName name="_0_TAQ_TDC_COASumry">'[15]TDC COA Grp Sumry'!$A$6</definedName>
    <definedName name="_0_TAQ_TDC_InstallDetsFull">'[15]TDC Item Dets_Full'!$A$6</definedName>
    <definedName name="_0_TAQ_TDC_InstallDetsIPMFull">'[16]TDC Item Dets_IPM_Full'!$A$6</definedName>
    <definedName name="_0_TAQ_TDC_ItemDetsByOrigin">'[15]TDC Item Dets'!$A$6</definedName>
    <definedName name="_0_TAQ_TDC_ItemSumry">'[15]TDC Item Sumry'!$A$6</definedName>
    <definedName name="_0_TAQ_TDC_KeyQtySumry">'[15]TDC Key Qty Sumry'!$A$6</definedName>
    <definedName name="_0_TAQ_TDC_ListCompProj">'[15]List _ Components'!$A$7</definedName>
    <definedName name="_0_TAQ_TDC_ListEQProj">'[15]List _ Equipment'!$A$6</definedName>
    <definedName name="_1__123Graph_ACHART_1" hidden="1">[17]Calc!$D$38:$D$83</definedName>
    <definedName name="_10__123Graph_ACHART_12" hidden="1">[17]Calc!$X$153:$X$313</definedName>
    <definedName name="_10__123Graph_ACHART_13" hidden="1">[17]Calc!$AD$10:$AD$33</definedName>
    <definedName name="_10__123Graph_ACHART_15" hidden="1">[17]Calc!$AJ$8:$AJ$19</definedName>
    <definedName name="_10__123Graph_ACHART_16" hidden="1">[17]Calc!$AL$8:$AL$21</definedName>
    <definedName name="_10__123Graph_ACHART_17" hidden="1">[17]GoEight!$B$115:$B$160</definedName>
    <definedName name="_10__123Graph_ACHART_18" hidden="1">[17]GrFour!$B$115:$B$185</definedName>
    <definedName name="_100MAJUNO_M">'[1]Cashflow Forecast Port'!#REF!</definedName>
    <definedName name="_100MBFEBO_M">'[1]Cashflow Forecast Port'!#REF!</definedName>
    <definedName name="_101MBJANO_M">'[1]Cashflow Forecast Port'!#REF!</definedName>
    <definedName name="_102MAAUGO_M">'[1]Cashflow Forecast Port'!#REF!</definedName>
    <definedName name="_102MADECO_M">'[1]Cashflow Forecast Port'!#REF!</definedName>
    <definedName name="_102MAMARO_M">'[1]Cashflow Forecast Port'!#REF!</definedName>
    <definedName name="_102MBJULO_M">'[1]Cashflow Forecast Port'!#REF!</definedName>
    <definedName name="_103_bond_DSR_switch">[18]SUMMARY!#REF!</definedName>
    <definedName name="_103_enhanced_ash_cost_sensitivity">[18]SUMMARY!#REF!</definedName>
    <definedName name="_103_enhanced_availability_sensitivity">[18]SUMMARY!#REF!</definedName>
    <definedName name="_103_enhanced_capital_cost_sensitivity">[18]SUMMARY!#REF!</definedName>
    <definedName name="_103_enhanced_dispatch_sensitivity">[18]SUMMARY!#REF!</definedName>
    <definedName name="_103_enhanced_fuel_cost_sensitivity">[18]SUMMARY!#REF!</definedName>
    <definedName name="_103_enhanced_inflation_sensitivity">[18]SUMMARY!#REF!</definedName>
    <definedName name="_103_enhanced_interest_sensitivity">[18]SUMMARY!#REF!</definedName>
    <definedName name="_103MBJUNO_M">'[1]Cashflow Forecast Port'!#REF!</definedName>
    <definedName name="_104MAMAYO_M">'[1]Cashflow Forecast Port'!#REF!</definedName>
    <definedName name="_104MBMARO_M">'[1]Cashflow Forecast Port'!#REF!</definedName>
    <definedName name="_105MBMAYO_M">'[1]Cashflow Forecast Port'!#REF!</definedName>
    <definedName name="_106MAFEBO_M">'[1]Cashflow Forecast Port'!#REF!</definedName>
    <definedName name="_106MANOVO_M">'[1]Cashflow Forecast Port'!#REF!</definedName>
    <definedName name="_106MBNOVO_M">'[1]Cashflow Forecast Port'!#REF!</definedName>
    <definedName name="_107MADECO_M">'[1]Cashflow Forecast Port'!#REF!</definedName>
    <definedName name="_107MBSEPO_M">'[1]Cashflow Forecast Port'!#REF!</definedName>
    <definedName name="_108MAOCTO_M">'[1]Cashflow Forecast Port'!#REF!</definedName>
    <definedName name="_108YAAPRO_M">'[1]Cashflow Forecast Port'!#REF!</definedName>
    <definedName name="_109YAAUGO_M">'[1]Cashflow Forecast Port'!#REF!</definedName>
    <definedName name="_11__123Graph_ACHART_13" hidden="1">[17]Calc!$AD$10:$AD$33</definedName>
    <definedName name="_11__123Graph_ACHART_14" hidden="1">[17]Calc!$AH$10:$AH$28</definedName>
    <definedName name="_11__123Graph_ACHART_16" hidden="1">[17]Calc!$AL$8:$AL$21</definedName>
    <definedName name="_11__123Graph_ACHART_17" hidden="1">[17]GoEight!$B$115:$B$160</definedName>
    <definedName name="_11__123Graph_ACHART_18" hidden="1">[17]GrFour!$B$115:$B$185</definedName>
    <definedName name="_11__123Graph_ACHART_2" hidden="1">[17]Calc!$F$23:$F$58</definedName>
    <definedName name="_110MAJANO_M">'[1]Cashflow Forecast Port'!#REF!</definedName>
    <definedName name="_110MASEPO_M">'[1]Cashflow Forecast Port'!#REF!</definedName>
    <definedName name="_110YADECO_M">'[1]Cashflow Forecast Port'!#REF!</definedName>
    <definedName name="_111YAFEBO_M">'[1]Cashflow Forecast Port'!#REF!</definedName>
    <definedName name="_112MAFEBO_M">'[1]Cashflow Forecast Port'!#REF!</definedName>
    <definedName name="_112MBAPRO_M">'[1]Cashflow Forecast Port'!#REF!</definedName>
    <definedName name="_112YAJANO_M">'[1]Cashflow Forecast Port'!#REF!</definedName>
    <definedName name="_113YAJULO_M">'[1]Cashflow Forecast Port'!#REF!</definedName>
    <definedName name="_114MAJULO_M">'[1]Cashflow Forecast Port'!#REF!</definedName>
    <definedName name="_114MBAUGO_M">'[1]Cashflow Forecast Port'!#REF!</definedName>
    <definedName name="_114YAJUNO_M">'[1]Cashflow Forecast Port'!#REF!</definedName>
    <definedName name="_115YAMARO_M">'[1]Cashflow Forecast Port'!#REF!</definedName>
    <definedName name="_116MBDECO_M">'[1]Cashflow Forecast Port'!#REF!</definedName>
    <definedName name="_116YAMAYO_M">'[1]Cashflow Forecast Port'!#REF!</definedName>
    <definedName name="_117MAJANO_M">'[1]Cashflow Forecast Port'!#REF!</definedName>
    <definedName name="_117YANOVO_M">'[1]Cashflow Forecast Port'!#REF!</definedName>
    <definedName name="_118MAJUNO_M">'[1]Cashflow Forecast Port'!#REF!</definedName>
    <definedName name="_118MBFEBO_M">'[1]Cashflow Forecast Port'!#REF!</definedName>
    <definedName name="_118YAOCTO_M">'[1]Cashflow Forecast Port'!#REF!</definedName>
    <definedName name="_119YASEPO_M">'[1]Cashflow Forecast Port'!#REF!</definedName>
    <definedName name="_12__123Graph_ACHART_14" hidden="1">[17]Calc!$AH$10:$AH$28</definedName>
    <definedName name="_12__123Graph_ACHART_15" hidden="1">[17]Calc!$AJ$8:$AJ$19</definedName>
    <definedName name="_12__123Graph_ACHART_17" hidden="1">[17]GoEight!$B$115:$B$160</definedName>
    <definedName name="_12__123Graph_ACHART_18" hidden="1">[17]GrFour!$B$115:$B$185</definedName>
    <definedName name="_12__123Graph_ACHART_2" hidden="1">[17]Calc!$F$23:$F$58</definedName>
    <definedName name="_12__123Graph_ACHART_22" hidden="1">[17]MOne!$B$145:$B$231</definedName>
    <definedName name="_120MBJANO_M">'[1]Cashflow Forecast Port'!#REF!</definedName>
    <definedName name="_120YBAPRO_M">'[1]Cashflow Forecast Port'!#REF!</definedName>
    <definedName name="_121YBAUGO_M">'[1]Cashflow Forecast Port'!#REF!</definedName>
    <definedName name="_122MAJULO_M">'[1]Cashflow Forecast Port'!#REF!</definedName>
    <definedName name="_122MAMARO_M">'[1]Cashflow Forecast Port'!#REF!</definedName>
    <definedName name="_122MBJULO_M">'[1]Cashflow Forecast Port'!#REF!</definedName>
    <definedName name="_122YBDECO_M">'[1]Cashflow Forecast Port'!#REF!</definedName>
    <definedName name="_123YBFEBO_M">'[1]Cashflow Forecast Port'!#REF!</definedName>
    <definedName name="_124MBJUNO_M">'[1]Cashflow Forecast Port'!#REF!</definedName>
    <definedName name="_124YBJANO_M">'[1]Cashflow Forecast Port'!#REF!</definedName>
    <definedName name="_125YBJULO_M">'[1]Cashflow Forecast Port'!#REF!</definedName>
    <definedName name="_126MAMAYO_M">'[1]Cashflow Forecast Port'!#REF!</definedName>
    <definedName name="_126MBMARO_M">'[1]Cashflow Forecast Port'!#REF!</definedName>
    <definedName name="_126YBJUNO_M">'[1]Cashflow Forecast Port'!#REF!</definedName>
    <definedName name="_127MAJUNO_M">'[1]Cashflow Forecast Port'!#REF!</definedName>
    <definedName name="_127YBMARO_M">'[1]Cashflow Forecast Port'!#REF!</definedName>
    <definedName name="_128MBMAYO_M">'[1]Cashflow Forecast Port'!#REF!</definedName>
    <definedName name="_128YBMAYO_M">'[1]Cashflow Forecast Port'!#REF!</definedName>
    <definedName name="_129YBNOVO_M">'[1]Cashflow Forecast Port'!#REF!</definedName>
    <definedName name="_13__123Graph_ACHART_15" hidden="1">[17]Calc!$AJ$8:$AJ$19</definedName>
    <definedName name="_13__123Graph_ACHART_16" hidden="1">[17]Calc!$AL$8:$AL$21</definedName>
    <definedName name="_13__123Graph_ACHART_18" hidden="1">[17]GrFour!$B$115:$B$185</definedName>
    <definedName name="_13__123Graph_ACHART_2" hidden="1">[17]Calc!$F$23:$F$58</definedName>
    <definedName name="_13__123Graph_ACHART_22" hidden="1">[17]MOne!$B$145:$B$231</definedName>
    <definedName name="_13__123Graph_ACHART_23" hidden="1">[17]MTwo!$B$145:$B$232</definedName>
    <definedName name="_130MANOVO_M">'[1]Cashflow Forecast Port'!#REF!</definedName>
    <definedName name="_130MBNOVO_M">'[1]Cashflow Forecast Port'!#REF!</definedName>
    <definedName name="_130YBOCTO_M">'[1]Cashflow Forecast Port'!#REF!</definedName>
    <definedName name="_131YBSEPO_M">'[1]Cashflow Forecast Port'!#REF!</definedName>
    <definedName name="_132MAMARO_M">'[1]Cashflow Forecast Port'!#REF!</definedName>
    <definedName name="_132MBSEPO_M">'[1]Cashflow Forecast Port'!#REF!</definedName>
    <definedName name="_134MAOCTO_M">'[1]Cashflow Forecast Port'!#REF!</definedName>
    <definedName name="_134YAAPRO_M">'[1]Cashflow Forecast Port'!#REF!</definedName>
    <definedName name="_136YAAUGO_M">'[1]Cashflow Forecast Port'!#REF!</definedName>
    <definedName name="_137MAMAYO_M">'[1]Cashflow Forecast Port'!#REF!</definedName>
    <definedName name="_138MASEPO_M">'[1]Cashflow Forecast Port'!#REF!</definedName>
    <definedName name="_138YADECO_M">'[1]Cashflow Forecast Port'!#REF!</definedName>
    <definedName name="_14__123Graph_ACHART_16" hidden="1">[17]Calc!$AL$8:$AL$21</definedName>
    <definedName name="_14__123Graph_ACHART_17" hidden="1">[17]GoEight!$B$115:$B$160</definedName>
    <definedName name="_14__123Graph_ACHART_2" hidden="1">[17]Calc!$F$23:$F$58</definedName>
    <definedName name="_14__123Graph_ACHART_22" hidden="1">[17]MOne!$B$145:$B$231</definedName>
    <definedName name="_14__123Graph_ACHART_23" hidden="1">[17]MTwo!$B$145:$B$232</definedName>
    <definedName name="_14__123Graph_ACHART_24" hidden="1">[17]KOne!$B$230:$B$755</definedName>
    <definedName name="_140YAFEBO_M">'[1]Cashflow Forecast Port'!#REF!</definedName>
    <definedName name="_142MANOVO_M">'[1]Cashflow Forecast Port'!#REF!</definedName>
    <definedName name="_142MBAPRO_M">'[1]Cashflow Forecast Port'!#REF!</definedName>
    <definedName name="_142YAJANO_M">'[1]Cashflow Forecast Port'!#REF!</definedName>
    <definedName name="_144YAJULO_M">'[1]Cashflow Forecast Port'!#REF!</definedName>
    <definedName name="_146MBAUGO_M">'[1]Cashflow Forecast Port'!#REF!</definedName>
    <definedName name="_146YAJUNO_M">'[1]Cashflow Forecast Port'!#REF!</definedName>
    <definedName name="_147MAOCTO_M">'[1]Cashflow Forecast Port'!#REF!</definedName>
    <definedName name="_148YAMARO_M">'[1]Cashflow Forecast Port'!#REF!</definedName>
    <definedName name="_15__123Graph_ACHART_17" hidden="1">[17]GoEight!$B$115:$B$160</definedName>
    <definedName name="_15__123Graph_ACHART_18" hidden="1">[17]GrFour!$B$115:$B$185</definedName>
    <definedName name="_15__123Graph_ACHART_22" hidden="1">[17]MOne!$B$145:$B$231</definedName>
    <definedName name="_15__123Graph_ACHART_23" hidden="1">[17]MTwo!$B$145:$B$232</definedName>
    <definedName name="_15__123Graph_ACHART_24" hidden="1">[17]KOne!$B$230:$B$755</definedName>
    <definedName name="_15__123Graph_ACHART_25" hidden="1">[17]GoSeven!$B$90:$B$125</definedName>
    <definedName name="_150MBDECO_M">'[1]Cashflow Forecast Port'!#REF!</definedName>
    <definedName name="_150YAMAYO_M">'[1]Cashflow Forecast Port'!#REF!</definedName>
    <definedName name="_152MASEPO_M">'[1]Cashflow Forecast Port'!#REF!</definedName>
    <definedName name="_152YANOVO_M">'[1]Cashflow Forecast Port'!#REF!</definedName>
    <definedName name="_154MBFEBO_M">'[1]Cashflow Forecast Port'!#REF!</definedName>
    <definedName name="_154YAOCTO_M">'[1]Cashflow Forecast Port'!#REF!</definedName>
    <definedName name="_156YASEPO_M">'[1]Cashflow Forecast Port'!#REF!</definedName>
    <definedName name="_157MBAPRO_M">'[1]Cashflow Forecast Port'!#REF!</definedName>
    <definedName name="_158MBJANO_M">'[1]Cashflow Forecast Port'!#REF!</definedName>
    <definedName name="_158YBAPRO_M">'[1]Cashflow Forecast Port'!#REF!</definedName>
    <definedName name="_16__123Graph_ACHART_18" hidden="1">[17]GrFour!$B$115:$B$185</definedName>
    <definedName name="_16__123Graph_ACHART_2" hidden="1">[17]Calc!$F$23:$F$58</definedName>
    <definedName name="_16__123Graph_ACHART_23" hidden="1">[17]MTwo!$B$145:$B$232</definedName>
    <definedName name="_16__123Graph_ACHART_24" hidden="1">[17]KOne!$B$230:$B$755</definedName>
    <definedName name="_16__123Graph_ACHART_25" hidden="1">[17]GoSeven!$B$90:$B$125</definedName>
    <definedName name="_16__123Graph_ACHART_26" hidden="1">[17]GrThree!$B$90:$B$140</definedName>
    <definedName name="_160YBAUGO_M">'[1]Cashflow Forecast Port'!#REF!</definedName>
    <definedName name="_162MBAUGO_M">'[1]Cashflow Forecast Port'!#REF!</definedName>
    <definedName name="_162MBJULO_M">'[1]Cashflow Forecast Port'!#REF!</definedName>
    <definedName name="_162YBDECO_M">'[1]Cashflow Forecast Port'!#REF!</definedName>
    <definedName name="_164YBFEBO_M">'[1]Cashflow Forecast Port'!#REF!</definedName>
    <definedName name="_166MBJUNO_M">'[1]Cashflow Forecast Port'!#REF!</definedName>
    <definedName name="_166YBJANO_M">'[1]Cashflow Forecast Port'!#REF!</definedName>
    <definedName name="_167MBDECO_M">'[1]Cashflow Forecast Port'!#REF!</definedName>
    <definedName name="_168YBJULO_M">'[1]Cashflow Forecast Port'!#REF!</definedName>
    <definedName name="_17__123Graph_ACHART_2" hidden="1">[17]Calc!$F$23:$F$58</definedName>
    <definedName name="_17__123Graph_ACHART_22" hidden="1">[17]MOne!$B$145:$B$231</definedName>
    <definedName name="_17__123Graph_ACHART_24" hidden="1">[17]KOne!$B$230:$B$755</definedName>
    <definedName name="_17__123Graph_ACHART_25" hidden="1">[17]GoSeven!$B$90:$B$125</definedName>
    <definedName name="_17__123Graph_ACHART_26" hidden="1">[17]GrThree!$B$90:$B$140</definedName>
    <definedName name="_17__123Graph_ACHART_27" hidden="1">[17]HTwo!$B$88:$B$130</definedName>
    <definedName name="_170MBMARO_M">'[1]Cashflow Forecast Port'!#REF!</definedName>
    <definedName name="_170YBJUNO_M">'[1]Cashflow Forecast Port'!#REF!</definedName>
    <definedName name="_172MBFEBO_M">'[1]Cashflow Forecast Port'!#REF!</definedName>
    <definedName name="_172YBMARO_M">'[1]Cashflow Forecast Port'!#REF!</definedName>
    <definedName name="_174MBMAYO_M">'[1]Cashflow Forecast Port'!#REF!</definedName>
    <definedName name="_174YBMAYO_M">'[1]Cashflow Forecast Port'!#REF!</definedName>
    <definedName name="_176YBNOVO_M">'[1]Cashflow Forecast Port'!#REF!</definedName>
    <definedName name="_177MBJANO_M">'[1]Cashflow Forecast Port'!#REF!</definedName>
    <definedName name="_178MBNOVO_M">'[1]Cashflow Forecast Port'!#REF!</definedName>
    <definedName name="_178YBOCTO_M">'[1]Cashflow Forecast Port'!#REF!</definedName>
    <definedName name="_18__123Graph_ACHART_22" hidden="1">[17]MOne!$B$145:$B$231</definedName>
    <definedName name="_18__123Graph_ACHART_23" hidden="1">[17]MTwo!$B$145:$B$232</definedName>
    <definedName name="_18__123Graph_ACHART_25" hidden="1">[17]GoSeven!$B$90:$B$125</definedName>
    <definedName name="_18__123Graph_ACHART_26" hidden="1">[17]GrThree!$B$90:$B$140</definedName>
    <definedName name="_18__123Graph_ACHART_27" hidden="1">[17]HTwo!$B$88:$B$130</definedName>
    <definedName name="_18__123Graph_ACHART_28" hidden="1">[17]JOne!$B$86:$B$112</definedName>
    <definedName name="_180YBSEPO_M">'[1]Cashflow Forecast Port'!#REF!</definedName>
    <definedName name="_182MBJULO_M">'[1]Cashflow Forecast Port'!#REF!</definedName>
    <definedName name="_182MBSEPO_M">'[1]Cashflow Forecast Port'!#REF!</definedName>
    <definedName name="_186YAAPRO_M">'[1]Cashflow Forecast Port'!#REF!</definedName>
    <definedName name="_187MBJUNO_M">'[1]Cashflow Forecast Port'!#REF!</definedName>
    <definedName name="_19__123Graph_ACHART_23" hidden="1">[17]MTwo!$B$145:$B$232</definedName>
    <definedName name="_19__123Graph_ACHART_24" hidden="1">[17]KOne!$B$230:$B$755</definedName>
    <definedName name="_19__123Graph_ACHART_26" hidden="1">[17]GrThree!$B$90:$B$140</definedName>
    <definedName name="_19__123Graph_ACHART_27" hidden="1">[17]HTwo!$B$88:$B$130</definedName>
    <definedName name="_19__123Graph_ACHART_28" hidden="1">[17]JOne!$B$86:$B$112</definedName>
    <definedName name="_19__123Graph_ACHART_29" hidden="1">[17]JTwo!$B$86:$B$116</definedName>
    <definedName name="_190YAAUGO_M">'[1]Cashflow Forecast Port'!#REF!</definedName>
    <definedName name="_192MBMARO_M">'[1]Cashflow Forecast Port'!#REF!</definedName>
    <definedName name="_194YADECO_M">'[1]Cashflow Forecast Port'!#REF!</definedName>
    <definedName name="_197MBMAYO_M">'[1]Cashflow Forecast Port'!#REF!</definedName>
    <definedName name="_198YAFEBO_M">'[1]Cashflow Forecast Port'!#REF!</definedName>
    <definedName name="_1D">'[2]Constr, Op &amp; Fin Assmp'!#REF!</definedName>
    <definedName name="_1P">'[1]Cashflow Forecast Port'!$BV$22:$BV$22</definedName>
    <definedName name="_2__123Graph_ACHART_1" hidden="1">[17]Calc!$D$38:$D$83</definedName>
    <definedName name="_2__123Graph_ACHART_10" hidden="1">[17]Calc!$AB$153:$AB$325</definedName>
    <definedName name="_2_SLQ_NozzleList">#REF!</definedName>
    <definedName name="_20__123Graph_ACHART_24" hidden="1">[17]KOne!$B$230:$B$755</definedName>
    <definedName name="_20__123Graph_ACHART_25" hidden="1">[17]GoSeven!$B$90:$B$125</definedName>
    <definedName name="_20__123Graph_ACHART_27" hidden="1">[17]HTwo!$B$88:$B$130</definedName>
    <definedName name="_20__123Graph_ACHART_28" hidden="1">[17]JOne!$B$86:$B$112</definedName>
    <definedName name="_20__123Graph_ACHART_29" hidden="1">[17]JTwo!$B$86:$B$116</definedName>
    <definedName name="_20__123Graph_ACHART_3" hidden="1">[17]Calc!$H$38:$H$107</definedName>
    <definedName name="_202MBNOVO_M">'[1]Cashflow Forecast Port'!#REF!</definedName>
    <definedName name="_202YAJANO_M">'[1]Cashflow Forecast Port'!#REF!</definedName>
    <definedName name="_206YAJULO_M">'[1]Cashflow Forecast Port'!#REF!</definedName>
    <definedName name="_207MBSEPO_M">'[1]Cashflow Forecast Port'!#REF!</definedName>
    <definedName name="_21__123Graph_ACHART_25" hidden="1">[17]GoSeven!$B$90:$B$125</definedName>
    <definedName name="_21__123Graph_ACHART_26" hidden="1">[17]GrThree!$B$90:$B$140</definedName>
    <definedName name="_21__123Graph_ACHART_28" hidden="1">[17]JOne!$B$86:$B$112</definedName>
    <definedName name="_21__123Graph_ACHART_29" hidden="1">[17]JTwo!$B$86:$B$116</definedName>
    <definedName name="_21__123Graph_ACHART_3" hidden="1">[17]Calc!$H$38:$H$107</definedName>
    <definedName name="_21__123Graph_ACHART_30" hidden="1">[17]HOne!$B$88:$B$130</definedName>
    <definedName name="_210YAJUNO_M">'[1]Cashflow Forecast Port'!#REF!</definedName>
    <definedName name="_212YAAPRO_M">'[1]Cashflow Forecast Port'!#REF!</definedName>
    <definedName name="_214YAMARO_M">'[1]Cashflow Forecast Port'!#REF!</definedName>
    <definedName name="_217YAAUGO_M">'[1]Cashflow Forecast Port'!#REF!</definedName>
    <definedName name="_218YAMAYO_M">'[1]Cashflow Forecast Port'!#REF!</definedName>
    <definedName name="_22__123Graph_ACHART_26" hidden="1">[17]GrThree!$B$90:$B$140</definedName>
    <definedName name="_22__123Graph_ACHART_27" hidden="1">[17]HTwo!$B$88:$B$130</definedName>
    <definedName name="_22__123Graph_ACHART_29" hidden="1">[17]JTwo!$B$86:$B$116</definedName>
    <definedName name="_22__123Graph_ACHART_3" hidden="1">[17]Calc!$H$38:$H$107</definedName>
    <definedName name="_22__123Graph_ACHART_30" hidden="1">[17]HOne!$B$88:$B$130</definedName>
    <definedName name="_22__123Graph_ACHART_4" hidden="1">[17]Calc!$L$13:$L$53</definedName>
    <definedName name="_222YADECO_M">'[1]Cashflow Forecast Port'!#REF!</definedName>
    <definedName name="_222YANOVO_M">'[1]Cashflow Forecast Port'!#REF!</definedName>
    <definedName name="_226YAOCTO_M">'[1]Cashflow Forecast Port'!#REF!</definedName>
    <definedName name="_227YAFEBO_M">'[1]Cashflow Forecast Port'!#REF!</definedName>
    <definedName name="_23__123Graph_ACHART_27" hidden="1">[17]HTwo!$B$88:$B$130</definedName>
    <definedName name="_23__123Graph_ACHART_28" hidden="1">[17]JOne!$B$86:$B$112</definedName>
    <definedName name="_23__123Graph_ACHART_3" hidden="1">[17]Calc!$H$38:$H$107</definedName>
    <definedName name="_23__123Graph_ACHART_30" hidden="1">[17]HOne!$B$88:$B$130</definedName>
    <definedName name="_23__123Graph_ACHART_4" hidden="1">[17]Calc!$L$13:$L$53</definedName>
    <definedName name="_23__123Graph_ACHART_5" hidden="1">[17]Calc!$N$9:$N$36</definedName>
    <definedName name="_230YASEPO_M">'[1]Cashflow Forecast Port'!#REF!</definedName>
    <definedName name="_232YAJANO_M">'[1]Cashflow Forecast Port'!#REF!</definedName>
    <definedName name="_234YBAPRO_M">'[1]Cashflow Forecast Port'!#REF!</definedName>
    <definedName name="_237YAJULO_M">'[1]Cashflow Forecast Port'!#REF!</definedName>
    <definedName name="_238YBAUGO_M">'[1]Cashflow Forecast Port'!#REF!</definedName>
    <definedName name="_24__123Graph_ACHART_28" hidden="1">[17]JOne!$B$86:$B$112</definedName>
    <definedName name="_24__123Graph_ACHART_29" hidden="1">[17]JTwo!$B$86:$B$116</definedName>
    <definedName name="_24__123Graph_ACHART_30" hidden="1">[17]HOne!$B$88:$B$130</definedName>
    <definedName name="_24__123Graph_ACHART_4" hidden="1">[17]Calc!$L$13:$L$53</definedName>
    <definedName name="_24__123Graph_ACHART_5" hidden="1">[17]Calc!$N$9:$N$36</definedName>
    <definedName name="_24__123Graph_ACHART_6" hidden="1">[17]Calc!$P$9:$P$41</definedName>
    <definedName name="_242YAJUNO_M">'[1]Cashflow Forecast Port'!#REF!</definedName>
    <definedName name="_242YBDECO_M">'[1]Cashflow Forecast Port'!#REF!</definedName>
    <definedName name="_246YBFEBO_M">'[1]Cashflow Forecast Port'!#REF!</definedName>
    <definedName name="_247YAMARO_M">'[1]Cashflow Forecast Port'!#REF!</definedName>
    <definedName name="_25__123Graph_ACHART_29" hidden="1">[17]JTwo!$B$86:$B$116</definedName>
    <definedName name="_25__123Graph_ACHART_3" hidden="1">[17]Calc!$H$38:$H$107</definedName>
    <definedName name="_25__123Graph_ACHART_4" hidden="1">[17]Calc!$L$13:$L$53</definedName>
    <definedName name="_25__123Graph_ACHART_5" hidden="1">[17]Calc!$N$9:$N$36</definedName>
    <definedName name="_25__123Graph_ACHART_6" hidden="1">[17]Calc!$P$9:$P$41</definedName>
    <definedName name="_25__123Graph_ACHART_7" hidden="1">[17]Calc!$R$153:$R$688</definedName>
    <definedName name="_250YBJANO_M">'[1]Cashflow Forecast Port'!#REF!</definedName>
    <definedName name="_252YAMAYO_M">'[1]Cashflow Forecast Port'!#REF!</definedName>
    <definedName name="_254YBJULO_M">'[1]Cashflow Forecast Port'!#REF!</definedName>
    <definedName name="_257YANOVO_M">'[1]Cashflow Forecast Port'!#REF!</definedName>
    <definedName name="_258YBJUNO_M">'[1]Cashflow Forecast Port'!#REF!</definedName>
    <definedName name="_26__123Graph_ACHART_3" hidden="1">[17]Calc!$H$38:$H$107</definedName>
    <definedName name="_26__123Graph_ACHART_30" hidden="1">[17]HOne!$B$88:$B$130</definedName>
    <definedName name="_26__123Graph_ACHART_5" hidden="1">[17]Calc!$N$9:$N$36</definedName>
    <definedName name="_26__123Graph_ACHART_6" hidden="1">[17]Calc!$P$9:$P$41</definedName>
    <definedName name="_26__123Graph_ACHART_7" hidden="1">[17]Calc!$R$153:$R$688</definedName>
    <definedName name="_26__123Graph_ACHART_8" hidden="1">[17]Calc!$T$83:$T$153</definedName>
    <definedName name="_262YAOCTO_M">'[1]Cashflow Forecast Port'!#REF!</definedName>
    <definedName name="_262YBMARO_M">'[1]Cashflow Forecast Port'!#REF!</definedName>
    <definedName name="_266YBMAYO_M">'[1]Cashflow Forecast Port'!#REF!</definedName>
    <definedName name="_267YASEPO_M">'[1]Cashflow Forecast Port'!#REF!</definedName>
    <definedName name="_27__123Graph_ACHART_30" hidden="1">[17]HOne!$B$88:$B$130</definedName>
    <definedName name="_27__123Graph_ACHART_4" hidden="1">[17]Calc!$L$13:$L$53</definedName>
    <definedName name="_27__123Graph_ACHART_6" hidden="1">[17]Calc!$P$9:$P$41</definedName>
    <definedName name="_27__123Graph_ACHART_7" hidden="1">[17]Calc!$R$153:$R$688</definedName>
    <definedName name="_27__123Graph_ACHART_8" hidden="1">[17]Calc!$T$83:$T$153</definedName>
    <definedName name="_27__123Graph_ACHART_9" hidden="1">[17]Calc!$V$83:$V$153</definedName>
    <definedName name="_270YBNOVO_M">'[1]Cashflow Forecast Port'!#REF!</definedName>
    <definedName name="_272YBAPRO_M">'[1]Cashflow Forecast Port'!#REF!</definedName>
    <definedName name="_274YBOCTO_M">'[1]Cashflow Forecast Port'!#REF!</definedName>
    <definedName name="_277YBAUGO_M">'[1]Cashflow Forecast Port'!#REF!</definedName>
    <definedName name="_278YBSEPO_M">'[1]Cashflow Forecast Port'!#REF!</definedName>
    <definedName name="_28__123Graph_ACHART_4" hidden="1">[17]Calc!$L$13:$L$53</definedName>
    <definedName name="_28__123Graph_ACHART_5" hidden="1">[17]Calc!$N$9:$N$36</definedName>
    <definedName name="_28__123Graph_ACHART_7" hidden="1">[17]Calc!$R$153:$R$688</definedName>
    <definedName name="_28__123Graph_ACHART_8" hidden="1">[17]Calc!$T$83:$T$153</definedName>
    <definedName name="_28__123Graph_ACHART_9" hidden="1">[17]Calc!$V$83:$V$153</definedName>
    <definedName name="_28__123Graph_BCHART_1" hidden="1">[17]Calc!$E$38:$E$83</definedName>
    <definedName name="_282YBDECO_M">'[1]Cashflow Forecast Port'!#REF!</definedName>
    <definedName name="_287YBFEBO_M">'[1]Cashflow Forecast Port'!#REF!</definedName>
    <definedName name="_29__123Graph_ACHART_5" hidden="1">[17]Calc!$N$9:$N$36</definedName>
    <definedName name="_29__123Graph_ACHART_6" hidden="1">[17]Calc!$P$9:$P$41</definedName>
    <definedName name="_29__123Graph_ACHART_8" hidden="1">[17]Calc!$T$83:$T$153</definedName>
    <definedName name="_29__123Graph_ACHART_9" hidden="1">[17]Calc!$V$83:$V$153</definedName>
    <definedName name="_29__123Graph_BCHART_1" hidden="1">[17]Calc!$E$38:$E$83</definedName>
    <definedName name="_29__123Graph_BCHART_10" hidden="1">[17]Calc!$AC$153:$AC$325</definedName>
    <definedName name="_292YBJANO_M">'[1]Cashflow Forecast Port'!#REF!</definedName>
    <definedName name="_297YBJULO_M">'[1]Cashflow Forecast Port'!#REF!</definedName>
    <definedName name="_2D">'[2]Constr, Op &amp; Fin Assmp'!#REF!</definedName>
    <definedName name="_2P">'[1]Cashflow Forecast Port'!$BV$22:$BV$22</definedName>
    <definedName name="_3__123Graph_ACHART_1" hidden="1">[17]Calc!$D$38:$D$83</definedName>
    <definedName name="_3__123Graph_ACHART_10" hidden="1">[17]Calc!$AB$153:$AB$325</definedName>
    <definedName name="_3__123Graph_ACHART_11" hidden="1">[17]Calc!$Z$153:$Z$315</definedName>
    <definedName name="_3_AQ_Acct3Pipe_AvgDiam">#REF!</definedName>
    <definedName name="_3_AQ_AGPipe_AvgDiam">#REF!</definedName>
    <definedName name="_3_AQ_AGPipe_AvgDiam_BoreLg">#REF!</definedName>
    <definedName name="_3_AQ_AGPipe_AvgDiam_BoreSm">#REF!</definedName>
    <definedName name="_3_AQ_AGPipe_AvgDiam_MatCS">#REF!</definedName>
    <definedName name="_3_AQ_AGPipe_AvgDiam_MatMisc">#REF!</definedName>
    <definedName name="_3_AQ_AGPipe_AvgDiam_MatSS">#REF!</definedName>
    <definedName name="_3_AQ_FBuriedPLPipe_AvgDiam">'[15]Project Metrics'!$AF$23</definedName>
    <definedName name="_3_AQ_HBuriedPLPipe_AvgDiam">'[15]Project Metrics'!$AF$25</definedName>
    <definedName name="_3_AQ_RestrainPLPipe_AvgDiam">'[15]Project Metrics'!$AF$27</definedName>
    <definedName name="_3_AQ_UGPipe_AvgDiam">#REF!</definedName>
    <definedName name="_3_AQ_UnrestrainPLPipe_AvgDiam">'[15]Project Metrics'!$AF$29</definedName>
    <definedName name="_3_KQQ_AGPipe_Sub1_BoreLg">#REF!</definedName>
    <definedName name="_3_KQQ_AGPipe_Sub1_BoreSm">#REF!</definedName>
    <definedName name="_3_KQQ_AGPipe_Sub2_InstPipe">#REF!</definedName>
    <definedName name="_3_KQQ_AGPipe_Sub2_Spool">#REF!</definedName>
    <definedName name="_3_KQQ_AGPipe_Sub2_StRun">#REF!</definedName>
    <definedName name="_3_KQQ_AGPipe_Sub3_FieldRunFab">#REF!</definedName>
    <definedName name="_3_KQQ_AGPipe_Sub3_RemoteFab">#REF!</definedName>
    <definedName name="_3_KQQ_AGPipeLength_MatCS">#REF!</definedName>
    <definedName name="_3_KQQ_AGPipeLength_MatMisc">#REF!</definedName>
    <definedName name="_3_KQQ_AGPipeLength_MatSS">#REF!</definedName>
    <definedName name="_3_KQQ_FBPipelineQty">'[15]Project Metrics'!$AC$27</definedName>
    <definedName name="_3_KQQ_HBPipelineQty">'[15]Project Metrics'!$AC$29</definedName>
    <definedName name="_3_KQQ_ResPipelineQty">'[15]Project Metrics'!$AC$31</definedName>
    <definedName name="_3_KQQ_UnResPipelineQty">'[15]Project Metrics'!$AC$33</definedName>
    <definedName name="_30__123Graph_ACHART_6" hidden="1">[17]Calc!$P$9:$P$41</definedName>
    <definedName name="_30__123Graph_ACHART_7" hidden="1">[17]Calc!$R$153:$R$688</definedName>
    <definedName name="_30__123Graph_ACHART_9" hidden="1">[17]Calc!$V$83:$V$153</definedName>
    <definedName name="_30__123Graph_BCHART_1" hidden="1">[17]Calc!$E$38:$E$83</definedName>
    <definedName name="_30__123Graph_BCHART_10" hidden="1">[17]Calc!$AC$153:$AC$325</definedName>
    <definedName name="_30__123Graph_BCHART_11" hidden="1">[17]Calc!$AA$153:$AA$315</definedName>
    <definedName name="_302YBJUNO_M">'[1]Cashflow Forecast Port'!#REF!</definedName>
    <definedName name="_307YBMARO_M">'[1]Cashflow Forecast Port'!#REF!</definedName>
    <definedName name="_31__123Graph_ACHART_7" hidden="1">[17]Calc!$R$153:$R$688</definedName>
    <definedName name="_31__123Graph_ACHART_8" hidden="1">[17]Calc!$T$83:$T$153</definedName>
    <definedName name="_31__123Graph_BCHART_1" hidden="1">[17]Calc!$E$38:$E$83</definedName>
    <definedName name="_31__123Graph_BCHART_10" hidden="1">[17]Calc!$AC$153:$AC$325</definedName>
    <definedName name="_31__123Graph_BCHART_11" hidden="1">[17]Calc!$AA$153:$AA$315</definedName>
    <definedName name="_31__123Graph_BCHART_12" hidden="1">[17]Calc!$Y$153:$Y$313</definedName>
    <definedName name="_312YBMAYO_M">'[1]Cashflow Forecast Port'!#REF!</definedName>
    <definedName name="_317YBNOVO_M">'[1]Cashflow Forecast Port'!#REF!</definedName>
    <definedName name="_32__123Graph_ACHART_8" hidden="1">[17]Calc!$T$83:$T$153</definedName>
    <definedName name="_32__123Graph_ACHART_9" hidden="1">[17]Calc!$V$83:$V$153</definedName>
    <definedName name="_32__123Graph_BCHART_10" hidden="1">[17]Calc!$AC$153:$AC$325</definedName>
    <definedName name="_32__123Graph_BCHART_11" hidden="1">[17]Calc!$AA$153:$AA$315</definedName>
    <definedName name="_32__123Graph_BCHART_12" hidden="1">[17]Calc!$Y$153:$Y$313</definedName>
    <definedName name="_32__123Graph_BCHART_13" hidden="1">[17]Calc!$AE$10:$AE$33</definedName>
    <definedName name="_322YBOCTO_M">'[1]Cashflow Forecast Port'!#REF!</definedName>
    <definedName name="_327YBSEPO_M">'[1]Cashflow Forecast Port'!#REF!</definedName>
    <definedName name="_33__123Graph_ACHART_9" hidden="1">[17]Calc!$V$83:$V$153</definedName>
    <definedName name="_33__123Graph_BCHART_1" hidden="1">[17]Calc!$E$38:$E$83</definedName>
    <definedName name="_33__123Graph_BCHART_11" hidden="1">[17]Calc!$AA$153:$AA$315</definedName>
    <definedName name="_33__123Graph_BCHART_12" hidden="1">[17]Calc!$Y$153:$Y$313</definedName>
    <definedName name="_33__123Graph_BCHART_13" hidden="1">[17]Calc!$AE$10:$AE$33</definedName>
    <definedName name="_33__123Graph_BCHART_14" hidden="1">[17]Calc!$AI$10:$AI$28</definedName>
    <definedName name="_34__123Graph_BCHART_1" hidden="1">[17]Calc!$E$38:$E$83</definedName>
    <definedName name="_34__123Graph_BCHART_10" hidden="1">[17]Calc!$AC$153:$AC$325</definedName>
    <definedName name="_34__123Graph_BCHART_12" hidden="1">[17]Calc!$Y$153:$Y$313</definedName>
    <definedName name="_34__123Graph_BCHART_13" hidden="1">[17]Calc!$AE$10:$AE$33</definedName>
    <definedName name="_34__123Graph_BCHART_14" hidden="1">[17]Calc!$AI$10:$AI$28</definedName>
    <definedName name="_34__123Graph_BCHART_15" hidden="1">[17]Calc!$AK$8:$AK$19</definedName>
    <definedName name="_35__123Graph_BCHART_10" hidden="1">[17]Calc!$AC$153:$AC$325</definedName>
    <definedName name="_35__123Graph_BCHART_11" hidden="1">[17]Calc!$AA$153:$AA$315</definedName>
    <definedName name="_35__123Graph_BCHART_13" hidden="1">[17]Calc!$AE$10:$AE$33</definedName>
    <definedName name="_35__123Graph_BCHART_14" hidden="1">[17]Calc!$AI$10:$AI$28</definedName>
    <definedName name="_35__123Graph_BCHART_15" hidden="1">[17]Calc!$AK$8:$AK$19</definedName>
    <definedName name="_35__123Graph_BCHART_16" hidden="1">[17]Calc!$AM$8:$AM$21</definedName>
    <definedName name="_36__123Graph_BCHART_11" hidden="1">[17]Calc!$AA$153:$AA$315</definedName>
    <definedName name="_36__123Graph_BCHART_12" hidden="1">[17]Calc!$Y$153:$Y$313</definedName>
    <definedName name="_36__123Graph_BCHART_14" hidden="1">[17]Calc!$AI$10:$AI$28</definedName>
    <definedName name="_36__123Graph_BCHART_15" hidden="1">[17]Calc!$AK$8:$AK$19</definedName>
    <definedName name="_36__123Graph_BCHART_16" hidden="1">[17]Calc!$AM$8:$AM$21</definedName>
    <definedName name="_36__123Graph_BCHART_17" hidden="1">[17]GoEight!$C$115:$C$160</definedName>
    <definedName name="_37__123Graph_BCHART_12" hidden="1">[17]Calc!$Y$153:$Y$313</definedName>
    <definedName name="_37__123Graph_BCHART_13" hidden="1">[17]Calc!$AE$10:$AE$33</definedName>
    <definedName name="_37__123Graph_BCHART_15" hidden="1">[17]Calc!$AK$8:$AK$19</definedName>
    <definedName name="_37__123Graph_BCHART_16" hidden="1">[17]Calc!$AM$8:$AM$21</definedName>
    <definedName name="_37__123Graph_BCHART_17" hidden="1">[17]GoEight!$C$115:$C$160</definedName>
    <definedName name="_37__123Graph_BCHART_18" hidden="1">[17]GrFour!$C$115:$C$190</definedName>
    <definedName name="_38__123Graph_BCHART_13" hidden="1">[17]Calc!$AE$10:$AE$33</definedName>
    <definedName name="_38__123Graph_BCHART_14" hidden="1">[17]Calc!$AI$10:$AI$28</definedName>
    <definedName name="_38__123Graph_BCHART_16" hidden="1">[17]Calc!$AM$8:$AM$21</definedName>
    <definedName name="_38__123Graph_BCHART_17" hidden="1">[17]GoEight!$C$115:$C$160</definedName>
    <definedName name="_38__123Graph_BCHART_18" hidden="1">[17]GrFour!$C$115:$C$190</definedName>
    <definedName name="_38__123Graph_BCHART_2" hidden="1">[17]Calc!$G$23:$G$58</definedName>
    <definedName name="_39__123Graph_BCHART_14" hidden="1">[17]Calc!$AI$10:$AI$28</definedName>
    <definedName name="_39__123Graph_BCHART_15" hidden="1">[17]Calc!$AK$8:$AK$19</definedName>
    <definedName name="_39__123Graph_BCHART_17" hidden="1">[17]GoEight!$C$115:$C$160</definedName>
    <definedName name="_39__123Graph_BCHART_18" hidden="1">[17]GrFour!$C$115:$C$190</definedName>
    <definedName name="_39__123Graph_BCHART_2" hidden="1">[17]Calc!$G$23:$G$58</definedName>
    <definedName name="_39__123Graph_BCHART_22" hidden="1">[17]MOne!$C$145:$C$231</definedName>
    <definedName name="_3P">'[1]Cashflow Forecast Port'!$BV$22:$BV$22</definedName>
    <definedName name="_4__123Graph_ACHART_1" hidden="1">[17]Calc!$D$38:$D$83</definedName>
    <definedName name="_4__123Graph_ACHART_10" hidden="1">[17]Calc!$AB$153:$AB$325</definedName>
    <definedName name="_4__123Graph_ACHART_11" hidden="1">[17]Calc!$Z$153:$Z$315</definedName>
    <definedName name="_4__123Graph_ACHART_12" hidden="1">[17]Calc!$X$153:$X$313</definedName>
    <definedName name="_4_KQQ_Conc_Sub1_BlkLg">#REF!</definedName>
    <definedName name="_4_KQQ_Conc_Sub1_BlkMed">#REF!</definedName>
    <definedName name="_4_KQQ_Conc_Sub1_BlkSm">#REF!</definedName>
    <definedName name="_4_KQQ_Conc_Sub1_DuctBank">#REF!</definedName>
    <definedName name="_4_KQQ_Conc_Sub1_Elev">#REF!</definedName>
    <definedName name="_4_KQQ_Conc_Sub1_MassLg">#REF!</definedName>
    <definedName name="_4_KQQ_Conc_Sub1_MassMed">#REF!</definedName>
    <definedName name="_4_KQQ_Conc_Sub1_MassSm">#REF!</definedName>
    <definedName name="_4_KQQ_Conc_Sub1_Piling">#REF!</definedName>
    <definedName name="_4_KQQ_ConcTot_Embeds">#REF!</definedName>
    <definedName name="_4_KQQ_ConcTot_ExcBF">#REF!</definedName>
    <definedName name="_4_KQQ_ConcTot_Forms">#REF!</definedName>
    <definedName name="_4_KQQ_ConcTot_Grout">#REF!</definedName>
    <definedName name="_4_KQQ_ConcTot_Rebar">#REF!</definedName>
    <definedName name="_4_KQQ_ConcTotQty">#REF!</definedName>
    <definedName name="_40__123Graph_BCHART_15" hidden="1">[17]Calc!$AK$8:$AK$19</definedName>
    <definedName name="_40__123Graph_BCHART_16" hidden="1">[17]Calc!$AM$8:$AM$21</definedName>
    <definedName name="_40__123Graph_BCHART_18" hidden="1">[17]GrFour!$C$115:$C$190</definedName>
    <definedName name="_40__123Graph_BCHART_2" hidden="1">[17]Calc!$G$23:$G$58</definedName>
    <definedName name="_40__123Graph_BCHART_22" hidden="1">[17]MOne!$C$145:$C$231</definedName>
    <definedName name="_40__123Graph_BCHART_23" hidden="1">[17]MTwo!$C$145:$C$231</definedName>
    <definedName name="_41__123Graph_BCHART_16" hidden="1">[17]Calc!$AM$8:$AM$21</definedName>
    <definedName name="_41__123Graph_BCHART_17" hidden="1">[17]GoEight!$C$115:$C$160</definedName>
    <definedName name="_41__123Graph_BCHART_2" hidden="1">[17]Calc!$G$23:$G$58</definedName>
    <definedName name="_41__123Graph_BCHART_22" hidden="1">[17]MOne!$C$145:$C$231</definedName>
    <definedName name="_41__123Graph_BCHART_23" hidden="1">[17]MTwo!$C$145:$C$231</definedName>
    <definedName name="_41__123Graph_BCHART_24" hidden="1">[17]KOne!$C$230:$C$755</definedName>
    <definedName name="_42__123Graph_BCHART_17" hidden="1">[17]GoEight!$C$115:$C$160</definedName>
    <definedName name="_42__123Graph_BCHART_18" hidden="1">[17]GrFour!$C$115:$C$190</definedName>
    <definedName name="_42__123Graph_BCHART_22" hidden="1">[17]MOne!$C$145:$C$231</definedName>
    <definedName name="_42__123Graph_BCHART_23" hidden="1">[17]MTwo!$C$145:$C$231</definedName>
    <definedName name="_42__123Graph_BCHART_24" hidden="1">[17]KOne!$C$230:$C$755</definedName>
    <definedName name="_42__123Graph_BCHART_25" hidden="1">[17]GoSeven!$C$90:$C$125</definedName>
    <definedName name="_43__123Graph_BCHART_18" hidden="1">[17]GrFour!$C$115:$C$190</definedName>
    <definedName name="_43__123Graph_BCHART_2" hidden="1">[17]Calc!$G$23:$G$58</definedName>
    <definedName name="_43__123Graph_BCHART_23" hidden="1">[17]MTwo!$C$145:$C$231</definedName>
    <definedName name="_43__123Graph_BCHART_24" hidden="1">[17]KOne!$C$230:$C$755</definedName>
    <definedName name="_43__123Graph_BCHART_25" hidden="1">[17]GoSeven!$C$90:$C$125</definedName>
    <definedName name="_43__123Graph_BCHART_26" hidden="1">[17]GrThree!$C$90:$C$140</definedName>
    <definedName name="_44__123Graph_BCHART_2" hidden="1">[17]Calc!$G$23:$G$58</definedName>
    <definedName name="_44__123Graph_BCHART_22" hidden="1">[17]MOne!$C$145:$C$231</definedName>
    <definedName name="_44__123Graph_BCHART_24" hidden="1">[17]KOne!$C$230:$C$755</definedName>
    <definedName name="_44__123Graph_BCHART_25" hidden="1">[17]GoSeven!$C$90:$C$125</definedName>
    <definedName name="_44__123Graph_BCHART_26" hidden="1">[17]GrThree!$C$90:$C$140</definedName>
    <definedName name="_44__123Graph_BCHART_27" hidden="1">[17]HTwo!$C$88:$C$130</definedName>
    <definedName name="_45__123Graph_BCHART_22" hidden="1">[17]MOne!$C$145:$C$231</definedName>
    <definedName name="_45__123Graph_BCHART_23" hidden="1">[17]MTwo!$C$145:$C$231</definedName>
    <definedName name="_45__123Graph_BCHART_25" hidden="1">[17]GoSeven!$C$90:$C$125</definedName>
    <definedName name="_45__123Graph_BCHART_26" hidden="1">[17]GrThree!$C$90:$C$140</definedName>
    <definedName name="_45__123Graph_BCHART_27" hidden="1">[17]HTwo!$C$88:$C$130</definedName>
    <definedName name="_45__123Graph_BCHART_28" hidden="1">[17]JOne!$C$86:$C$112</definedName>
    <definedName name="_46__123Graph_BCHART_23" hidden="1">[17]MTwo!$C$145:$C$231</definedName>
    <definedName name="_46__123Graph_BCHART_24" hidden="1">[17]KOne!$C$230:$C$755</definedName>
    <definedName name="_46__123Graph_BCHART_26" hidden="1">[17]GrThree!$C$90:$C$140</definedName>
    <definedName name="_46__123Graph_BCHART_27" hidden="1">[17]HTwo!$C$88:$C$130</definedName>
    <definedName name="_46__123Graph_BCHART_28" hidden="1">[17]JOne!$C$86:$C$112</definedName>
    <definedName name="_46__123Graph_BCHART_29" hidden="1">[17]JTwo!$C$86:$C$116</definedName>
    <definedName name="_47__123Graph_BCHART_24" hidden="1">[17]KOne!$C$230:$C$755</definedName>
    <definedName name="_47__123Graph_BCHART_25" hidden="1">[17]GoSeven!$C$90:$C$125</definedName>
    <definedName name="_47__123Graph_BCHART_27" hidden="1">[17]HTwo!$C$88:$C$130</definedName>
    <definedName name="_47__123Graph_BCHART_28" hidden="1">[17]JOne!$C$86:$C$112</definedName>
    <definedName name="_47__123Graph_BCHART_29" hidden="1">[17]JTwo!$C$86:$C$116</definedName>
    <definedName name="_47__123Graph_BCHART_3" hidden="1">[17]Calc!$I$38:$I$107</definedName>
    <definedName name="_48__123Graph_BCHART_25" hidden="1">[17]GoSeven!$C$90:$C$125</definedName>
    <definedName name="_48__123Graph_BCHART_26" hidden="1">[17]GrThree!$C$90:$C$140</definedName>
    <definedName name="_48__123Graph_BCHART_28" hidden="1">[17]JOne!$C$86:$C$112</definedName>
    <definedName name="_48__123Graph_BCHART_29" hidden="1">[17]JTwo!$C$86:$C$116</definedName>
    <definedName name="_48__123Graph_BCHART_3" hidden="1">[17]Calc!$I$38:$I$107</definedName>
    <definedName name="_48__123Graph_BCHART_30" hidden="1">[17]HOne!$C$88:$C$130</definedName>
    <definedName name="_49__123Graph_BCHART_26" hidden="1">[17]GrThree!$C$90:$C$140</definedName>
    <definedName name="_49__123Graph_BCHART_27" hidden="1">[17]HTwo!$C$88:$C$130</definedName>
    <definedName name="_49__123Graph_BCHART_29" hidden="1">[17]JTwo!$C$86:$C$116</definedName>
    <definedName name="_49__123Graph_BCHART_3" hidden="1">[17]Calc!$I$38:$I$107</definedName>
    <definedName name="_49__123Graph_BCHART_30" hidden="1">[17]HOne!$C$88:$C$130</definedName>
    <definedName name="_49__123Graph_BCHART_4" hidden="1">[17]Calc!$M$13:$M$53</definedName>
    <definedName name="_4D">'[2]Constr, Op &amp; Fin Assmp'!#REF!</definedName>
    <definedName name="_5__123Graph_ACHART_10" hidden="1">[17]Calc!$AB$153:$AB$325</definedName>
    <definedName name="_5__123Graph_ACHART_11" hidden="1">[17]Calc!$Z$153:$Z$315</definedName>
    <definedName name="_5__123Graph_ACHART_12" hidden="1">[17]Calc!$X$153:$X$313</definedName>
    <definedName name="_5__123Graph_ACHART_13" hidden="1">[17]Calc!$AD$10:$AD$33</definedName>
    <definedName name="_5_KQQ_TotQty_Sub1_ExLtLt">#REF!</definedName>
    <definedName name="_5_KQQ_TotQty_Sub1_HvyXHvy">#REF!</definedName>
    <definedName name="_5_KQQ_TotQty_Sub1_Ldr">#REF!</definedName>
    <definedName name="_5_KQQ_TotQty_Sub1_Med">#REF!</definedName>
    <definedName name="_5_KQQ_TotQty_Sub1_Misc">#REF!</definedName>
    <definedName name="_5_KQQ_TotQty_Sub1_PlatStrGrt">#REF!</definedName>
    <definedName name="_5_KQQ_TotQty_Sub2_FloorTread">#REF!</definedName>
    <definedName name="_5_KQQ_TotQty_Sub2_HR">#REF!</definedName>
    <definedName name="_5_KQQ_TotQty_Sub2_Ladder">#REF!</definedName>
    <definedName name="_5_KQQ_TotQty_Sub2_Other">#REF!</definedName>
    <definedName name="_5_KQQ_TotQty_Sub2_Piperack">#REF!</definedName>
    <definedName name="_5_KQQ_TotQty_Sub2_Platform">#REF!</definedName>
    <definedName name="_5_KQQ_TotQty_Sub2_Structure">#REF!</definedName>
    <definedName name="_5_KQQ_TotQty_Sub2_Suppts">#REF!</definedName>
    <definedName name="_5_KQQ_TotQty_Sub2_TowersTrusses">#REF!</definedName>
    <definedName name="_50__123Graph_BCHART_27" hidden="1">[17]HTwo!$C$88:$C$130</definedName>
    <definedName name="_50__123Graph_BCHART_28" hidden="1">[17]JOne!$C$86:$C$112</definedName>
    <definedName name="_50__123Graph_BCHART_3" hidden="1">[17]Calc!$I$38:$I$107</definedName>
    <definedName name="_50__123Graph_BCHART_30" hidden="1">[17]HOne!$C$88:$C$130</definedName>
    <definedName name="_50__123Graph_BCHART_4" hidden="1">[17]Calc!$M$13:$M$53</definedName>
    <definedName name="_50__123Graph_BCHART_5" hidden="1">[17]Calc!$O$9:$O$36</definedName>
    <definedName name="_51__123Graph_BCHART_28" hidden="1">[17]JOne!$C$86:$C$112</definedName>
    <definedName name="_51__123Graph_BCHART_29" hidden="1">[17]JTwo!$C$86:$C$116</definedName>
    <definedName name="_51__123Graph_BCHART_30" hidden="1">[17]HOne!$C$88:$C$130</definedName>
    <definedName name="_51__123Graph_BCHART_4" hidden="1">[17]Calc!$M$13:$M$53</definedName>
    <definedName name="_51__123Graph_BCHART_5" hidden="1">[17]Calc!$O$9:$O$36</definedName>
    <definedName name="_51__123Graph_BCHART_6" hidden="1">[17]Calc!$Q$9:$Q$41</definedName>
    <definedName name="_52__123Graph_BCHART_29" hidden="1">[17]JTwo!$C$86:$C$116</definedName>
    <definedName name="_52__123Graph_BCHART_3" hidden="1">[17]Calc!$I$38:$I$107</definedName>
    <definedName name="_52__123Graph_BCHART_4" hidden="1">[17]Calc!$M$13:$M$53</definedName>
    <definedName name="_52__123Graph_BCHART_5" hidden="1">[17]Calc!$O$9:$O$36</definedName>
    <definedName name="_52__123Graph_BCHART_6" hidden="1">[17]Calc!$Q$9:$Q$41</definedName>
    <definedName name="_52__123Graph_BCHART_7" hidden="1">[17]Calc!$S$153:$S$688</definedName>
    <definedName name="_53__123Graph_BCHART_3" hidden="1">[17]Calc!$I$38:$I$107</definedName>
    <definedName name="_53__123Graph_BCHART_30" hidden="1">[17]HOne!$C$88:$C$130</definedName>
    <definedName name="_53__123Graph_BCHART_5" hidden="1">[17]Calc!$O$9:$O$36</definedName>
    <definedName name="_53__123Graph_BCHART_6" hidden="1">[17]Calc!$Q$9:$Q$41</definedName>
    <definedName name="_53__123Graph_BCHART_7" hidden="1">[17]Calc!$S$153:$S$688</definedName>
    <definedName name="_53__123Graph_BCHART_8" hidden="1">[17]Calc!$U$83:$U$153</definedName>
    <definedName name="_54__123Graph_BCHART_30" hidden="1">[17]HOne!$C$88:$C$130</definedName>
    <definedName name="_54__123Graph_BCHART_4" hidden="1">[17]Calc!$M$13:$M$53</definedName>
    <definedName name="_54__123Graph_BCHART_6" hidden="1">[17]Calc!$Q$9:$Q$41</definedName>
    <definedName name="_54__123Graph_BCHART_7" hidden="1">[17]Calc!$S$153:$S$688</definedName>
    <definedName name="_54__123Graph_BCHART_8" hidden="1">[17]Calc!$U$83:$U$153</definedName>
    <definedName name="_54__123Graph_BCHART_9" hidden="1">[17]Calc!$W$83:$W$153</definedName>
    <definedName name="_55__123Graph_BCHART_4" hidden="1">[17]Calc!$M$13:$M$53</definedName>
    <definedName name="_55__123Graph_BCHART_5" hidden="1">[17]Calc!$O$9:$O$36</definedName>
    <definedName name="_55__123Graph_BCHART_7" hidden="1">[17]Calc!$S$153:$S$688</definedName>
    <definedName name="_55__123Graph_BCHART_8" hidden="1">[17]Calc!$U$83:$U$153</definedName>
    <definedName name="_55__123Graph_BCHART_9" hidden="1">[17]Calc!$W$83:$W$153</definedName>
    <definedName name="_55__123Graph_CCHART_25" hidden="1">[17]GoSeven!$D$90:$D$105</definedName>
    <definedName name="_56__123Graph_BCHART_5" hidden="1">[17]Calc!$O$9:$O$36</definedName>
    <definedName name="_56__123Graph_BCHART_6" hidden="1">[17]Calc!$Q$9:$Q$41</definedName>
    <definedName name="_56__123Graph_BCHART_8" hidden="1">[17]Calc!$U$83:$U$153</definedName>
    <definedName name="_56__123Graph_BCHART_9" hidden="1">[17]Calc!$W$83:$W$153</definedName>
    <definedName name="_56__123Graph_CCHART_25" hidden="1">[17]GoSeven!$D$90:$D$105</definedName>
    <definedName name="_56__123Graph_CCHART_26" hidden="1">[17]GrThree!$D$90:$D$110</definedName>
    <definedName name="_57__123Graph_BCHART_6" hidden="1">[17]Calc!$Q$9:$Q$41</definedName>
    <definedName name="_57__123Graph_BCHART_7" hidden="1">[17]Calc!$S$153:$S$688</definedName>
    <definedName name="_57__123Graph_BCHART_9" hidden="1">[17]Calc!$W$83:$W$153</definedName>
    <definedName name="_57__123Graph_CCHART_25" hidden="1">[17]GoSeven!$D$90:$D$105</definedName>
    <definedName name="_57__123Graph_CCHART_26" hidden="1">[17]GrThree!$D$90:$D$110</definedName>
    <definedName name="_57__123Graph_CCHART_27" hidden="1">[17]HTwo!$D$88:$D$110</definedName>
    <definedName name="_58__123Graph_BCHART_7" hidden="1">[17]Calc!$S$153:$S$688</definedName>
    <definedName name="_58__123Graph_BCHART_8" hidden="1">[17]Calc!$U$83:$U$153</definedName>
    <definedName name="_58__123Graph_CCHART_25" hidden="1">[17]GoSeven!$D$90:$D$105</definedName>
    <definedName name="_58__123Graph_CCHART_26" hidden="1">[17]GrThree!$D$90:$D$110</definedName>
    <definedName name="_58__123Graph_CCHART_27" hidden="1">[17]HTwo!$D$88:$D$110</definedName>
    <definedName name="_58__123Graph_CCHART_28" hidden="1">[17]JOne!$D$86:$D$98</definedName>
    <definedName name="_59__123Graph_BCHART_8" hidden="1">[17]Calc!$U$83:$U$153</definedName>
    <definedName name="_59__123Graph_BCHART_9" hidden="1">[17]Calc!$W$83:$W$153</definedName>
    <definedName name="_59__123Graph_CCHART_26" hidden="1">[17]GrThree!$D$90:$D$110</definedName>
    <definedName name="_59__123Graph_CCHART_27" hidden="1">[17]HTwo!$D$88:$D$110</definedName>
    <definedName name="_59__123Graph_CCHART_28" hidden="1">[17]JOne!$D$86:$D$98</definedName>
    <definedName name="_59__123Graph_CCHART_29" hidden="1">[17]JTwo!$D$86:$D$98</definedName>
    <definedName name="_5D">'[2]Constr, Op &amp; Fin Assmp'!#REF!</definedName>
    <definedName name="_5P">'[1]Cashflow Forecast Port'!$BV$22:$BV$22</definedName>
    <definedName name="_6__123Graph_ACHART_1" hidden="1">[17]Calc!$D$38:$D$83</definedName>
    <definedName name="_6__123Graph_ACHART_11" hidden="1">[17]Calc!$Z$153:$Z$315</definedName>
    <definedName name="_6__123Graph_ACHART_12" hidden="1">[17]Calc!$X$153:$X$313</definedName>
    <definedName name="_6__123Graph_ACHART_13" hidden="1">[17]Calc!$AD$10:$AD$33</definedName>
    <definedName name="_6__123Graph_ACHART_14" hidden="1">[17]Calc!$AH$10:$AH$28</definedName>
    <definedName name="_6_KQQ_InstTerms">#REF!</definedName>
    <definedName name="_6_KQQ_InstWire">#REF!</definedName>
    <definedName name="_6_KQQ_RacewayTot">#REF!</definedName>
    <definedName name="_6_KQQ_TotCount_InstJBox">#REF!</definedName>
    <definedName name="_60__123Graph_BCHART_9" hidden="1">[17]Calc!$W$83:$W$153</definedName>
    <definedName name="_60__123Graph_CCHART_25" hidden="1">[17]GoSeven!$D$90:$D$105</definedName>
    <definedName name="_60__123Graph_CCHART_27" hidden="1">[17]HTwo!$D$88:$D$110</definedName>
    <definedName name="_60__123Graph_CCHART_28" hidden="1">[17]JOne!$D$86:$D$98</definedName>
    <definedName name="_60__123Graph_CCHART_29" hidden="1">[17]JTwo!$D$86:$D$98</definedName>
    <definedName name="_60__123Graph_CCHART_30" hidden="1">[17]HOne!$D$88:$D$110</definedName>
    <definedName name="_61__123Graph_CCHART_25" hidden="1">[17]GoSeven!$D$90:$D$105</definedName>
    <definedName name="_61__123Graph_CCHART_26" hidden="1">[17]GrThree!$D$90:$D$110</definedName>
    <definedName name="_61__123Graph_CCHART_28" hidden="1">[17]JOne!$D$86:$D$98</definedName>
    <definedName name="_61__123Graph_CCHART_29" hidden="1">[17]JTwo!$D$86:$D$98</definedName>
    <definedName name="_61__123Graph_CCHART_30" hidden="1">[17]HOne!$D$88:$D$110</definedName>
    <definedName name="_61__123Graph_DCHART_25" hidden="1">[17]GoSeven!$E$90:$E$105</definedName>
    <definedName name="_62__123Graph_CCHART_26" hidden="1">[17]GrThree!$D$90:$D$110</definedName>
    <definedName name="_62__123Graph_CCHART_27" hidden="1">[17]HTwo!$D$88:$D$110</definedName>
    <definedName name="_62__123Graph_CCHART_29" hidden="1">[17]JTwo!$D$86:$D$98</definedName>
    <definedName name="_62__123Graph_CCHART_30" hidden="1">[17]HOne!$D$88:$D$110</definedName>
    <definedName name="_62__123Graph_DCHART_25" hidden="1">[17]GoSeven!$E$90:$E$105</definedName>
    <definedName name="_62__123Graph_DCHART_26" hidden="1">[17]GrThree!$E$90:$E$110</definedName>
    <definedName name="_63__123Graph_CCHART_27" hidden="1">[17]HTwo!$D$88:$D$110</definedName>
    <definedName name="_63__123Graph_CCHART_28" hidden="1">[17]JOne!$D$86:$D$98</definedName>
    <definedName name="_63__123Graph_CCHART_30" hidden="1">[17]HOne!$D$88:$D$110</definedName>
    <definedName name="_63__123Graph_DCHART_25" hidden="1">[17]GoSeven!$E$90:$E$105</definedName>
    <definedName name="_63__123Graph_DCHART_26" hidden="1">[17]GrThree!$E$90:$E$110</definedName>
    <definedName name="_63__123Graph_DCHART_27" hidden="1">[17]HTwo!$E$88:$E$110</definedName>
    <definedName name="_64__123Graph_CCHART_28" hidden="1">[17]JOne!$D$86:$D$98</definedName>
    <definedName name="_64__123Graph_CCHART_29" hidden="1">[17]JTwo!$D$86:$D$98</definedName>
    <definedName name="_64__123Graph_DCHART_25" hidden="1">[17]GoSeven!$E$90:$E$105</definedName>
    <definedName name="_64__123Graph_DCHART_26" hidden="1">[17]GrThree!$E$90:$E$110</definedName>
    <definedName name="_64__123Graph_DCHART_27" hidden="1">[17]HTwo!$E$88:$E$110</definedName>
    <definedName name="_64__123Graph_DCHART_28" hidden="1">[17]JOne!$E$86:$E$98</definedName>
    <definedName name="_65__123Graph_CCHART_29" hidden="1">[17]JTwo!$D$86:$D$98</definedName>
    <definedName name="_65__123Graph_CCHART_30" hidden="1">[17]HOne!$D$88:$D$110</definedName>
    <definedName name="_65__123Graph_DCHART_26" hidden="1">[17]GrThree!$E$90:$E$110</definedName>
    <definedName name="_65__123Graph_DCHART_27" hidden="1">[17]HTwo!$E$88:$E$110</definedName>
    <definedName name="_65__123Graph_DCHART_28" hidden="1">[17]JOne!$E$86:$E$98</definedName>
    <definedName name="_65__123Graph_DCHART_29" hidden="1">[17]JTwo!$E$86:$E$98</definedName>
    <definedName name="_66__123Graph_CCHART_30" hidden="1">[17]HOne!$D$88:$D$110</definedName>
    <definedName name="_66__123Graph_DCHART_25" hidden="1">[17]GoSeven!$E$90:$E$105</definedName>
    <definedName name="_66__123Graph_DCHART_27" hidden="1">[17]HTwo!$E$88:$E$110</definedName>
    <definedName name="_66__123Graph_DCHART_28" hidden="1">[17]JOne!$E$86:$E$98</definedName>
    <definedName name="_66__123Graph_DCHART_29" hidden="1">[17]JTwo!$E$86:$E$98</definedName>
    <definedName name="_66__123Graph_DCHART_30" hidden="1">[17]HOne!$E$86:$E$110</definedName>
    <definedName name="_67__123Graph_DCHART_25" hidden="1">[17]GoSeven!$E$90:$E$105</definedName>
    <definedName name="_67__123Graph_DCHART_26" hidden="1">[17]GrThree!$E$90:$E$110</definedName>
    <definedName name="_67__123Graph_DCHART_28" hidden="1">[17]JOne!$E$86:$E$98</definedName>
    <definedName name="_67__123Graph_DCHART_29" hidden="1">[17]JTwo!$E$86:$E$98</definedName>
    <definedName name="_67__123Graph_DCHART_30" hidden="1">[17]HOne!$E$86:$E$110</definedName>
    <definedName name="_67__123Graph_XCHART_10" hidden="1">[17]Calc!$A$153:$A$325</definedName>
    <definedName name="_68__123Graph_DCHART_26" hidden="1">[17]GrThree!$E$90:$E$110</definedName>
    <definedName name="_68__123Graph_DCHART_27" hidden="1">[17]HTwo!$E$88:$E$110</definedName>
    <definedName name="_68__123Graph_DCHART_29" hidden="1">[17]JTwo!$E$86:$E$98</definedName>
    <definedName name="_68__123Graph_DCHART_30" hidden="1">[17]HOne!$E$86:$E$110</definedName>
    <definedName name="_68__123Graph_XCHART_10" hidden="1">[17]Calc!$A$153:$A$325</definedName>
    <definedName name="_68__123Graph_XCHART_11" hidden="1">[17]Calc!$A$153:$A$315</definedName>
    <definedName name="_69__123Graph_DCHART_27" hidden="1">[17]HTwo!$E$88:$E$110</definedName>
    <definedName name="_69__123Graph_DCHART_28" hidden="1">[17]JOne!$E$86:$E$98</definedName>
    <definedName name="_69__123Graph_DCHART_30" hidden="1">[17]HOne!$E$86:$E$110</definedName>
    <definedName name="_69__123Graph_XCHART_10" hidden="1">[17]Calc!$A$153:$A$325</definedName>
    <definedName name="_69__123Graph_XCHART_11" hidden="1">[17]Calc!$A$153:$A$315</definedName>
    <definedName name="_69__123Graph_XCHART_12" hidden="1">[17]Calc!$A$153:$A$313</definedName>
    <definedName name="_6P">'[1]Cashflow Forecast Port'!$BV$22:$BV$22</definedName>
    <definedName name="_7__123Graph_ACHART_1" hidden="1">[17]Calc!$D$38:$D$83</definedName>
    <definedName name="_7__123Graph_ACHART_10" hidden="1">[17]Calc!$AB$153:$AB$325</definedName>
    <definedName name="_7__123Graph_ACHART_12" hidden="1">[17]Calc!$X$153:$X$313</definedName>
    <definedName name="_7__123Graph_ACHART_13" hidden="1">[17]Calc!$AD$10:$AD$33</definedName>
    <definedName name="_7__123Graph_ACHART_14" hidden="1">[17]Calc!$AH$10:$AH$28</definedName>
    <definedName name="_7__123Graph_ACHART_15" hidden="1">[17]Calc!$AJ$8:$AJ$19</definedName>
    <definedName name="_7_KQQ_AGElecTerms">#REF!</definedName>
    <definedName name="_7_KQQ_AGJBox">#REF!</definedName>
    <definedName name="_7_KQQ_AGRacewayTot">#REF!</definedName>
    <definedName name="_7_KQQ_AGUGElecTerms">#REF!</definedName>
    <definedName name="_7_KQQ_AGUGJBox">#REF!</definedName>
    <definedName name="_7_KQQ_AGUGRacewayTot">#REF!</definedName>
    <definedName name="_70__123Graph_DCHART_28" hidden="1">[17]JOne!$E$86:$E$98</definedName>
    <definedName name="_70__123Graph_DCHART_29" hidden="1">[17]JTwo!$E$86:$E$98</definedName>
    <definedName name="_70__123Graph_XCHART_10" hidden="1">[17]Calc!$A$153:$A$325</definedName>
    <definedName name="_70__123Graph_XCHART_11" hidden="1">[17]Calc!$A$153:$A$315</definedName>
    <definedName name="_70__123Graph_XCHART_12" hidden="1">[17]Calc!$A$153:$A$313</definedName>
    <definedName name="_70__123Graph_XCHART_13" hidden="1">[17]Calc!$A$13:$A$33</definedName>
    <definedName name="_71__123Graph_DCHART_29" hidden="1">[17]JTwo!$E$86:$E$98</definedName>
    <definedName name="_71__123Graph_DCHART_30" hidden="1">[17]HOne!$E$86:$E$110</definedName>
    <definedName name="_71__123Graph_XCHART_11" hidden="1">[17]Calc!$A$153:$A$315</definedName>
    <definedName name="_71__123Graph_XCHART_12" hidden="1">[17]Calc!$A$153:$A$313</definedName>
    <definedName name="_71__123Graph_XCHART_13" hidden="1">[17]Calc!$A$13:$A$33</definedName>
    <definedName name="_71__123Graph_XCHART_14" hidden="1">[17]Calc!$A$11:$A$28</definedName>
    <definedName name="_72__123Graph_DCHART_30" hidden="1">[17]HOne!$E$86:$E$110</definedName>
    <definedName name="_72__123Graph_XCHART_10" hidden="1">[17]Calc!$A$153:$A$325</definedName>
    <definedName name="_72__123Graph_XCHART_12" hidden="1">[17]Calc!$A$153:$A$313</definedName>
    <definedName name="_72__123Graph_XCHART_13" hidden="1">[17]Calc!$A$13:$A$33</definedName>
    <definedName name="_72__123Graph_XCHART_14" hidden="1">[17]Calc!$A$11:$A$28</definedName>
    <definedName name="_72__123Graph_XCHART_15" hidden="1">[17]Calc!$A$8:$A$19</definedName>
    <definedName name="_73__123Graph_XCHART_10" hidden="1">[17]Calc!$A$153:$A$325</definedName>
    <definedName name="_73__123Graph_XCHART_11" hidden="1">[17]Calc!$A$153:$A$315</definedName>
    <definedName name="_73__123Graph_XCHART_13" hidden="1">[17]Calc!$A$13:$A$33</definedName>
    <definedName name="_73__123Graph_XCHART_14" hidden="1">[17]Calc!$A$11:$A$28</definedName>
    <definedName name="_73__123Graph_XCHART_15" hidden="1">[17]Calc!$A$8:$A$19</definedName>
    <definedName name="_73__123Graph_XCHART_16" hidden="1">[17]Calc!$A$8:$A$21</definedName>
    <definedName name="_74__123Graph_XCHART_11" hidden="1">[17]Calc!$A$153:$A$315</definedName>
    <definedName name="_74__123Graph_XCHART_12" hidden="1">[17]Calc!$A$153:$A$313</definedName>
    <definedName name="_74__123Graph_XCHART_14" hidden="1">[17]Calc!$A$11:$A$28</definedName>
    <definedName name="_74__123Graph_XCHART_15" hidden="1">[17]Calc!$A$8:$A$19</definedName>
    <definedName name="_74__123Graph_XCHART_16" hidden="1">[17]Calc!$A$8:$A$21</definedName>
    <definedName name="_74__123Graph_XCHART_2" hidden="1">[17]Calc!$A$23:$A$58</definedName>
    <definedName name="_75__123Graph_XCHART_12" hidden="1">[17]Calc!$A$153:$A$313</definedName>
    <definedName name="_75__123Graph_XCHART_13" hidden="1">[17]Calc!$A$13:$A$33</definedName>
    <definedName name="_75__123Graph_XCHART_15" hidden="1">[17]Calc!$A$8:$A$19</definedName>
    <definedName name="_75__123Graph_XCHART_16" hidden="1">[17]Calc!$A$8:$A$21</definedName>
    <definedName name="_75__123Graph_XCHART_2" hidden="1">[17]Calc!$A$23:$A$58</definedName>
    <definedName name="_75__123Graph_XCHART_3" hidden="1">[17]Calc!$A$38:$A$107</definedName>
    <definedName name="_76__123Graph_XCHART_13" hidden="1">[17]Calc!$A$13:$A$33</definedName>
    <definedName name="_76__123Graph_XCHART_14" hidden="1">[17]Calc!$A$11:$A$28</definedName>
    <definedName name="_76__123Graph_XCHART_16" hidden="1">[17]Calc!$A$8:$A$21</definedName>
    <definedName name="_76__123Graph_XCHART_2" hidden="1">[17]Calc!$A$23:$A$58</definedName>
    <definedName name="_76__123Graph_XCHART_3" hidden="1">[17]Calc!$A$38:$A$107</definedName>
    <definedName name="_76__123Graph_XCHART_4" hidden="1">[17]Calc!$A$13:$A$53</definedName>
    <definedName name="_77__123Graph_XCHART_14" hidden="1">[17]Calc!$A$11:$A$28</definedName>
    <definedName name="_77__123Graph_XCHART_15" hidden="1">[17]Calc!$A$8:$A$19</definedName>
    <definedName name="_77__123Graph_XCHART_2" hidden="1">[17]Calc!$A$23:$A$58</definedName>
    <definedName name="_77__123Graph_XCHART_3" hidden="1">[17]Calc!$A$38:$A$107</definedName>
    <definedName name="_77__123Graph_XCHART_4" hidden="1">[17]Calc!$A$13:$A$53</definedName>
    <definedName name="_77__123Graph_XCHART_5" hidden="1">[17]Calc!$A$9:$A$36</definedName>
    <definedName name="_78__123Graph_XCHART_15" hidden="1">[17]Calc!$A$8:$A$19</definedName>
    <definedName name="_78__123Graph_XCHART_16" hidden="1">[17]Calc!$A$8:$A$21</definedName>
    <definedName name="_78__123Graph_XCHART_3" hidden="1">[17]Calc!$A$38:$A$107</definedName>
    <definedName name="_78__123Graph_XCHART_4" hidden="1">[17]Calc!$A$13:$A$53</definedName>
    <definedName name="_78__123Graph_XCHART_5" hidden="1">[17]Calc!$A$9:$A$36</definedName>
    <definedName name="_78__123Graph_XCHART_6" hidden="1">[17]Calc!$A$9:$A$41</definedName>
    <definedName name="_79__123Graph_XCHART_16" hidden="1">[17]Calc!$A$8:$A$21</definedName>
    <definedName name="_79__123Graph_XCHART_2" hidden="1">[17]Calc!$A$23:$A$58</definedName>
    <definedName name="_79__123Graph_XCHART_4" hidden="1">[17]Calc!$A$13:$A$53</definedName>
    <definedName name="_79__123Graph_XCHART_5" hidden="1">[17]Calc!$A$9:$A$36</definedName>
    <definedName name="_79__123Graph_XCHART_6" hidden="1">[17]Calc!$A$9:$A$41</definedName>
    <definedName name="_79__123Graph_XCHART_7" hidden="1">[17]Calc!$A$153:$A$688</definedName>
    <definedName name="_8__123Graph_ACHART_10" hidden="1">[17]Calc!$AB$153:$AB$325</definedName>
    <definedName name="_8__123Graph_ACHART_11" hidden="1">[17]Calc!$Z$153:$Z$315</definedName>
    <definedName name="_8__123Graph_ACHART_13" hidden="1">[17]Calc!$AD$10:$AD$33</definedName>
    <definedName name="_8__123Graph_ACHART_14" hidden="1">[17]Calc!$AH$10:$AH$28</definedName>
    <definedName name="_8__123Graph_ACHART_15" hidden="1">[17]Calc!$AJ$8:$AJ$19</definedName>
    <definedName name="_8__123Graph_ACHART_16" hidden="1">[17]Calc!$AL$8:$AL$21</definedName>
    <definedName name="_80__123Graph_XCHART_2" hidden="1">[17]Calc!$A$23:$A$58</definedName>
    <definedName name="_80__123Graph_XCHART_3" hidden="1">[17]Calc!$A$38:$A$107</definedName>
    <definedName name="_80__123Graph_XCHART_5" hidden="1">[17]Calc!$A$9:$A$36</definedName>
    <definedName name="_80__123Graph_XCHART_6" hidden="1">[17]Calc!$A$9:$A$41</definedName>
    <definedName name="_80__123Graph_XCHART_7" hidden="1">[17]Calc!$A$153:$A$688</definedName>
    <definedName name="_80__123Graph_XCHART_8" hidden="1">[17]Calc!$A$83:$A$154</definedName>
    <definedName name="_81__123Graph_XCHART_3" hidden="1">[17]Calc!$A$38:$A$107</definedName>
    <definedName name="_81__123Graph_XCHART_4" hidden="1">[17]Calc!$A$13:$A$53</definedName>
    <definedName name="_81__123Graph_XCHART_6" hidden="1">[17]Calc!$A$9:$A$41</definedName>
    <definedName name="_81__123Graph_XCHART_7" hidden="1">[17]Calc!$A$153:$A$688</definedName>
    <definedName name="_81__123Graph_XCHART_8" hidden="1">[17]Calc!$A$83:$A$154</definedName>
    <definedName name="_81__123Graph_XCHART_9" hidden="1">[17]Calc!$A$83:$A$153</definedName>
    <definedName name="_82__123Graph_XCHART_4" hidden="1">[17]Calc!$A$13:$A$53</definedName>
    <definedName name="_82__123Graph_XCHART_5" hidden="1">[17]Calc!$A$9:$A$36</definedName>
    <definedName name="_82__123Graph_XCHART_7" hidden="1">[17]Calc!$A$153:$A$688</definedName>
    <definedName name="_82__123Graph_XCHART_8" hidden="1">[17]Calc!$A$83:$A$154</definedName>
    <definedName name="_82__123Graph_XCHART_9" hidden="1">[17]Calc!$A$83:$A$153</definedName>
    <definedName name="_83__123Graph_XCHART_5" hidden="1">[17]Calc!$A$9:$A$36</definedName>
    <definedName name="_83__123Graph_XCHART_6" hidden="1">[17]Calc!$A$9:$A$41</definedName>
    <definedName name="_83__123Graph_XCHART_8" hidden="1">[17]Calc!$A$83:$A$154</definedName>
    <definedName name="_83__123Graph_XCHART_9" hidden="1">[17]Calc!$A$83:$A$153</definedName>
    <definedName name="_84__123Graph_XCHART_6" hidden="1">[17]Calc!$A$9:$A$41</definedName>
    <definedName name="_84__123Graph_XCHART_7" hidden="1">[17]Calc!$A$153:$A$688</definedName>
    <definedName name="_84__123Graph_XCHART_9" hidden="1">[17]Calc!$A$83:$A$153</definedName>
    <definedName name="_84_98CONSY">'[14]99 cons YTD'!#REF!</definedName>
    <definedName name="_85__123Graph_XCHART_7" hidden="1">[17]Calc!$A$153:$A$688</definedName>
    <definedName name="_85__123Graph_XCHART_8" hidden="1">[17]Calc!$A$83:$A$154</definedName>
    <definedName name="_85MAAPRO_M">'[1]Cashflow Forecast Port'!#REF!</definedName>
    <definedName name="_86__123Graph_XCHART_8" hidden="1">[17]Calc!$A$83:$A$154</definedName>
    <definedName name="_86__123Graph_XCHART_9" hidden="1">[17]Calc!$A$83:$A$153</definedName>
    <definedName name="_86_98CONSY">'[14]99 cons YTD'!#REF!</definedName>
    <definedName name="_86MAAUGO_M">'[1]Cashflow Forecast Port'!#REF!</definedName>
    <definedName name="_87__123Graph_XCHART_9" hidden="1">[17]Calc!$A$83:$A$153</definedName>
    <definedName name="_87MADECO_M">'[1]Cashflow Forecast Port'!#REF!</definedName>
    <definedName name="_88MAAPRO_M">'[1]Cashflow Forecast Port'!#REF!</definedName>
    <definedName name="_88MAFEBO_M">'[1]Cashflow Forecast Port'!#REF!</definedName>
    <definedName name="_89MAJANO_M">'[1]Cashflow Forecast Port'!#REF!</definedName>
    <definedName name="_9__123Graph_ACHART_11" hidden="1">[17]Calc!$Z$153:$Z$315</definedName>
    <definedName name="_9__123Graph_ACHART_12" hidden="1">[17]Calc!$X$153:$X$313</definedName>
    <definedName name="_9__123Graph_ACHART_14" hidden="1">[17]Calc!$AH$10:$AH$28</definedName>
    <definedName name="_9__123Graph_ACHART_15" hidden="1">[17]Calc!$AJ$8:$AJ$19</definedName>
    <definedName name="_9__123Graph_ACHART_16" hidden="1">[17]Calc!$AL$8:$AL$21</definedName>
    <definedName name="_9__123Graph_ACHART_17" hidden="1">[17]GoEight!$B$115:$B$160</definedName>
    <definedName name="_90_98CONSY">'[14]99 cons YTD'!#REF!</definedName>
    <definedName name="_90MAAUGO_M">'[1]Cashflow Forecast Port'!#REF!</definedName>
    <definedName name="_90MAJULO_M">'[1]Cashflow Forecast Port'!#REF!</definedName>
    <definedName name="_91MAJUNO_M">'[1]Cashflow Forecast Port'!#REF!</definedName>
    <definedName name="_92_98CONSY">'[14]99 cons YTD'!#REF!</definedName>
    <definedName name="_92MADECO_M">'[1]Cashflow Forecast Port'!#REF!</definedName>
    <definedName name="_92MAMARO_M">'[1]Cashflow Forecast Port'!#REF!</definedName>
    <definedName name="_93MAMAYO_M">'[1]Cashflow Forecast Port'!#REF!</definedName>
    <definedName name="_94MAAPRO_M">'[1]Cashflow Forecast Port'!#REF!</definedName>
    <definedName name="_94MAFEBO_M">'[1]Cashflow Forecast Port'!#REF!</definedName>
    <definedName name="_94MANOVO_M">'[1]Cashflow Forecast Port'!#REF!</definedName>
    <definedName name="_95MAOCTO_M">'[1]Cashflow Forecast Port'!#REF!</definedName>
    <definedName name="_96MAJANO_M">'[1]Cashflow Forecast Port'!#REF!</definedName>
    <definedName name="_96MASEPO_M">'[1]Cashflow Forecast Port'!#REF!</definedName>
    <definedName name="_97MAAPRO_M">'[1]Cashflow Forecast Port'!#REF!</definedName>
    <definedName name="_97MBAPRO_M">'[1]Cashflow Forecast Port'!#REF!</definedName>
    <definedName name="_98CONSY">'[14]99 cons YTD'!#REF!</definedName>
    <definedName name="_98MAAUGO_M">'[1]Cashflow Forecast Port'!#REF!</definedName>
    <definedName name="_98MAJULO_M">'[1]Cashflow Forecast Port'!#REF!</definedName>
    <definedName name="_98MBAUGO_M">'[1]Cashflow Forecast Port'!#REF!</definedName>
    <definedName name="_99MBDECO_M">'[1]Cashflow Forecast Port'!#REF!</definedName>
    <definedName name="_A">#REF!</definedName>
    <definedName name="_A100000">#REF!</definedName>
    <definedName name="_a11">[5]ЯНВАРЬ!#REF!</definedName>
    <definedName name="_A65555">#REF!</definedName>
    <definedName name="_A70000">[4]B_4!#REF!</definedName>
    <definedName name="_A80000">[4]B_4!#REF!</definedName>
    <definedName name="_ActualSales">[19]KONSOLID!#REF!</definedName>
    <definedName name="_ala1">#REF!</definedName>
    <definedName name="_B">#REF!</definedName>
    <definedName name="_C">#REF!</definedName>
    <definedName name="_clr4">[10]PDC_Worksheet!$E$66</definedName>
    <definedName name="_COS98" hidden="1">{#N/A,#N/A,FALSE,"Aging Summary";#N/A,#N/A,FALSE,"Ratio Analysis";#N/A,#N/A,FALSE,"Test 120 Day Accts";#N/A,#N/A,FALSE,"Tickmarks"}</definedName>
    <definedName name="_Currency_COA_Sumry__Std_Imp">'[15]COA Sumry _ Std Imp'!$F$6</definedName>
    <definedName name="_Currency_COA_Sumry_by_Area">'[15]COA Sumry by Area'!$J$6</definedName>
    <definedName name="_Currency_COA_Sumry_by_Contr">'[15]COA Sumry by Contr'!$J$6</definedName>
    <definedName name="_Currency_COA_Sumry_by_RG">'[15]COA Sumry by RG'!$J$6</definedName>
    <definedName name="_Currency_Contr_TDC__Std_Imp">'[15]Contr TDC _ Std Imp'!$G$6</definedName>
    <definedName name="_Currency_Item_Sumry__Std_Imp">'[15]Item Sumry _ Std Imp'!$I$6</definedName>
    <definedName name="_Currency_List__Components">'[15]List _ Components'!$G$6</definedName>
    <definedName name="_Currency_List__Equipment">'[15]List _ Equipment'!$I$5</definedName>
    <definedName name="_Currency_Proj_TIC__Std_Imp">'[15]Proj TIC _ Std Imp'!$F$6</definedName>
    <definedName name="_Currency_Project_Metrics">'[15]Project Metrics'!$O$5</definedName>
    <definedName name="_Currency_TDC_COA_Grp_Sumry">'[15]TDC COA Grp Sumry'!$K$5</definedName>
    <definedName name="_Currency_TDC_COA_Sumry">'[15]TDC COA Sumry'!$H$6</definedName>
    <definedName name="_Currency_TDC_Item_Dets">'[15]TDC Item Dets'!$P$5</definedName>
    <definedName name="_Currency_TDC_Item_DetsFull">'[15]TDC Item Dets_Full'!$V$5</definedName>
    <definedName name="_Currency_TDC_Item_DetsIPMFull">'[16]TDC Item Dets_IPM_Full'!$T$5</definedName>
    <definedName name="_Currency_TDC_Item_Sumry">'[15]TDC Item Sumry'!$O$5</definedName>
    <definedName name="_Currency_TDC_Key_Qty_Sumry">'[15]TDC Key Qty Sumry'!$J$5</definedName>
    <definedName name="_Currency_Unit_Costs__Std_Imp">'[15]Unit Costs _ Std Imp'!$F$6</definedName>
    <definedName name="_Currency_Unit_MH__Std_Imp">'[15]Unit MH _ Std Imp'!$F$6</definedName>
    <definedName name="_Currrency_List___Components">'[15]List _ Components'!$G$6</definedName>
    <definedName name="_D">#REF!</definedName>
    <definedName name="_dat1">[20]name!$D$6</definedName>
    <definedName name="_E">#REF!</definedName>
    <definedName name="_Estimate_Class_COA_Sumry__Std_Imp">'[15]COA Sumry _ Std Imp'!$D$6</definedName>
    <definedName name="_Estimate_Class_COA_Sumry_by_Area">'[15]COA Sumry by Area'!$G$6</definedName>
    <definedName name="_Estimate_Class_COA_Sumry_by_Contr">'[15]COA Sumry by Contr'!$G$6</definedName>
    <definedName name="_Estimate_Class_COA_Sumry_by_RG">'[15]COA Sumry by RG'!$G$6</definedName>
    <definedName name="_Estimate_Class_Contr_TDC__Std_Imp">'[15]Contr TDC _ Std Imp'!$E$6</definedName>
    <definedName name="_Estimate_Class_Item_Sumry__Std_Imp">'[15]Item Sumry _ Std Imp'!$F$6</definedName>
    <definedName name="_Estimate_Class_List__Components">'[15]List _ Components'!$E$6</definedName>
    <definedName name="_Estimate_Class_List__Equipment">'[15]List _ Equipment'!$D$5</definedName>
    <definedName name="_Estimate_Class_Proj_TIC__Std_Imp">'[15]Proj TIC _ Std Imp'!$D$6</definedName>
    <definedName name="_Estimate_Class_Project_Metrics">'[15]Project Metrics'!$H$5</definedName>
    <definedName name="_Estimate_Class_TDC_COA_Grp_Sumry">'[15]TDC COA Grp Sumry'!$E$5</definedName>
    <definedName name="_Estimate_Class_TDC_COA_Sumry">'[15]TDC COA Sumry'!$E$6</definedName>
    <definedName name="_Estimate_Class_TDC_Item_Dets">'[15]TDC Item Dets'!$G$5</definedName>
    <definedName name="_Estimate_Class_TDC_Item_DetsFull">'[15]TDC Item Dets_Full'!$K$5</definedName>
    <definedName name="_Estimate_Class_TDC_Item_DetsIPMFull">'[16]TDC Item Dets_IPM_Full'!$I$5</definedName>
    <definedName name="_Estimate_Class_TDC_Item_Sumry">'[15]TDC Item Sumry'!$F$5</definedName>
    <definedName name="_Estimate_Class_TDC_Key_Qty_Sumry">'[15]TDC Key Qty Sumry'!$E$5</definedName>
    <definedName name="_Estimate_Class_Unit_Costs__Std_Imp">'[15]Unit Costs _ Std Imp'!$D$6</definedName>
    <definedName name="_Estimate_Class_Unit_MH__Std_Imp">'[15]Unit MH _ Std Imp'!$D$6</definedName>
    <definedName name="_Estimate_Date_COA_Sumry__Std_Imp">'[15]COA Sumry _ Std Imp'!$B$6</definedName>
    <definedName name="_Estimate_Date_COA_Sumry_by_Area">'[15]COA Sumry by Area'!$C$6</definedName>
    <definedName name="_Estimate_Date_COA_Sumry_by_Contr">'[15]COA Sumry by Contr'!$C$6</definedName>
    <definedName name="_Estimate_Date_COA_Sumry_by_RG">'[15]COA Sumry by RG'!$C$6</definedName>
    <definedName name="_Estimate_Date_Contr_TDC__Std_Imp">'[15]Contr TDC _ Std Imp'!$B$6</definedName>
    <definedName name="_Estimate_Date_Item_DetsIPMFull">'[16]TDC Item Dets_IPM_Full'!$B$5</definedName>
    <definedName name="_Estimate_Date_Item_Sumry__Std_Imp">'[15]Item Sumry _ Std Imp'!$B$6</definedName>
    <definedName name="_Estimate_Date_List__Components">'[15]List _ Components'!$B$6</definedName>
    <definedName name="_Estimate_Date_List__Equipment">'[15]List _ Equipment'!$B$5</definedName>
    <definedName name="_Estimate_Date_Proj_TIC__Std_Imp">'[15]Proj TIC _ Std Imp'!$B$6</definedName>
    <definedName name="_Estimate_Date_Project_Metrics">'[15]Project Metrics'!$B$5</definedName>
    <definedName name="_Estimate_Date_TDC_COA_Grp_Sumry">'[15]TDC COA Grp Sumry'!$B$5</definedName>
    <definedName name="_Estimate_Date_TDC_COA_Sumry">'[15]TDC COA Sumry'!$B$6</definedName>
    <definedName name="_Estimate_Date_TDC_Item_Dets">'[15]TDC Item Dets'!$B$5</definedName>
    <definedName name="_Estimate_Date_TDC_Item_DetsFull">'[15]TDC Item Dets_Full'!$B$5</definedName>
    <definedName name="_Estimate_Date_TDC_Item_DetsIPMFull">'[16]TDC Item Dets_IPM_Full'!$B$5</definedName>
    <definedName name="_Estimate_Date_TDC_Item_Sumry">'[15]TDC Item Sumry'!$B$5</definedName>
    <definedName name="_Estimate_Date_TDC_Key_Qty_Sumry">'[15]TDC Key Qty Sumry'!$B$5</definedName>
    <definedName name="_Estimate_Date_Unit_Costs__Std_Imp">'[15]Unit Costs _ Std Imp'!$B$6</definedName>
    <definedName name="_Estimate_Date_Unit_MH__Std_Imp">'[15]Unit MH _ Std Imp'!$B$6</definedName>
    <definedName name="_F">#REF!</definedName>
    <definedName name="_Fill" hidden="1">#REF!</definedName>
    <definedName name="_G">#REF!</definedName>
    <definedName name="_hj2" hidden="1">#REF!</definedName>
    <definedName name="_HJ3" hidden="1">#REF!</definedName>
    <definedName name="_HJ4">#REF!</definedName>
    <definedName name="_HJ5">#REF!</definedName>
    <definedName name="_idc1">[2]Drawdown!#REF!</definedName>
    <definedName name="_idc2">[2]Drawdown!#REF!</definedName>
    <definedName name="_IMP2">#REF!</definedName>
    <definedName name="_int1">'[2]Debt Service'!#REF!</definedName>
    <definedName name="_int2">'[2]Debt Service'!#REF!</definedName>
    <definedName name="_IPC01">[21]Gastos!$D$41</definedName>
    <definedName name="_IPC84">#REF!</definedName>
    <definedName name="_IPP01">[21]Gastos!$D$42</definedName>
    <definedName name="_IRR1">#REF!</definedName>
    <definedName name="_jan01">#REF!</definedName>
    <definedName name="_Job_Number_COA_Sumry__Std_Imp">'[15]COA Sumry _ Std Imp'!$D$5</definedName>
    <definedName name="_Job_Number_COA_Sumry_by_Area">'[15]COA Sumry by Area'!$G$5</definedName>
    <definedName name="_Job_Number_COA_Sumry_by_Contr">'[15]COA Sumry by Contr'!$G$5</definedName>
    <definedName name="_Job_Number_COA_Sumry_by_RG">'[15]COA Sumry by RG'!$G$5</definedName>
    <definedName name="_Job_Number_Contr_TDC__Std_Imp">'[15]Contr TDC _ Std Imp'!$E$5</definedName>
    <definedName name="_Job_Number_Item_Sumry__Std_Imp">'[15]Item Sumry _ Std Imp'!$F$5</definedName>
    <definedName name="_Job_Number_List__Components">'[15]List _ Components'!$E$5</definedName>
    <definedName name="_Job_Number_List__Equipment">'[15]List _ Equipment'!$G$5</definedName>
    <definedName name="_Job_Number_Proj_TIC__Std_Imp">'[15]Proj TIC _ Std Imp'!$D$5</definedName>
    <definedName name="_Job_Number_Project_Metrics">'[15]Project Metrics'!$L$5</definedName>
    <definedName name="_Job_Number_TDC_COA_Grp_Sumry">'[15]TDC COA Grp Sumry'!$I$5</definedName>
    <definedName name="_Job_Number_TDC_COA_Sumry">'[15]TDC COA Sumry'!$E$5</definedName>
    <definedName name="_Job_Number_TDC_Item_Dets">'[15]TDC Item Dets'!$L$5</definedName>
    <definedName name="_Job_Number_TDC_Item_DetsFull">'[15]TDC Item Dets_Full'!$R$5</definedName>
    <definedName name="_Job_Number_TDC_Item_DetsIPMFull">'[16]TDC Item Dets_IPM_Full'!$P$5</definedName>
    <definedName name="_Job_Number_TDC_Item_Sumry">'[15]TDC Item Sumry'!$L$5</definedName>
    <definedName name="_Job_Number_TDC_Key_Qty_Sumry">'[15]TDC Key Qty Sumry'!$H$5</definedName>
    <definedName name="_Job_Number_Unit_Costs__Std_Imp">'[15]Unit Costs _ Std Imp'!$D$5</definedName>
    <definedName name="_Job_Number_Unit_MH__Std_Imp">'[15]Unit MH _ Std Imp'!$D$5</definedName>
    <definedName name="_k1">[7]Изменение_оборотных_средств!#REF!</definedName>
    <definedName name="_k2">[7]Изменение_оборотных_средств!#REF!</definedName>
    <definedName name="_Key1" hidden="1">#REF!</definedName>
    <definedName name="_Key2" hidden="1">#REF!</definedName>
    <definedName name="_KRD1">[12]Loans!#REF!</definedName>
    <definedName name="_KRD2">[12]Loans!#REF!</definedName>
    <definedName name="_lab1">'[11]Option 0'!$Q$9</definedName>
    <definedName name="_lab2">'[11]Option 0'!$Q$10</definedName>
    <definedName name="_Logo_Civil_COA_Sumry">"Object 10"</definedName>
    <definedName name="_Logo_Civil_Item_Dets">"Object 131"</definedName>
    <definedName name="_Logo_Civil_Item_Sumry">"Object 53"</definedName>
    <definedName name="_m1">[7]Изменение_оборотных_средств!#REF!</definedName>
    <definedName name="_m2">[7]Изменение_оборотных_средств!#REF!</definedName>
    <definedName name="_MAL1">#REF!</definedName>
    <definedName name="_MF2">[10]PDC_Worksheet!$E$65</definedName>
    <definedName name="_n1">[7]Капзатраты!$D$1:$J$1</definedName>
    <definedName name="_new95">#REF!</definedName>
    <definedName name="_NIL1">'[13]P&amp;L CCI Detail'!$T$54</definedName>
    <definedName name="_NIL2">'[13]P&amp;L CCI Detail'!$T$61</definedName>
    <definedName name="_NIL3">'[13]P&amp;L CCI Detail'!$T$76</definedName>
    <definedName name="_NIL4">'[13]P&amp;L CCI Detail'!$T$84</definedName>
    <definedName name="_NIL5">'[13]P&amp;L CCI Detail'!$T$94</definedName>
    <definedName name="_npv1">#REF!</definedName>
    <definedName name="_npv2">#REF!</definedName>
    <definedName name="_npv3">#REF!</definedName>
    <definedName name="_npv4">#REF!</definedName>
    <definedName name="_npv5">#REF!</definedName>
    <definedName name="_O">#REF!</definedName>
    <definedName name="_Order1" hidden="1">255</definedName>
    <definedName name="_Order2" hidden="1">255</definedName>
    <definedName name="_P">#REF!</definedName>
    <definedName name="_p1">[7]Изменение_оборотных_средств!#REF!</definedName>
    <definedName name="_PG1">'[1]Cashflow Forecast Port'!$B$1:$Z$33</definedName>
    <definedName name="_PG13">#REF!</definedName>
    <definedName name="_PG15">#REF!</definedName>
    <definedName name="_PG3">'[1]Cashflow Forecast Port'!$B$42:$Z$71</definedName>
    <definedName name="_PG4">#REF!</definedName>
    <definedName name="_PG5">#REF!</definedName>
    <definedName name="_PG9">#REF!</definedName>
    <definedName name="_pl99">#REF!</definedName>
    <definedName name="_ppp2">F_INCOME,F_BALANCE,f_free_cash_flow,f_ratios,f_valuation</definedName>
    <definedName name="_Prepared_By_COA_Sumry__Std_Imp">'[15]COA Sumry _ Std Imp'!$F$5</definedName>
    <definedName name="_Prepared_By_COA_Sumry_by_Area">'[15]COA Sumry by Area'!$J$5</definedName>
    <definedName name="_Prepared_By_COA_Sumry_by_Contr">'[15]COA Sumry by Contr'!$J$5</definedName>
    <definedName name="_Prepared_By_COA_Sumry_by_RG">'[15]COA Sumry by RG'!$J$5</definedName>
    <definedName name="_Prepared_By_Contr_TDC__Std_Imp">'[15]Contr TDC _ Std Imp'!$G$5</definedName>
    <definedName name="_Prepared_By_Item_Sumry__Std_Imp">'[15]Item Sumry _ Std Imp'!$I$5</definedName>
    <definedName name="_Prepared_By_List__Components">'[15]List _ Components'!$G$5</definedName>
    <definedName name="_Prepared_By_List__Equipment">'[15]List _ Equipment'!$I$3</definedName>
    <definedName name="_Prepared_By_Proj_TIC__Std_Imp">'[15]Proj TIC _ Std Imp'!$F$5</definedName>
    <definedName name="_Prepared_By_Project_Metrics">'[15]Project Metrics'!$O$3</definedName>
    <definedName name="_Prepared_By_TDC_COA_Grp_Sumry">'[15]TDC COA Grp Sumry'!$K$3</definedName>
    <definedName name="_Prepared_By_TDC_COA_Sumry">'[15]TDC COA Sumry'!$H$5</definedName>
    <definedName name="_Prepared_By_TDC_Item_Dets">'[15]TDC Item Dets'!$P$3</definedName>
    <definedName name="_Prepared_By_TDC_Item_DetsFull">'[15]TDC Item Dets_Full'!$V$3</definedName>
    <definedName name="_Prepared_By_TDC_Item_DetsIPMFull">'[16]TDC Item Dets_IPM_Full'!$T$3</definedName>
    <definedName name="_Prepared_By_TDC_Item_Sumry">'[15]TDC Item Sumry'!$O$3</definedName>
    <definedName name="_Prepared_By_TDC_Key_Qty_Sumry">'[15]TDC Key Qty Sumry'!$J$3</definedName>
    <definedName name="_Prepared_By_Unit_Costs__Std_Imp">'[15]Unit Costs _ Std Imp'!$F$5</definedName>
    <definedName name="_Prepared_By_Unit_MH__Std_Imp">'[15]Unit MH _ Std Imp'!$F$5</definedName>
    <definedName name="_Project_Location_COA_Sumry__Std_Imp">'[15]COA Sumry _ Std Imp'!$B$5</definedName>
    <definedName name="_Project_Location_COA_Sumry_by_Area">'[15]COA Sumry by Area'!$C$5</definedName>
    <definedName name="_Project_Location_COA_Sumry_by_Contr">'[15]COA Sumry by Contr'!$C$5</definedName>
    <definedName name="_Project_Location_COA_Sumry_by_RG">'[15]COA Sumry by RG'!$C$5</definedName>
    <definedName name="_Project_Location_Contr_TDC__Std_Imp">'[15]Contr TDC _ Std Imp'!$B$5</definedName>
    <definedName name="_Project_Location_Item_Sumry__Std_Imp">'[15]Item Sumry _ Std Imp'!$B$5</definedName>
    <definedName name="_Project_Location_List__Components">'[15]List _ Components'!$B$5</definedName>
    <definedName name="_Project_Location_List__Equipment">'[15]List _ Equipment'!$G$4</definedName>
    <definedName name="_Project_Location_Proj_TIC__Std_Imp">'[15]Proj TIC _ Std Imp'!$B$5</definedName>
    <definedName name="_Project_Location_Project_Metrics">'[15]Project Metrics'!$L$4</definedName>
    <definedName name="_Project_Location_TDC_COA_Grp_Sumry">'[15]TDC COA Grp Sumry'!$I$4</definedName>
    <definedName name="_Project_Location_TDC_COA_Sumry">'[15]TDC COA Sumry'!$B$5</definedName>
    <definedName name="_Project_Location_TDC_Item_Dets">'[15]TDC Item Dets'!$L$4</definedName>
    <definedName name="_Project_Location_TDC_Item_DetsFull">'[15]TDC Item Dets_Full'!$R$4</definedName>
    <definedName name="_Project_Location_TDC_Item_DetsIPMFull">'[16]TDC Item Dets_IPM_Full'!$P$4</definedName>
    <definedName name="_Project_Location_TDC_Item_Sumry">'[15]TDC Item Sumry'!$L$4</definedName>
    <definedName name="_Project_Location_TDC_Key_Qty_Sumry">'[15]TDC Key Qty Sumry'!$H$4</definedName>
    <definedName name="_Project_Location_Unit_Costs__Std_Imp">'[15]Unit Costs _ Std Imp'!$B$5</definedName>
    <definedName name="_Project_Location_Unit_MH__Std_Imp">'[15]Unit MH _ Std Imp'!$B$5</definedName>
    <definedName name="_Project_Name_COA_Sumry__Std_Imp">'[15]COA Sumry _ Std Imp'!$B$4</definedName>
    <definedName name="_Project_Name_COA_Sumry_by_Area">'[15]COA Sumry by Area'!$C$4</definedName>
    <definedName name="_Project_Name_COA_Sumry_by_Contr">'[15]COA Sumry by Contr'!$C$4</definedName>
    <definedName name="_Project_Name_COA_Sumry_by_RG">'[15]COA Sumry by RG'!$C$4</definedName>
    <definedName name="_Project_Name_Contr_TDC__Std_Imp">'[15]Contr TDC _ Std Imp'!$B$4</definedName>
    <definedName name="_Project_Name_Item_Sumry__Std_Imp">'[15]Item Sumry _ Std Imp'!$B$4</definedName>
    <definedName name="_Project_Name_List__Components">'[15]List _ Components'!$B$4</definedName>
    <definedName name="_Project_Name_List__Equipment">'[15]List _ Equipment'!$B$4</definedName>
    <definedName name="_Project_Name_Proj_TIC__Std_Imp">'[15]Proj TIC _ Std Imp'!$B$4</definedName>
    <definedName name="_Project_Name_Project_Metrics">'[15]Project Metrics'!$B$4</definedName>
    <definedName name="_Project_Name_TDC_COA_Grp_Sumry">'[15]TDC COA Grp Sumry'!$B$4</definedName>
    <definedName name="_Project_Name_TDC_COA_Sumry">'[15]TDC COA Sumry'!$B$4</definedName>
    <definedName name="_Project_Name_TDC_Item_Dets">'[15]TDC Item Dets'!$B$4</definedName>
    <definedName name="_Project_Name_TDC_Item_DetsFull">'[15]TDC Item Dets_Full'!$B$4</definedName>
    <definedName name="_Project_Name_TDC_Item_DetsIPMFull">'[16]TDC Item Dets_IPM_Full'!$B$4</definedName>
    <definedName name="_Project_Name_TDC_Item_Sumry">'[15]TDC Item Sumry'!$B$4</definedName>
    <definedName name="_Project_Name_TDC_Key_Qty_Sumry">'[15]TDC Key Qty Sumry'!$B$4</definedName>
    <definedName name="_Project_Name_Unit_Costs__Std_Imp">'[15]Unit Costs _ Std Imp'!$B$4</definedName>
    <definedName name="_Project_Name_Unit_MH__Std_Imp">'[15]Unit MH _ Std Imp'!$B$4</definedName>
    <definedName name="_Project_Title_COA_Sumry__Std_Imp">'[15]COA Sumry _ Std Imp'!$B$3</definedName>
    <definedName name="_Project_Title_COA_Sumry_by_Area">'[15]COA Sumry by Area'!$C$3</definedName>
    <definedName name="_Project_Title_COA_Sumry_by_Contr">'[15]COA Sumry by Contr'!$C$3</definedName>
    <definedName name="_Project_Title_COA_Sumry_by_RG">'[15]COA Sumry by RG'!$C$3</definedName>
    <definedName name="_Project_Title_Contr_TDC__Std_Imp">'[15]Contr TDC _ Std Imp'!$B$3</definedName>
    <definedName name="_Project_Title_Item_Sumry__Std_Imp">'[15]Item Sumry _ Std Imp'!$B$3</definedName>
    <definedName name="_Project_Title_List__Components">'[15]List _ Components'!$B$3</definedName>
    <definedName name="_Project_Title_List__Equipment">'[15]List _ Equipment'!$B$3</definedName>
    <definedName name="_Project_Title_Proj_TIC__Std_Imp">'[15]Proj TIC _ Std Imp'!$B$3</definedName>
    <definedName name="_Project_Title_Project_Metrics">'[15]Project Metrics'!$B$3</definedName>
    <definedName name="_Project_Title_TDC_COA_Grp_Sumry">'[15]TDC COA Grp Sumry'!$B$3</definedName>
    <definedName name="_Project_Title_TDC_COA_Sumry">'[15]TDC COA Sumry'!$B$3</definedName>
    <definedName name="_Project_Title_TDC_Item_Dets">'[15]TDC Item Dets'!$B$3</definedName>
    <definedName name="_Project_Title_TDC_Item_DetsFull">'[15]TDC Item Dets_Full'!$B$3</definedName>
    <definedName name="_Project_Title_TDC_Item_DetsIPMFull">'[16]TDC Item Dets_IPM_Full'!$B$3</definedName>
    <definedName name="_Project_Title_TDC_Item_Sumry">'[15]TDC Item Sumry'!$B$3</definedName>
    <definedName name="_Project_Title_TDC_Key_Qty_Sumry">'[15]TDC Key Qty Sumry'!$B$3</definedName>
    <definedName name="_Project_Title_Unit_Costs__Std_Imp">'[15]Unit Costs _ Std Imp'!$B$3</definedName>
    <definedName name="_Project_Title_Unit_MH__Std_Imp">'[15]Unit MH _ Std Imp'!$B$3</definedName>
    <definedName name="_Pvb3">[8]SGV_Oz!#REF!</definedName>
    <definedName name="_Pvb4">[8]SGV_Oz!#REF!</definedName>
    <definedName name="_Pvc3">[8]SGV_Oz!#REF!</definedName>
    <definedName name="_Pvc4">[8]SGV_Oz!#REF!</definedName>
    <definedName name="_Q">#REF!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[17]Calc!$AC$153:$AC$325</definedName>
    <definedName name="_qq10" hidden="1">[17]Calc!$G$23:$G$58</definedName>
    <definedName name="_qq11" hidden="1">[17]MOne!$C$145:$C$231</definedName>
    <definedName name="_qq12" hidden="1">[17]MTwo!$C$145:$C$231</definedName>
    <definedName name="_qq13" hidden="1">[17]KOne!$C$230:$C$755</definedName>
    <definedName name="_qq14" hidden="1">[17]GoSeven!$C$90:$C$125</definedName>
    <definedName name="_qq15" hidden="1">[17]GrThree!$C$90:$C$140</definedName>
    <definedName name="_qq16" hidden="1">[17]HTwo!$C$88:$C$130</definedName>
    <definedName name="_qq17" hidden="1">[17]JOne!$C$86:$C$112</definedName>
    <definedName name="_qq18" hidden="1">[17]JTwo!$C$86:$C$116</definedName>
    <definedName name="_qq19" hidden="1">[17]Calc!$I$38:$I$107</definedName>
    <definedName name="_qq2" hidden="1">[17]Calc!$AA$153:$AA$315</definedName>
    <definedName name="_qq20" hidden="1">[17]HOne!$C$88:$C$130</definedName>
    <definedName name="_qq21" hidden="1">[17]Calc!$M$13:$M$53</definedName>
    <definedName name="_qq22" hidden="1">[17]Calc!$O$9:$O$36</definedName>
    <definedName name="_qq23" hidden="1">[17]Calc!$Q$9:$Q$41</definedName>
    <definedName name="_qq24" hidden="1">[17]Calc!$S$153:$S$688</definedName>
    <definedName name="_qq25" hidden="1">[17]Calc!$U$83:$U$153</definedName>
    <definedName name="_qq26" hidden="1">[17]Calc!$W$83:$W$153</definedName>
    <definedName name="_qq27" hidden="1">[17]GoSeven!$D$90:$D$105</definedName>
    <definedName name="_qq28" hidden="1">[17]GrThree!$D$90:$D$110</definedName>
    <definedName name="_qq29" hidden="1">[17]HTwo!$D$88:$D$110</definedName>
    <definedName name="_qq3" hidden="1">[17]Calc!$Y$153:$Y$313</definedName>
    <definedName name="_qq30" hidden="1">[17]JOne!$D$86:$D$98</definedName>
    <definedName name="_qq31" hidden="1">[17]JTwo!$D$86:$D$98</definedName>
    <definedName name="_qq32" hidden="1">[17]HOne!$D$88:$D$110</definedName>
    <definedName name="_qq33" hidden="1">[17]GoSeven!$E$90:$E$105</definedName>
    <definedName name="_qq34" hidden="1">[17]GrThree!$E$90:$E$110</definedName>
    <definedName name="_qq35" hidden="1">[17]HTwo!$E$88:$E$110</definedName>
    <definedName name="_qq36" hidden="1">[17]JOne!$E$86:$E$98</definedName>
    <definedName name="_qq37" hidden="1">[17]JTwo!$E$86:$E$98</definedName>
    <definedName name="_qq38" hidden="1">[17]Calc!$A$153:$A$325</definedName>
    <definedName name="_qq39" hidden="1">[17]Calc!$A$153:$A$315</definedName>
    <definedName name="_qq4" hidden="1">[17]Calc!$AE$10:$AE$33</definedName>
    <definedName name="_qq40" hidden="1">[17]Calc!$A$153:$A$313</definedName>
    <definedName name="_qq41" hidden="1">[17]Calc!$A$13:$A$33</definedName>
    <definedName name="_qq42" hidden="1">[17]Calc!$A$11:$A$28</definedName>
    <definedName name="_qq43" hidden="1">[17]Calc!$A$8:$A$19</definedName>
    <definedName name="_qq44" hidden="1">[17]Calc!$A$8:$A$21</definedName>
    <definedName name="_qq45" hidden="1">[17]Calc!$A$23:$A$58</definedName>
    <definedName name="_qq46" hidden="1">[17]Calc!$A$38:$A$107</definedName>
    <definedName name="_qq47" hidden="1">[17]Calc!$A$13:$A$53</definedName>
    <definedName name="_qq48" hidden="1">[17]Calc!$A$9:$A$36</definedName>
    <definedName name="_qq49" hidden="1">[17]Calc!$A$9:$A$41</definedName>
    <definedName name="_qq5" hidden="1">[17]Calc!$AI$10:$AI$28</definedName>
    <definedName name="_qq50" hidden="1">[17]Calc!$A$153:$A$688</definedName>
    <definedName name="_qq51" hidden="1">[17]Calc!$A$83:$A$154</definedName>
    <definedName name="_qq52" hidden="1">[17]Calc!$A$83:$A$153</definedName>
    <definedName name="_qq6" hidden="1">[17]Calc!$AK$8:$AK$19</definedName>
    <definedName name="_qq7" hidden="1">[17]Calc!$AM$8:$AM$21</definedName>
    <definedName name="_qq8" hidden="1">[17]GoEight!$C$115:$C$160</definedName>
    <definedName name="_qq9" hidden="1">[17]GrFour!$C$115:$C$190</definedName>
    <definedName name="_r">'[22]#REF'!$C$157:$FR$189</definedName>
    <definedName name="_SAL1">#REF!</definedName>
    <definedName name="_sal2" hidden="1">{"SALARIOS",#N/A,FALSE,"Hoja3";"SUELDOS EMPLEADOS",#N/A,FALSE,"Hoja4";"SUELDOS EJECUTIVOS",#N/A,FALSE,"Hoja5"}</definedName>
    <definedName name="_Scenario_Name_COA_Sumry__Std_Imp">'[15]COA Sumry _ Std Imp'!$E$4</definedName>
    <definedName name="_Scenario_Name_COA_Sumry_by_Area">'[15]COA Sumry by Area'!$H$4</definedName>
    <definedName name="_Scenario_Name_COA_Sumry_by_Contr">'[15]COA Sumry by Contr'!$H$4</definedName>
    <definedName name="_Scenario_Name_COA_Sumry_by_RG">'[15]COA Sumry by RG'!$H$4</definedName>
    <definedName name="_Scenario_Name_Contr_TDC__Std_Imp">'[15]Contr TDC _ Std Imp'!$F$4</definedName>
    <definedName name="_Scenario_Name_Item_Sumry__Std_Imp">'[15]Item Sumry _ Std Imp'!$H$4</definedName>
    <definedName name="_Scenario_Name_List__Components">'[15]List _ Components'!$F$4</definedName>
    <definedName name="_Scenario_Name_List__Equipment">'[15]List _ Equipment'!$D$4</definedName>
    <definedName name="_Scenario_Name_Proj_TIC__Std_Imp">'[15]Proj TIC _ Std Imp'!$E$4</definedName>
    <definedName name="_Scenario_Name_Project_Metrics">'[15]Project Metrics'!$H$4</definedName>
    <definedName name="_Scenario_Name_TDC_COA_Grp_Sumry">'[15]TDC COA Grp Sumry'!$E$4</definedName>
    <definedName name="_Scenario_Name_TDC_COA_Sumry">'[15]TDC COA Sumry'!$F$4</definedName>
    <definedName name="_Scenario_Name_TDC_Item_Dets">'[15]TDC Item Dets'!$G$4</definedName>
    <definedName name="_Scenario_Name_TDC_Item_DetsFull">'[15]TDC Item Dets_Full'!$K$4</definedName>
    <definedName name="_Scenario_Name_TDC_Item_DetsIPMFull">'[16]TDC Item Dets_IPM_Full'!$I$4</definedName>
    <definedName name="_Scenario_Name_TDC_Item_Sumry">'[15]TDC Item Sumry'!$F$4</definedName>
    <definedName name="_Scenario_Name_TDC_Key_Qty_Sumry">'[15]TDC Key Qty Sumry'!$E$4</definedName>
    <definedName name="_Scenario_Name_Unit_Costs__Std_Imp">'[15]Unit Costs _ Std Imp'!$E$4</definedName>
    <definedName name="_Scenario_Name_Unit_MH__Std_Imp">'[15]Unit MH _ Std Imp'!$E$4</definedName>
    <definedName name="_sch02">#REF!</definedName>
    <definedName name="_sch03">[9]sch03!#REF!</definedName>
    <definedName name="_sch04">#REF!</definedName>
    <definedName name="_sch05">[9]sch08!#REF!</definedName>
    <definedName name="_sch06">[9]sch06!#REF!</definedName>
    <definedName name="_SCH08">#REF!</definedName>
    <definedName name="_SI_0_TDC_COASumry">'[15]COA Sumry _ Std Imp'!$A$7</definedName>
    <definedName name="_SI_0_TDC_ContrSumry">'[15]Contr TDC _ Std Imp'!$A$7</definedName>
    <definedName name="_SI_0_TDC_ItemSumry">'[15]Item Sumry _ Std Imp'!$A$7</definedName>
    <definedName name="_SI_0_TDC_UnitCosts">'[15]Unit Costs _ Std Imp'!$A$7</definedName>
    <definedName name="_SI_0_TDC_UnitMH">'[15]Unit MH _ Std Imp'!$A$7</definedName>
    <definedName name="_SI_0_TIC_Overall">'[15]Proj TIC _ Std Imp'!$A$7</definedName>
    <definedName name="_Sort" hidden="1">#REF!</definedName>
    <definedName name="_SRS1">#REF!</definedName>
    <definedName name="_SRS2">#REF!</definedName>
    <definedName name="_sul1">#REF!</definedName>
    <definedName name="_TAB2">#REF!</definedName>
    <definedName name="_tax2">'[2]Tax &amp; Depreciation'!$A$102:$IV$102</definedName>
    <definedName name="_tax3">[2]Tax!$D$7:$AJ$79</definedName>
    <definedName name="_tbl1">#REF!</definedName>
    <definedName name="_USD2003">'[6]FX rates'!$B$3</definedName>
    <definedName name="_USD2004">'[6]FX rates'!$B$2</definedName>
    <definedName name="_VC1">#REF!</definedName>
    <definedName name="_vv1">#REF!</definedName>
    <definedName name="_vv2">#REF!</definedName>
    <definedName name="_vvv1">#REF!</definedName>
    <definedName name="_X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'[23]Op Assumps'!#REF!</definedName>
    <definedName name="a_123_error_3">'[23]Cash Flow Summ'!#REF!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[23]Maintenance!#REF!</definedName>
    <definedName name="A_3">'[24]Project Proforma'!#REF!</definedName>
    <definedName name="A_4">'[24]Project Proforma'!#REF!</definedName>
    <definedName name="A_hung">#REF!</definedName>
    <definedName name="A_kaz">#REF!</definedName>
    <definedName name="a_z_error_1">#REF!</definedName>
    <definedName name="a_z_error_10">#REF!,#REF!,#REF!,#REF!</definedName>
    <definedName name="a_z_error_11">[23]Debt!$C$24:$O$24,[23]Debt!$C$25:$M$25,[23]Debt!$B$24:$B$26,[23]Debt!$C$32:$O$32,[23]Debt!$C$33:$M$33,[23]Debt!$B$32:$B$34</definedName>
    <definedName name="a_z_error_12">#REF!</definedName>
    <definedName name="a_z_error_13">'[23]Pre Tax  Output'!$A$5:$A$6,'[23]Pre Tax  Output'!$B$15:$P$15,'[23]Pre Tax  Output'!$R$15,'[23]Pre Tax  Output'!$B$17:$R$17,'[23]Pre Tax  Output'!$B$22:$P$22,'[23]Pre Tax  Output'!$R$22,'[23]Pre Tax  Output'!$B$23:$R$23,'[23]Pre Tax  Output'!$B$25:$R$25,'[23]Pre Tax  Output'!$B$32:$R$32,'[23]Pre Tax  Output'!$B$42:$R$42,'[23]Pre Tax  Output'!$C$46:$N$46</definedName>
    <definedName name="a_z_error_14">'[23]Tax Output'!$A$5:$A$6,'[23]Tax Output'!$B$14:$P$14,'[23]Tax Output'!$R$14,'[23]Tax Output'!$B$18:$R$18,'[23]Tax Output'!$B$20:$P$21,'[23]Tax Output'!$R$20:$R$21,'[23]Tax Output'!$B$22:$R$22,'[23]Tax Output'!$B$28:$P$29,'[23]Tax Output'!$R$28:$R$29,'[23]Tax Output'!$B$30:$R$30,'[23]Tax Output'!$B$33:$P$34,'[23]Tax Output'!$R$33:$R$34,'[23]Tax Output'!$B$35:$R$35,'[23]Tax Output'!$B$41:$P$41,'[23]Tax Output'!$B$43</definedName>
    <definedName name="a_z_error_2">'[23]Op Assumps'!#REF!</definedName>
    <definedName name="a_z_error_3">'[23]Cash Flow Summ'!#REF!</definedName>
    <definedName name="a_z_error_4">#REF!</definedName>
    <definedName name="a_z_error_5">#REF!</definedName>
    <definedName name="a_z_error_6">#REF!</definedName>
    <definedName name="a_z_error_7">[23]Revenue!#REF!</definedName>
    <definedName name="a_z_error_8">#REF!,#REF!,#REF!,#REF!</definedName>
    <definedName name="a_z_error_9">[23]Maintenance!#REF!,[23]Maintenance!$C$38:$Q$38,[23]Maintenance!#REF!</definedName>
    <definedName name="aa">'[25]COA Sumry by RG'!$C$6</definedName>
    <definedName name="aaaaaa">#N/A</definedName>
    <definedName name="aaaaaaa">#N/A</definedName>
    <definedName name="ABEDIVGRAF">[26]GrafdivB!$A$1:$Q$41</definedName>
    <definedName name="abovegrdpowercable">#REF!</definedName>
    <definedName name="abr_97">'[27]Câmbio - 97'!$C$11</definedName>
    <definedName name="abr_98">#REF!</definedName>
    <definedName name="ABSEnergoKZT">#REF!</definedName>
    <definedName name="AccountingViewRowNumber">'[28]Acctg View'!$A$3:$A$91</definedName>
    <definedName name="AcctgView">'[28]Acctg View'!$A$3:$P$91</definedName>
    <definedName name="AcctNTot">'[13]P&amp;L CCI Detail'!$T$238</definedName>
    <definedName name="AcctTot">'[13]P&amp;L CCI Detail'!$T$194</definedName>
    <definedName name="act_fijo">[29]PROFORMA!$C$350:$BI$350</definedName>
    <definedName name="Act_Fijo_Bruto">[29]PROFORMA!$C$328:$BI$328</definedName>
    <definedName name="ACTAPRFEE">'[1]Cashflow Forecast Port'!$I$55:$I$55</definedName>
    <definedName name="ACTAPRINT">'[1]Cashflow Forecast Port'!$I$57:$I$57</definedName>
    <definedName name="ACTAUGFEE">'[1]Cashflow Forecast Port'!$Q$55:$Q$55</definedName>
    <definedName name="ACTAUGINT">'[1]Cashflow Forecast Port'!$Q$57:$Q$57</definedName>
    <definedName name="ACTDECFEE">'[1]Cashflow Forecast Port'!$Y$55:$Y$55</definedName>
    <definedName name="ACTDECINT">'[1]Cashflow Forecast Port'!$Y$57:$Y$57</definedName>
    <definedName name="ACTFEBFEE">'[1]Cashflow Forecast Port'!$E$55:$E$55</definedName>
    <definedName name="ACTFEBINT">'[1]Cashflow Forecast Port'!$E$57:$E$57</definedName>
    <definedName name="ACTJANFEE">'[1]Cashflow Forecast Port'!$C$55:$C$55</definedName>
    <definedName name="ACTJANINT">'[1]Cashflow Forecast Port'!$C$57:$C$57</definedName>
    <definedName name="ACTJULFEE">'[1]Cashflow Forecast Port'!$O$55:$O$55</definedName>
    <definedName name="ACTJULINT">'[1]Cashflow Forecast Port'!$O$57:$O$57</definedName>
    <definedName name="ACTJUNFEE">'[1]Cashflow Forecast Port'!$M$55:$M$55</definedName>
    <definedName name="ACTJUNINT">'[1]Cashflow Forecast Port'!$M$57:$M$57</definedName>
    <definedName name="ACTMARFEE">'[1]Cashflow Forecast Port'!$G$55:$G$55</definedName>
    <definedName name="ACTMARINT">'[1]Cashflow Forecast Port'!$G$57:$G$57</definedName>
    <definedName name="ACTMAYFEE">'[1]Cashflow Forecast Port'!$K$55:$K$55</definedName>
    <definedName name="ACTMAYINT">'[1]Cashflow Forecast Port'!$K$57:$K$57</definedName>
    <definedName name="ACTNOVFEE">'[1]Cashflow Forecast Port'!$W$55:$W$55</definedName>
    <definedName name="ACTNOVINT">'[1]Cashflow Forecast Port'!$W$57:$W$57</definedName>
    <definedName name="ACTOCTFEE">'[1]Cashflow Forecast Port'!$U$55:$U$55</definedName>
    <definedName name="ACTOCTINT">'[1]Cashflow Forecast Port'!$U$57:$U$57</definedName>
    <definedName name="ACTSEPFEE">'[1]Cashflow Forecast Port'!$S$55:$S$55</definedName>
    <definedName name="ACTSEPINT">'[1]Cashflow Forecast Port'!$S$57:$S$57</definedName>
    <definedName name="ACTUAL">#REF!</definedName>
    <definedName name="actual09">#REF!</definedName>
    <definedName name="actual10">[30]SYSTEM!$B$5</definedName>
    <definedName name="ActualCoalPaymentInclVATKzt">#REF!</definedName>
    <definedName name="Adjustment_formula_factor">[18]SUMMARY!#REF!</definedName>
    <definedName name="adjustments">#REF!</definedName>
    <definedName name="Admin">[31]Admin!$C$16</definedName>
    <definedName name="AdminAESpeopleQuantity">[32]Assumption!$E$166:$AV$166</definedName>
    <definedName name="AdminAESpeopleSalaryKztPerson">[32]Assumption!$E$156:$AV$156</definedName>
    <definedName name="AdminBonusKzt">[32]Assumption!$E$159:$AV$159</definedName>
    <definedName name="AdminContactorsPeopleQuantity">[32]Assumption!$E$167:$AV$167</definedName>
    <definedName name="AdminContractorsPeopleSalaryKztPerson">[32]Assumption!$E$157:$AV$157</definedName>
    <definedName name="AdminContractorsQuantity">[33]Assumption!#REF!</definedName>
    <definedName name="AdminContractSalaryKzt">[33]Assumption!#REF!</definedName>
    <definedName name="AdminFixedAssetsKzt">[33]Assumption!#REF!</definedName>
    <definedName name="AdminPeopleQuantaty">[33]Assumption!#REF!</definedName>
    <definedName name="AdminPeopleQuantity">[33]Assumption!#REF!</definedName>
    <definedName name="AdminSafetySuppliesKzt">[33]Assumption!#REF!</definedName>
    <definedName name="AdminSalaryIncreasePercent">[32]Assumption!$E$158:$AV$158</definedName>
    <definedName name="AdminSalaryKzt">[33]Assumption!#REF!</definedName>
    <definedName name="AES_Correspondence_Outgoing_">#REF!</definedName>
    <definedName name="AES_Rate">'[34]#REF'!#REF!</definedName>
    <definedName name="aesdiscrate">[2]Outputs!#REF!</definedName>
    <definedName name="AESExpensesInUSD">[33]Assumption!#REF!</definedName>
    <definedName name="AESGreatBritain">[32]Assumption!$E$270:$AV$270</definedName>
    <definedName name="AESOperationPeopleSalaryKztPerson">[32]Assumption!$E$151:$AV$151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esreport3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go_97">'[27]Câmbio - 97'!$C$15</definedName>
    <definedName name="AGO_98">'[35]Câmbio - 97'!$C$15</definedName>
    <definedName name="ala">#REF!</definedName>
    <definedName name="AlicCashFlow">#REF!</definedName>
    <definedName name="AlicIncStUSGAAP2">'[36]US GAAP'!#REF!</definedName>
    <definedName name="AlicInputAmortDep2">'[36]DyA SJ'!#REF!</definedName>
    <definedName name="AlicInputAmortDep3">'[36]DyA SJ'!#REF!</definedName>
    <definedName name="AlicInputAmortDep4">'[36]DyA SJ'!#REF!</definedName>
    <definedName name="AlicInputGyA10">'[36]SG&amp;A'!#REF!</definedName>
    <definedName name="AlicInputGyA11">'[36]SG&amp;A'!#REF!</definedName>
    <definedName name="AlicInputGyA12">'[36]SG&amp;A'!#REF!</definedName>
    <definedName name="AlicInputGyA13">'[36]SG&amp;A'!#REF!</definedName>
    <definedName name="AlicInputGyA3">'[36]SG&amp;A'!#REF!</definedName>
    <definedName name="AlicInputGyA5">'[36]SG&amp;A'!#REF!</definedName>
    <definedName name="AlicInputGyA7">'[36]SG&amp;A'!#REF!</definedName>
    <definedName name="AlicInputGyA9">'[36]SG&amp;A'!#REF!</definedName>
    <definedName name="AlicInputIntExp">#REF!</definedName>
    <definedName name="AlicInputIntExp2">#REF!</definedName>
    <definedName name="AlicInputIntExp3">#REF!</definedName>
    <definedName name="AlicInputOyM">#REF!</definedName>
    <definedName name="AlicInputRevenue2">'[36]Revenue Salta'!#REF!</definedName>
    <definedName name="AlicInputRevenue3">'[36]Revenue Salta'!#REF!</definedName>
    <definedName name="AlicInputRevenue5">'[36]Revenue Salta'!#REF!</definedName>
    <definedName name="AlicInputRevenue6">'[36]Revenue Salta'!#REF!</definedName>
    <definedName name="all">#REF!</definedName>
    <definedName name="allfactors">#REF!</definedName>
    <definedName name="AllInCost">[2]Construction!$AP$52</definedName>
    <definedName name="Allitems">#REF!</definedName>
    <definedName name="AM_KZT_01.2008">'[37]X-rates'!$D$25</definedName>
    <definedName name="AM_KZT_02.2008">'[37]X-rates'!$E$25</definedName>
    <definedName name="AM_KZT_03.2007">'[38]X-rates'!$F$28</definedName>
    <definedName name="AM_KZT_03.2008">'[37]X-rates'!$F$25</definedName>
    <definedName name="AM_KZT_04.2007">'[38]X-rates'!$G$28</definedName>
    <definedName name="AM_KZT_05.2007">'[38]X-rates'!$H$28</definedName>
    <definedName name="AM_KZT_05.2008">'[37]X-rates'!$H$25</definedName>
    <definedName name="AM_KZT_06.2007">'[38]X-rates'!$I$28</definedName>
    <definedName name="AM_KZT_07.2007">'[38]X-rates'!$J$28</definedName>
    <definedName name="AM_KZT_08.2007">'[38]X-rates'!$K$28</definedName>
    <definedName name="AmortazIntangFixedAssetsRatePercent">[33]Assumption!#REF!</definedName>
    <definedName name="AmortizIntangibleAssetsKzt">#REF!</definedName>
    <definedName name="AmortizIntangibleFixedAssetsKzt">#REF!</definedName>
    <definedName name="AMTTAX">#REF!</definedName>
    <definedName name="AMTTAXLEFT">#REF!</definedName>
    <definedName name="AMTTAXTOP">#REF!</definedName>
    <definedName name="ANEXO01">#REF!</definedName>
    <definedName name="ANEXO02">#REF!</definedName>
    <definedName name="ANEXO03">#REF!</definedName>
    <definedName name="ANEXO04">#REF!</definedName>
    <definedName name="anexo1">#REF!</definedName>
    <definedName name="anexo2">#REF!</definedName>
    <definedName name="anexo3">#REF!</definedName>
    <definedName name="ANEXO98">'[26] AnexoOpDiv99'!$B$2:$O$34</definedName>
    <definedName name="ANN_PAY_Capital">#REF!</definedName>
    <definedName name="ANN_PAY_N">#REF!</definedName>
    <definedName name="ANN_PAY_Percent">#REF!</definedName>
    <definedName name="annpay">#REF!</definedName>
    <definedName name="Annual_CapEx">'[2]Project Data'!#REF!</definedName>
    <definedName name="annual_report2" hidden="1">{"ARPandL",#N/A,FALSE,"Report Annual";"ARCashflow",#N/A,FALSE,"Report Annual";"ARBalanceSheet",#N/A,FALSE,"Report Annual";"ARRatios",#N/A,FALSE,"Report Annual"}</definedName>
    <definedName name="anualizado">#REF!</definedName>
    <definedName name="aportes_cap">[29]PROFORMA!$C$547:$BI$547</definedName>
    <definedName name="APR">#REF!</definedName>
    <definedName name="Apr_Close">[39]DATA!$BH$5:$BH$299</definedName>
    <definedName name="Apr_Days">#REF!</definedName>
    <definedName name="APRFC">#REF!</definedName>
    <definedName name="APRGOI">#REF!</definedName>
    <definedName name="APRIBIT">#REF!</definedName>
    <definedName name="April_Days">#REF!</definedName>
    <definedName name="aprkzt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PROR">#REF!</definedName>
    <definedName name="aprusd">#REF!</definedName>
    <definedName name="APRVAR">#REF!</definedName>
    <definedName name="APRYTD">#REF!</definedName>
    <definedName name="as">#REF!</definedName>
    <definedName name="AS2DocOpenMode" hidden="1">"AS2DocumentBrowse"</definedName>
    <definedName name="AS2HasNoAutoHeaderFooter" hidden="1">" "</definedName>
    <definedName name="AS2NamedRange" hidden="1">14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>#REF!</definedName>
    <definedName name="Ash_Disp_Cost_Esc">'[34]#REF'!$G$25</definedName>
    <definedName name="AshDisposalTax">#REF!</definedName>
    <definedName name="AshDisposalTaxRateProduced">[32]Assumption!$E$175:$AV$175</definedName>
    <definedName name="AshDisposalWaterKzt">#REF!</definedName>
    <definedName name="AshDisposalWaterQuantatyM3">#REF!</definedName>
    <definedName name="AshDisposalWaterQuantatyPerMWh">[32]Assumption!$E$121:$AV$121</definedName>
    <definedName name="ASSET_PEN">#REF!</definedName>
    <definedName name="Asset_Value">'[34]#REF'!#REF!</definedName>
    <definedName name="AssocFormat1">#REF!</definedName>
    <definedName name="AssocFormat2">#REF!</definedName>
    <definedName name="AssocFormat3">#REF!</definedName>
    <definedName name="AssocFormat4">#REF!</definedName>
    <definedName name="AssocFormat5">#REF!</definedName>
    <definedName name="AssocFormat6">#REF!</definedName>
    <definedName name="assumptions">#REF!</definedName>
    <definedName name="ativ3">#REF!</definedName>
    <definedName name="ATIVO">[26]Ativo!$B$1:$S$69</definedName>
    <definedName name="ativo2">'[1]Receita IRT'!#REF!</definedName>
    <definedName name="Au_Bars_Production">#REF!</definedName>
    <definedName name="AuditDate">[40]SMSTemp!$B$4</definedName>
    <definedName name="AuditorsServisesKzt">[32]Assumption!$E$262:$AV$262</definedName>
    <definedName name="AUDX">#REF!</definedName>
    <definedName name="AUG">#REF!</definedName>
    <definedName name="AUGFC">#REF!</definedName>
    <definedName name="AUGGOI">#REF!</definedName>
    <definedName name="AUGIBIT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OR">#REF!</definedName>
    <definedName name="August_Days">#REF!</definedName>
    <definedName name="AUGVAR">#REF!</definedName>
    <definedName name="AUGYTD">#REF!</definedName>
    <definedName name="AV_COST">#REF!</definedName>
    <definedName name="AV_ESC">#REF!</definedName>
    <definedName name="av_exch_rate_to_31_oct">'[41]income statement (usd)'!$K$1</definedName>
    <definedName name="av_rate_to_30_nov">#REF!</definedName>
    <definedName name="av_rate_to_31_dec">#REF!</definedName>
    <definedName name="av_rate_to_31_oct">#REF!</definedName>
    <definedName name="avail">#REF!</definedName>
    <definedName name="avecapchg">#REF!</definedName>
    <definedName name="avecappmt">#REF!</definedName>
    <definedName name="aveenchg">#REF!</definedName>
    <definedName name="aveenergypmt">#REF!</definedName>
    <definedName name="AverageFxRateKztUSD">[32]Assumption!$E$286:$AV$286</definedName>
    <definedName name="AverHouseLoadPercent">[33]Assumption!#REF!</definedName>
    <definedName name="AverMaikCoalBurningPerMonthTons">#REF!</definedName>
    <definedName name="AverMaikCoalBurningPerMonthTonsIn">#REF!</definedName>
    <definedName name="AverMaikPortionPercent">#REF!</definedName>
    <definedName name="AverWeightedCoalPriceKztTon">#REF!</definedName>
    <definedName name="Avg_Wage">'[34]#REF'!$E$44:$X$44</definedName>
    <definedName name="AY_EUR_04.2008">'[42]X-rates'!$G$32</definedName>
    <definedName name="AY_KZT_01.2008">'[37]X-rates'!$D$26</definedName>
    <definedName name="AY_KZT_02.2008">'[37]X-rates'!$E$26</definedName>
    <definedName name="AY_KZT_03.2008">'[37]X-rates'!$F$26</definedName>
    <definedName name="AY_KZT_04.2008">'[42]X-rates'!$G$26</definedName>
    <definedName name="AY_KZT_05.2008">'[37]X-rates'!$H$26</definedName>
    <definedName name="AY_KZT_06.2008">'[37]X-rates'!$I$26</definedName>
    <definedName name="b">#REF!</definedName>
    <definedName name="B_3">[8]SGV_Oz!#REF!</definedName>
    <definedName name="B_4">[8]SGV_Oz!#REF!</definedName>
    <definedName name="b_manual">#REF!</definedName>
    <definedName name="B_Ore_Mining_Data">#REF!</definedName>
    <definedName name="back6">#REF!</definedName>
    <definedName name="back7">#REF!</definedName>
    <definedName name="bag_2">[43]Проект2002!#REF!</definedName>
    <definedName name="bag_3">[43]Проект2002!#REF!</definedName>
    <definedName name="BALANCE">#REF!</definedName>
    <definedName name="BalanceSheet_29">#REF!</definedName>
    <definedName name="BalanceSheet_3">#REF!</definedName>
    <definedName name="BalanceSheetPivotData">'[44]Pivot Data'!$A$5:$G$3087</definedName>
    <definedName name="BalancingMarketFee">[32]Assumption!$E$64:$AV$64</definedName>
    <definedName name="BalancingMarketFeeKZT">[32]Calculations!$E$334:$AV$334</definedName>
    <definedName name="BalancingOfPowerLoadCostKzt">[32]Calculations!$E$333:$AV$333</definedName>
    <definedName name="BALANCO">#REF!</definedName>
    <definedName name="Bank_DSR_LC_Amount">[45]SUMMARY!$H$17</definedName>
    <definedName name="BankCouncil_PC">'[2]MODEL INPUTS'!#REF!</definedName>
    <definedName name="BankFeesKzt">[32]Assumption!$E$257:$AV$257</definedName>
    <definedName name="BankInterestPercent">[33]Assumption!#REF!</definedName>
    <definedName name="BankInterestPercentKZTBase">[33]Assumption!#REF!</definedName>
    <definedName name="BankInterestPercentUSDBase">[33]Assumption!#REF!</definedName>
    <definedName name="BASE">#REF!</definedName>
    <definedName name="Base_Case_Output">[2]SHELL!#REF!</definedName>
    <definedName name="BASE_CASE_REDUCTIONS">#REF!</definedName>
    <definedName name="BASE_CASE_SALES_MIX">#REF!</definedName>
    <definedName name="Base_Imponible">[29]PROFORMA!$C$244:$BI$244</definedName>
    <definedName name="base_trib">[29]PROFORMA!$C$242:$BI$242</definedName>
    <definedName name="BASERING">#REF!</definedName>
    <definedName name="basic_level">#REF!</definedName>
    <definedName name="bau_2">[43]Проект2002!#REF!</definedName>
    <definedName name="bau_3">[43]Проект2002!#REF!</definedName>
    <definedName name="BB">[46]SGV_Oz!#REF!</definedName>
    <definedName name="bbbb">#REF!</definedName>
    <definedName name="BeatersCostKzt">#REF!</definedName>
    <definedName name="Beginning_Balance">#N/A</definedName>
    <definedName name="BegOperPer">[2]SHELL!#REF!</definedName>
    <definedName name="belowgrdpowercable">#REF!</definedName>
    <definedName name="BG_Del" hidden="1">15</definedName>
    <definedName name="BG_Ins" hidden="1">4</definedName>
    <definedName name="BG_Mod" hidden="1">6</definedName>
    <definedName name="BID">#REF!</definedName>
    <definedName name="BILAN">[47]!BILAN</definedName>
    <definedName name="BLACKPLATES">#REF!</definedName>
    <definedName name="BLAST_FURNACE">#REF!</definedName>
    <definedName name="BlockStartsOfOneBoilerPerMonth">[32]Assumption!$E$115:$AV$115</definedName>
    <definedName name="BM_COST">#REF!</definedName>
    <definedName name="BM_ESC">#REF!</definedName>
    <definedName name="Bob">[8]SGV_Oz!#REF!</definedName>
    <definedName name="bobb">[46]SGV_Oz!#REF!</definedName>
    <definedName name="Bon">[8]SGV_Oz!#REF!</definedName>
    <definedName name="bonb">[46]SGV_Oz!#REF!</definedName>
    <definedName name="Bonus">'[34]#REF'!$G$34</definedName>
    <definedName name="BonusKzt">[32]Assumption!$E$159:$AG$159</definedName>
    <definedName name="BOOK_BASE">#REF!</definedName>
    <definedName name="BOOK_DURATION">#REF!</definedName>
    <definedName name="BookBase">'[2]Finance &amp; Economic Data'!$E$100</definedName>
    <definedName name="BookDep">'[2]Finance &amp; Economic Data'!$E$101</definedName>
    <definedName name="BORDER2">#REF!</definedName>
    <definedName name="br">#REF!</definedName>
    <definedName name="BRIK_BRIK_PRICE">#REF!</definedName>
    <definedName name="BRIK_CEMENT_1M">#REF!</definedName>
    <definedName name="BRIK_CEMENT_PRICE">#REF!</definedName>
    <definedName name="BRIK_H">#REF!</definedName>
    <definedName name="BRIK_L">#REF!</definedName>
    <definedName name="BRIK_PESOK_1M">#REF!</definedName>
    <definedName name="BRIK_PESOK_PRICE">#REF!</definedName>
    <definedName name="BRIK_PROEM_S">#REF!</definedName>
    <definedName name="BRIK_RESULTS">#REF!</definedName>
    <definedName name="BRIK_SHOV_H">#REF!</definedName>
    <definedName name="BRIK_W">#REF!</definedName>
    <definedName name="BRIK_WALL_H_M">#REF!</definedName>
    <definedName name="BRIK_WALL_H_N">#REF!</definedName>
    <definedName name="BRIK_WALL_L_M">#REF!</definedName>
    <definedName name="BRIK_WALL_L_N">#REF!</definedName>
    <definedName name="BRIK_WALL_W_M">#REF!</definedName>
    <definedName name="BRIK_WALL_W_N">#REF!</definedName>
    <definedName name="BRIK_WORK_PRICE">#REF!</definedName>
    <definedName name="BS">#REF!</definedName>
    <definedName name="bsusd">[48]BSUSD!$B$7:$AG$107</definedName>
    <definedName name="BT_SEGMENTOS">#N/A</definedName>
    <definedName name="BUD">'[1]Cashflow Forecast Port'!$A$1:$A$1</definedName>
    <definedName name="BUDAPRFEE">'[1]Cashflow Forecast Port'!#REF!</definedName>
    <definedName name="BUDAPRINT">'[1]Cashflow Forecast Port'!#REF!</definedName>
    <definedName name="BUDAUGFEE">'[1]Cashflow Forecast Port'!#REF!</definedName>
    <definedName name="BUDAUGINT">'[1]Cashflow Forecast Port'!#REF!</definedName>
    <definedName name="BUDDECFEE">'[1]Cashflow Forecast Port'!#REF!</definedName>
    <definedName name="BUDDECINT">'[1]Cashflow Forecast Port'!#REF!</definedName>
    <definedName name="BUDFEBFEE">'[1]Cashflow Forecast Port'!#REF!</definedName>
    <definedName name="BUDFEBINT">'[1]Cashflow Forecast Port'!#REF!</definedName>
    <definedName name="BUDGET">'[1]Cashflow Forecast Port'!$A$1:$Y$58</definedName>
    <definedName name="budget10">#REF!</definedName>
    <definedName name="BUDJANFEE">'[1]Cashflow Forecast Port'!#REF!</definedName>
    <definedName name="BUDJANINT">'[1]Cashflow Forecast Port'!#REF!</definedName>
    <definedName name="BUDJULFEE">'[1]Cashflow Forecast Port'!#REF!</definedName>
    <definedName name="BUDJULINT">'[1]Cashflow Forecast Port'!#REF!</definedName>
    <definedName name="BUDJUNFEE">'[1]Cashflow Forecast Port'!#REF!</definedName>
    <definedName name="BUDJUNINT">'[1]Cashflow Forecast Port'!#REF!</definedName>
    <definedName name="BUDMARFEE">'[1]Cashflow Forecast Port'!#REF!</definedName>
    <definedName name="BUDMARINT">'[1]Cashflow Forecast Port'!#REF!</definedName>
    <definedName name="BUDMAYFEE">'[1]Cashflow Forecast Port'!#REF!</definedName>
    <definedName name="BUDMAYINT">'[1]Cashflow Forecast Port'!#REF!</definedName>
    <definedName name="BUDNOVFEE">'[1]Cashflow Forecast Port'!#REF!</definedName>
    <definedName name="BUDNOVINT">'[1]Cashflow Forecast Port'!#REF!</definedName>
    <definedName name="BUDOCTFEE">'[1]Cashflow Forecast Port'!#REF!</definedName>
    <definedName name="BUDOCTINT">'[1]Cashflow Forecast Port'!#REF!</definedName>
    <definedName name="BUDSEPFEE">'[1]Cashflow Forecast Port'!#REF!</definedName>
    <definedName name="BUDSEPINT">'[1]Cashflow Forecast Port'!#REF!</definedName>
    <definedName name="BuiltIn_Print_Area">#REF!</definedName>
    <definedName name="BuiltIn_Print_Area___0">#REF!</definedName>
    <definedName name="BuiltIn_Print_Area___0___0">#REF!</definedName>
    <definedName name="BuiltIn_Print_Titles">#REF!</definedName>
    <definedName name="BuiltIn_Print_Titles___0">NA()</definedName>
    <definedName name="Busdev">[49]Busdev!$A$1:$A$20</definedName>
    <definedName name="busdev1">[49]Busdev!$A$1:$A$20</definedName>
    <definedName name="busducts">#REF!</definedName>
    <definedName name="bv">[8]SGV_Oz!#REF!</definedName>
    <definedName name="bvb">[46]SGV_Oz!#REF!</definedName>
    <definedName name="BY_Cap_Pmt">'[34]#REF'!$D$138:$D$148</definedName>
    <definedName name="BY_Fuel_Price">'[34]#REF'!$G$19</definedName>
    <definedName name="BY_Lime_Pr">'[34]#REF'!$G$22</definedName>
    <definedName name="BY_Unit_Size">'[34]#REF'!$D$123:$D$133</definedName>
    <definedName name="BY_Wage">'[34]#REF'!$G$26</definedName>
    <definedName name="BY_WageRate">'[34]#REF'!$G$26</definedName>
    <definedName name="C_">#REF!</definedName>
    <definedName name="c_energia">[29]PROFORMA!$C$182:$BI$182</definedName>
    <definedName name="c_grals">[29]PROFORMA!$C$189:$BI$189</definedName>
    <definedName name="c_otros">[29]PROFORMA!$C$184:$BI$184</definedName>
    <definedName name="c_otros_adm">[29]PROFORMA!$C$193:$BI$193</definedName>
    <definedName name="c_potencia">[29]PROFORMA!$C$183:$BI$183</definedName>
    <definedName name="c_remun">[29]PROFORMA!$C$188:$BI$188</definedName>
    <definedName name="ca">[49]CA!$A$1:$B$27</definedName>
    <definedName name="CA_tax">'[2]Finance data'!$F$101</definedName>
    <definedName name="Cable">#REF!</definedName>
    <definedName name="Cable_AG">#REF!</definedName>
    <definedName name="Cable_Tray">#REF!</definedName>
    <definedName name="CAIUA">#REF!</definedName>
    <definedName name="caja">[29]PROFORMA!$C$274:$BI$274</definedName>
    <definedName name="caja_max">[29]PROFORMA!$C$268:$BI$268</definedName>
    <definedName name="caja_min">[29]PROFORMA!$C$269:$BI$269</definedName>
    <definedName name="CALC">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ÂMBIO">#REF!</definedName>
    <definedName name="Cambio_Chile">[29]PARÁMETROS!$C$17</definedName>
    <definedName name="Cambio_país_1">[29]PARÁMETROS!$C$18</definedName>
    <definedName name="Cambio_país_2">[29]PARÁMETROS!$C$19</definedName>
    <definedName name="Cambio_yen">[29]PARÁMETROS!$C$16</definedName>
    <definedName name="CAMBIOS">#REF!</definedName>
    <definedName name="Câmbios">#REF!</definedName>
    <definedName name="CaO">[10]PDC_Worksheet!$E$118</definedName>
    <definedName name="CAP">#N/A</definedName>
    <definedName name="CAP_ESC">#REF!</definedName>
    <definedName name="CAP_PAYMENT">#REF!</definedName>
    <definedName name="Cap_pmt">#REF!</definedName>
    <definedName name="Cap_Pmt_Esc_Rate">'[34]#REF'!$B$138:$B$148</definedName>
    <definedName name="CAPCOST">#N/A</definedName>
    <definedName name="capex">#REF!</definedName>
    <definedName name="CapEx_A">#REF!</definedName>
    <definedName name="CapEx_esc">'[2]Project Data'!#REF!</definedName>
    <definedName name="CapEx_H">#REF!</definedName>
    <definedName name="CapEx_R">#REF!</definedName>
    <definedName name="CapExOpt">'[34]#REF'!$F$12</definedName>
    <definedName name="CapExPort">'[34]#REF'!$F$13</definedName>
    <definedName name="capexprj">#REF!</definedName>
    <definedName name="capital">#REF!</definedName>
    <definedName name="Capitalization_estimated">#REF!</definedName>
    <definedName name="caprev">#REF!</definedName>
    <definedName name="Carb">#REF!</definedName>
    <definedName name="CarbConc">#REF!</definedName>
    <definedName name="Carbon">#REF!</definedName>
    <definedName name="Case_1_Inputs">[2]SHELL!#REF!</definedName>
    <definedName name="Case_1_Output">[2]SHELL!#REF!</definedName>
    <definedName name="Case_2_Inputs">[2]SHELL!#REF!</definedName>
    <definedName name="Case_2_Output">[2]SHELL!#REF!</definedName>
    <definedName name="Case_3_Inputs">[2]SHELL!#REF!</definedName>
    <definedName name="Case_3_Output">[2]SHELL!#REF!</definedName>
    <definedName name="Case_4_Inputs">[2]SHELL!#REF!</definedName>
    <definedName name="Case_4_Output">[2]SHELL!#REF!</definedName>
    <definedName name="Case_5_Inputs">[2]SHELL!#REF!</definedName>
    <definedName name="Case_5_Output">[2]SHELL!#REF!</definedName>
    <definedName name="Case1Inputs">[2]SHELL!#REF!</definedName>
    <definedName name="Case2Inputs">[2]SHELL!#REF!</definedName>
    <definedName name="Case3Inputs">[2]SHELL!#REF!</definedName>
    <definedName name="Case4Inputs">[2]SHELL!#REF!</definedName>
    <definedName name="Case5Inputs">[2]SHELL!#REF!</definedName>
    <definedName name="CASH">#REF!</definedName>
    <definedName name="CASH_FLOW">#REF!</definedName>
    <definedName name="Cash_to_Corp">#REF!</definedName>
    <definedName name="cashadj">[50]curve!#REF!</definedName>
    <definedName name="CashBalance">#REF!</definedName>
    <definedName name="CashCoalAverageIn">#REF!</definedName>
    <definedName name="CashColIn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'[13]Cash CCI Detail'!$T$117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'[51]Cash CCI Detail'!$G$28+'[51]Cash CCI Detail'!$K$107</definedName>
    <definedName name="CASHCVNNOV">#REF!</definedName>
    <definedName name="CASHCVNOCT">#REF!</definedName>
    <definedName name="CASHCVNSEP">#REF!</definedName>
    <definedName name="CASHCVNTOT">'[13]Cash CCI Detail'!$T$157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'[13]Cash CCI Detail'!$T$28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'[13]Cash CCI Detail'!$T$36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'[13]Cash CCI Detail'!$T$42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'[13]Cash CCI Detail'!$T$170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'[13]Cash CCI Detail'!$T$175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'[13]Cash CCI Detail'!$T$187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'[13]Cash CCI Detail'!$T$181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'[13]Cash CCI Detail'!$T$227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'[13]Cash CCI Detail'!$T$203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'[13]Cash CCI Detail'!$T$208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'[13]Cash CCI Detail'!$T$222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'[13]Cash CCI Detail'!$T$214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#REF!</definedName>
    <definedName name="CASHEXVACNOV">#REF!</definedName>
    <definedName name="CASHEXVACOCT">#REF!</definedName>
    <definedName name="CASHEXVACSEP">#REF!</definedName>
    <definedName name="CASHEXVACTOT">'[13]Cash CCI Detail'!$T$192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#N/A</definedName>
    <definedName name="cashflow2">[2]Statements!$D$71:$AY$125</definedName>
    <definedName name="cashflow3">#REF!</definedName>
    <definedName name="cashflow4">#REF!</definedName>
    <definedName name="cashflow5">#REF!</definedName>
    <definedName name="cashflow6">#REF!</definedName>
    <definedName name="CashFlowBalanceKztIn">#REF!</definedName>
    <definedName name="CashFlowClosingBalanceKzt">#REF!</definedName>
    <definedName name="CASHFLOWLEFT">#REF!</definedName>
    <definedName name="CashFlows_29">#REF!</definedName>
    <definedName name="CashFlows_3">#REF!</definedName>
    <definedName name="CashFlows_5">#REF!</definedName>
    <definedName name="CASHFLOWTOP">#REF!</definedName>
    <definedName name="CashLib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'[13]Cash CCI Detail'!$T$246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'[13]Cash CCI Detail'!$T$245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'[13]Cash CCI Detail'!$T$55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'[13]Cash CCI Detail'!$T$62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'[13]Cash CCI Detail'!$T$79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'[13]Cash CCI Detail'!$T$88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'[13]Cash CCI Detail'!$T$102</definedName>
    <definedName name="CASHOTHERAPR">#REF!</definedName>
    <definedName name="CASHOTHERAUG">#REF!</definedName>
    <definedName name="CashOtherAverageIn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'[13]Cash CCI Detail'!$T$242</definedName>
    <definedName name="CashPeregonAverageIn">#REF!</definedName>
    <definedName name="CashRailroadAverageIn">#REF!</definedName>
    <definedName name="CASHTAX">#REF!</definedName>
    <definedName name="cashtoinv">[2]Drawdown!#REF!</definedName>
    <definedName name="cashtoinv2">[2]Drawdown!#REF!</definedName>
    <definedName name="CASHTOTHERMAY">#REF!</definedName>
    <definedName name="cat">#REF!</definedName>
    <definedName name="cathodic_protection">#REF!</definedName>
    <definedName name="CausticSodaConsumptionPerTonOfWaterKg">[32]Assumption!$E$130:$AV$130</definedName>
    <definedName name="CausticSodaPricePerTonKzt">[32]Assumption!$E$136:$AV$136</definedName>
    <definedName name="CBORDER">#REF!</definedName>
    <definedName name="ccc">#REF!</definedName>
    <definedName name="cccc">#REF!</definedName>
    <definedName name="cctv">#REF!</definedName>
    <definedName name="CDB">#REF!</definedName>
    <definedName name="cedisdeval">[2]Inputs!#REF!</definedName>
    <definedName name="CEEE">#REF!</definedName>
    <definedName name="CELESC">#REF!</definedName>
    <definedName name="CELG">#REF!</definedName>
    <definedName name="CELPA">#REF!</definedName>
    <definedName name="CELTINS">#REF!</definedName>
    <definedName name="CEMAT">#REF!</definedName>
    <definedName name="CEMIG">#REF!</definedName>
    <definedName name="cena">#REF!</definedName>
    <definedName name="CENTAVOS">#REF!</definedName>
    <definedName name="CESP">#REF!</definedName>
    <definedName name="CF">#REF!</definedName>
    <definedName name="cf_code">#REF!</definedName>
    <definedName name="CFAPRACT">'[1]Cashflow Forecast Port'!$I$71:$I$71</definedName>
    <definedName name="CFAPRBUD">'[1]Cashflow Forecast Port'!#REF!</definedName>
    <definedName name="CFAUGACT">'[1]Cashflow Forecast Port'!$Q$71:$Q$71</definedName>
    <definedName name="CFAUGBUD">'[1]Cashflow Forecast Port'!#REF!</definedName>
    <definedName name="CFclosingBalanceKzt">#REF!</definedName>
    <definedName name="CFDECACT">'[1]Cashflow Forecast Port'!$Y$71:$Y$71</definedName>
    <definedName name="CFDECBUD">'[1]Cashflow Forecast Port'!#REF!</definedName>
    <definedName name="CFFEBACT">'[1]Cashflow Forecast Port'!$E$71:$E$71</definedName>
    <definedName name="CFFEBBUD">'[1]Cashflow Forecast Port'!#REF!</definedName>
    <definedName name="CFFIRST14">#N/A</definedName>
    <definedName name="cffordetail">#REF!</definedName>
    <definedName name="CFJANACT">'[1]Cashflow Forecast Port'!$C$71:$C$71</definedName>
    <definedName name="CFJANBUD">'[1]Cashflow Forecast Port'!#REF!</definedName>
    <definedName name="CFJULACT">'[1]Cashflow Forecast Port'!$O$71:$O$71</definedName>
    <definedName name="CFJULBUD">'[1]Cashflow Forecast Port'!#REF!</definedName>
    <definedName name="CFJUNACT">'[1]Cashflow Forecast Port'!$M$71:$M$71</definedName>
    <definedName name="CFJUNBUD">'[1]Cashflow Forecast Port'!#REF!</definedName>
    <definedName name="CFLAST14">#N/A</definedName>
    <definedName name="CFLO">#REF!</definedName>
    <definedName name="cflowpg">#REF!</definedName>
    <definedName name="CFMARACT">'[1]Cashflow Forecast Port'!$G$71:$G$71</definedName>
    <definedName name="CFMARBUD">'[1]Cashflow Forecast Port'!#REF!</definedName>
    <definedName name="CFMAYACT">'[1]Cashflow Forecast Port'!$K$71:$K$71</definedName>
    <definedName name="CFMAYBUD">'[1]Cashflow Forecast Port'!#REF!</definedName>
    <definedName name="CFNOVACT">'[1]Cashflow Forecast Port'!$W$71:$W$71</definedName>
    <definedName name="CFNOVBUD">'[1]Cashflow Forecast Port'!#REF!</definedName>
    <definedName name="CFOCTACT">'[1]Cashflow Forecast Port'!$U$71:$U$71</definedName>
    <definedName name="CFOCTBUD">'[1]Cashflow Forecast Port'!#REF!</definedName>
    <definedName name="CFSEPACT">'[1]Cashflow Forecast Port'!$S$71:$S$71</definedName>
    <definedName name="CFSEPBUD">'[1]Cashflow Forecast Port'!#REF!</definedName>
    <definedName name="Cgpl">[10]PDC_Worksheet!$E$136</definedName>
    <definedName name="CGTEE">#REF!</definedName>
    <definedName name="ChangesEquity_4">#REF!</definedName>
    <definedName name="Chemicals">[31]Chemicals!$C$22</definedName>
    <definedName name="CHF">91.92</definedName>
    <definedName name="civilsrate">#REF!</definedName>
    <definedName name="CKWAPRBUD">'[1]Cashflow Forecast Port'!#REF!</definedName>
    <definedName name="CKWAUGBUD">'[1]Cashflow Forecast Port'!#REF!</definedName>
    <definedName name="CKWDECBUD">'[1]Cashflow Forecast Port'!#REF!</definedName>
    <definedName name="CKWFEBBUD">'[1]Cashflow Forecast Port'!#REF!</definedName>
    <definedName name="CKWJANBUD">'[1]Cashflow Forecast Port'!#REF!</definedName>
    <definedName name="CKWJULBUD">'[1]Cashflow Forecast Port'!#REF!</definedName>
    <definedName name="CKWJUNBUD">'[1]Cashflow Forecast Port'!#REF!</definedName>
    <definedName name="CKWMARBUD">'[1]Cashflow Forecast Port'!#REF!</definedName>
    <definedName name="CKWMAYBUD">'[1]Cashflow Forecast Port'!#REF!</definedName>
    <definedName name="CKWNOVBUD">'[1]Cashflow Forecast Port'!#REF!</definedName>
    <definedName name="CKWOCTBUD">'[1]Cashflow Forecast Port'!#REF!</definedName>
    <definedName name="CKWSEPBUD">'[1]Cashflow Forecast Port'!#REF!</definedName>
    <definedName name="CL_KZT_01.2008">'[37]X-rates'!$D$27</definedName>
    <definedName name="CL_KZT_02.2008">'[37]X-rates'!$E$27</definedName>
    <definedName name="CL_KZT_03.2007">'[38]X-rates'!$F$30</definedName>
    <definedName name="CL_KZT_03.2008">'[37]X-rates'!$F$27</definedName>
    <definedName name="CL_KZT_04.2007">'[38]X-rates'!$G$30</definedName>
    <definedName name="CL_KZT_04.2008">'[37]X-rates'!$G$27</definedName>
    <definedName name="CL_KZT_05.2007">'[38]X-rates'!$H$30</definedName>
    <definedName name="CL_KZT_05.2008">'[37]X-rates'!$H$27</definedName>
    <definedName name="CL_KZT_06.2007">'[38]X-rates'!$I$30</definedName>
    <definedName name="CL_KZT_06.2008">'[37]X-rates'!$I$27</definedName>
    <definedName name="CL_KZT_07.2007">'[38]X-rates'!$J$30</definedName>
    <definedName name="CL_KZT_08.2007">'[38]X-rates'!$K$30</definedName>
    <definedName name="ClientName">[40]SMSTemp!$B$3</definedName>
    <definedName name="Closs">[10]PDC_Worksheet!$D$722</definedName>
    <definedName name="cm">[29]PROFORMA!$C$234:$BI$234</definedName>
    <definedName name="cm_act_fijo">[29]PROFORMA!$C$347:$BI$347</definedName>
    <definedName name="cm_c1">[29]PROFORMA!$C$448:$BI$448</definedName>
    <definedName name="cm_c2">[29]PROFORMA!$C$472:$BI$472</definedName>
    <definedName name="cm_Capex">'[52]Thresholds for variances'!$D$20</definedName>
    <definedName name="cm_capital">[29]PROFORMA!$C$546:$BI$546</definedName>
    <definedName name="cm_Cash">'[52]Thresholds for variances'!$D$19</definedName>
    <definedName name="cm_CFO">'[52]Thresholds for variances'!$D$21</definedName>
    <definedName name="cm_cm_neta_acum">[29]PROFORMA!$C$563:$BI$563</definedName>
    <definedName name="cm_com_c1">[29]PROFORMA!$C$465:$BI$465</definedName>
    <definedName name="cm_com_c2">[29]PROFORMA!$C$488:$BI$488</definedName>
    <definedName name="cm_cp_exist">[29]PROFORMA!$C$408:$BI$408</definedName>
    <definedName name="cm_dep_acum">[29]PROFORMA!$C$372:$BI$372</definedName>
    <definedName name="cm_dep_acum_electrmec">[29]PROFORMA!$C$365:$BI$365</definedName>
    <definedName name="cm_dep_acum_electromec">[29]PROFORMA!$C$365:$BI$365</definedName>
    <definedName name="cm_dep_acum_eq_ofic">[29]PROFORMA!$C$372:$BI$372</definedName>
    <definedName name="cm_dep_acum_OC_edif">[29]PROFORMA!$C$358:$BI$358</definedName>
    <definedName name="cm_depositos">[29]PROFORMA!$C$279:$BI$279</definedName>
    <definedName name="cm_der_int">[29]PROFORMA!$C$495:$BI$495</definedName>
    <definedName name="cm_deudores_lp">[29]PROFORMA!$C$392:$BI$392</definedName>
    <definedName name="cm_EE">'[52]Thresholds for variances'!$D$16</definedName>
    <definedName name="cm_Eq_Of_Vehic">[29]PROFORMA!$C$347:$BI$347</definedName>
    <definedName name="cm_exist">[29]PROFORMA!$C$294:$BI$294</definedName>
    <definedName name="cm_FC">'[52]Thresholds for variances'!$D$9</definedName>
    <definedName name="cm_fin_caja">[29]PROFORMA!$C$419:$BI$419</definedName>
    <definedName name="cm_FX">'[52]Thresholds for variances'!$D$17</definedName>
    <definedName name="cm_i_c1">[29]PROFORMA!$C$458:$BI$458</definedName>
    <definedName name="cm_i_c2">[29]PROFORMA!$C$481:$BI$481</definedName>
    <definedName name="cm_IE">'[52]Thresholds for variances'!$D$15</definedName>
    <definedName name="cm_II">'[52]Thresholds for variances'!$D$14</definedName>
    <definedName name="cm_ip_der_int">[29]PROFORMA!$C$511:$BI$511</definedName>
    <definedName name="cm_iva">[29]PROFORMA!$C$301:$BI$301</definedName>
    <definedName name="cm_Mecanelectro">[29]PROFORMA!$C$340:$BI$340</definedName>
    <definedName name="cm_MI">'[52]Thresholds for variances'!$D$18</definedName>
    <definedName name="CM_Neta_Acum">[29]PROFORMA!$C$565:$BI$565</definedName>
    <definedName name="cm_o_act_circ">[29]PROFORMA!$C$309:$BI$309</definedName>
    <definedName name="cm_o_inv">[29]PROFORMA!$C$385:$BI$385</definedName>
    <definedName name="cm_oa">[29]PROFORMA!$C$399:$BI$399</definedName>
    <definedName name="cm_Ob_Civ_Edif">[29]PROFORMA!$C$332:$BI$332</definedName>
    <definedName name="cm_Obras_Prog">[29]PROFORMA!$C$316:$BI$316</definedName>
    <definedName name="cm_OE">'[52]Thresholds for variances'!$D$13</definedName>
    <definedName name="cm_OGM">'[52]Thresholds for variances'!$D$11</definedName>
    <definedName name="cm_OI">'[52]Thresholds for variances'!$D$12</definedName>
    <definedName name="cm_oolp">[29]PROFORMA!$C$538:$BI$538</definedName>
    <definedName name="cm_opc">[29]PROFORMA!$C$531:$BI$531</definedName>
    <definedName name="cm_ppm">[29]PROFORMA!$C$263:$BI$263</definedName>
    <definedName name="cm_Rev">'[52]Thresholds for variances'!$D$7</definedName>
    <definedName name="cm_SGA">'[52]Thresholds for variances'!$D$10</definedName>
    <definedName name="cm_terreno">[29]PROFORMA!$C$323:$BI$323</definedName>
    <definedName name="cm_ur">[29]PROFORMA!$C$556:$BI$556</definedName>
    <definedName name="cm_VM">'[52]Thresholds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EE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2CAPACITY">#N/A</definedName>
    <definedName name="CO2PRICE">#N/A</definedName>
    <definedName name="coa">'[53]Trial Balance'!$H$8:$U$530</definedName>
    <definedName name="CoagulantAlluminiumPricePerTonKzt">[32]Assumption!$E$141:$AV$141</definedName>
    <definedName name="CoagulantConsumpAlluminiumPerTonOfWaterKg">[32]Assumption!$E$135:$AV$135</definedName>
    <definedName name="CoagulantConsumptionPerTonOfWaterKg">[32]Assumption!$E$134:$AV$134</definedName>
    <definedName name="CoagulantPricePerTonKzt">[32]Assumption!$E$140:$AV$140</definedName>
    <definedName name="COAL_">#N/A</definedName>
    <definedName name="CoalAverageIn">#REF!</definedName>
    <definedName name="CoalCoalTransportNetVATKzt">#REF!</definedName>
    <definedName name="CoalConsumptionforHeatEnergy">#REF!</definedName>
    <definedName name="CoalConsumptionPerProducedkWh">[32]Assumption!$E$103:$AV$103</definedName>
    <definedName name="CoalConsumptionTons">#REF!</definedName>
    <definedName name="CoalCostKzt">#REF!</definedName>
    <definedName name="CoalTransportationCostKzt">#REF!</definedName>
    <definedName name="cob_cts_cob">[29]PROFORMA!$C$287:$BI$287</definedName>
    <definedName name="CobPagos">#REF!</definedName>
    <definedName name="cobro_deudores_lp">[29]PROFORMA!$C$394:$BI$394</definedName>
    <definedName name="Code">#REF!</definedName>
    <definedName name="COGS">#REF!</definedName>
    <definedName name="COGS_from_related_parties">#REF!</definedName>
    <definedName name="COLA1">[54]Labor!$E$11</definedName>
    <definedName name="COLA2">[54]Labor!$F$11</definedName>
    <definedName name="COLA3">[54]Labor!$G$11</definedName>
    <definedName name="COLD_ROLLED">#REF!</definedName>
    <definedName name="coloc_depositos">[29]PROFORMA!$C$282:$BI$282</definedName>
    <definedName name="column">#REF!</definedName>
    <definedName name="Column_reactor">#REF!</definedName>
    <definedName name="com_c1">[29]PROFORMA!$C$466:$BI$466</definedName>
    <definedName name="com_c2">[29]PROFORMA!$C$489:$BI$489</definedName>
    <definedName name="com_ca">[48]BSKZT!$A$7:$B$108</definedName>
    <definedName name="com_p_c1">[29]PROFORMA!$C$468:$BI$468</definedName>
    <definedName name="com_p_c2">[29]PROFORMA!$C$491:$BI$491</definedName>
    <definedName name="comfee2">[2]Drawdown!#REF!</definedName>
    <definedName name="CommercialDispatchFeeKztkWh">[32]Assumption!$E$65:$AV$65</definedName>
    <definedName name="CommercialdispatchKzt">[32]Calculations!$E$335:$AV$335</definedName>
    <definedName name="Commodity_prices">#REF!</definedName>
    <definedName name="communications">#REF!</definedName>
    <definedName name="comp_act_fijo">[29]PROFORMA!$C$348:$BI$348</definedName>
    <definedName name="Comp_Electromec">[29]PROFORMA!$C$341:$BI$341</definedName>
    <definedName name="Comp_Eq_Ofic_Vehic">[29]PROFORMA!$C$348:$BI$348</definedName>
    <definedName name="comp_exist">[29]PROFORMA!$C$295:$BI$295</definedName>
    <definedName name="comp_o_act_circ">[29]PROFORMA!$C$310:$BI$310</definedName>
    <definedName name="Comp_o_inv">[29]PROFORMA!$C$386:$BI$386</definedName>
    <definedName name="Comp_OC_Edif">[29]PROFORMA!$C$333:$BI$333</definedName>
    <definedName name="COMP_TAX_RATE">#N/A</definedName>
    <definedName name="comp_terreno">[29]PROFORMA!$C$324:$BI$324</definedName>
    <definedName name="company">#REF!</definedName>
    <definedName name="Comparativo">#REF!</definedName>
    <definedName name="COMPLETO_HASTA_2012">#REF!</definedName>
    <definedName name="comshare">'[55]Non IC Input'!$B$4:$C$621</definedName>
    <definedName name="comshare_IS">[56]Comshare!$B$3:$C$288</definedName>
    <definedName name="ComsharePaste">'[44]Comshare Tax Paste'!$A$5:$CX$331</definedName>
    <definedName name="ComsharePasteA">'[44]Comshare Tax Paste'!$A$5:$CX$331</definedName>
    <definedName name="ComsharePasteColumnNumber">'[44]Comshare Tax Paste'!$A$5:$CZ$5</definedName>
    <definedName name="ComsharePasteColumnNumberA">'[44]Comshare Tax Paste'!$A$5:$CX$5</definedName>
    <definedName name="Conct">#REF!</definedName>
    <definedName name="ConMgtFee">'[2]Owners Costs'!$E$24</definedName>
    <definedName name="ConMo">[2]Drawdown!#REF!</definedName>
    <definedName name="ConsCustos">#REF!</definedName>
    <definedName name="ConsCustosDep">#REF!</definedName>
    <definedName name="Consol">[49]Consol!$A$1:$A$654</definedName>
    <definedName name="CONSOLIDAÇÃOFINAL_Consulta">#REF!</definedName>
    <definedName name="consolidado">#REF!</definedName>
    <definedName name="CONSTANT">#REF!</definedName>
    <definedName name="constr">[57]Master!$F$35</definedName>
    <definedName name="CONSTRUCTION">#REF!</definedName>
    <definedName name="ConsultancyServisesKzt">[32]Assumption!$E$266:$AV$266</definedName>
    <definedName name="Consume">[31]Consumables!$C$14</definedName>
    <definedName name="CONT_CAPACITY">#REF!</definedName>
    <definedName name="Contents">#REF!</definedName>
    <definedName name="contingency">'[2]Owners Costs'!$G$43</definedName>
    <definedName name="contmanning">'[58]mac_LOP Sched  Personnel'!$Y$5:$AB$49</definedName>
    <definedName name="contractedmw">[2]Inputs!#REF!</definedName>
    <definedName name="CONVENIO">#REF!</definedName>
    <definedName name="CONVERTER">#REF!</definedName>
    <definedName name="COPEL">#REF!</definedName>
    <definedName name="CorporateTaxKzt">#REF!</definedName>
    <definedName name="COS" hidden="1">{#N/A,#N/A,FALSE,"Aging Summary";#N/A,#N/A,FALSE,"Ratio Analysis";#N/A,#N/A,FALSE,"Test 120 Day Accts";#N/A,#N/A,FALSE,"Tickmarks"}</definedName>
    <definedName name="Cosma00">[59]Costos!$B$15:$N$22</definedName>
    <definedName name="Cosma01">[59]Costos!$B$25:$N$32</definedName>
    <definedName name="Cosma02">[59]Costos!$B$35:$N$42</definedName>
    <definedName name="Cosma03">[59]Costos!$B$46:$N$52</definedName>
    <definedName name="Cosma04">[59]Costos!$B$56:$N$62</definedName>
    <definedName name="Cosma05">[59]Costos!$B$65:$N$72</definedName>
    <definedName name="Cosma06">[59]Costos!$B$75:$N$82</definedName>
    <definedName name="Cosma07">[59]Costos!$B$85:$N$92</definedName>
    <definedName name="Cosma08">[59]Costos!$B$95:$N$102</definedName>
    <definedName name="Cosma99">[59]Costos!$B$5:$N$12</definedName>
    <definedName name="COST">#REF!</definedName>
    <definedName name="Cost_List">#REF!</definedName>
    <definedName name="COST1">#REF!</definedName>
    <definedName name="COST10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ostA">#REF!</definedName>
    <definedName name="CostAA">#REF!</definedName>
    <definedName name="costfunding">[2]Inputs!#REF!</definedName>
    <definedName name="costo_exist">[29]PROFORMA!$C$181:$BI$181</definedName>
    <definedName name="costos_explo">[29]PROFORMA!$C$185:$BI$185</definedName>
    <definedName name="CostP">#REF!</definedName>
    <definedName name="CostT">#REF!</definedName>
    <definedName name="COSTTON1">#REF!</definedName>
    <definedName name="COSTTON2">#REF!</definedName>
    <definedName name="CostVS">#REF!</definedName>
    <definedName name="CountMonths">#REF!</definedName>
    <definedName name="COV">#REF!</definedName>
    <definedName name="COVENANTS">#REF!</definedName>
    <definedName name="COVERS">#REF!</definedName>
    <definedName name="cp">[8]SGV_Oz!#REF!</definedName>
    <definedName name="cp_c1">[29]PROFORMA!$C$453:$BI$453</definedName>
    <definedName name="cp_c2">[29]PROFORMA!$C$476:$BI$476</definedName>
    <definedName name="cp_der_int">[29]PROFORMA!$C$499:$BI$499</definedName>
    <definedName name="cp_exist">[29]PROFORMA!$C$411:$BI$411</definedName>
    <definedName name="cp_syst">#REF!</definedName>
    <definedName name="cpb">[46]SGV_Oz!#REF!</definedName>
    <definedName name="CPFL">#REF!</definedName>
    <definedName name="CPKAPRACT">'[1]Cashflow Forecast Port'!$I$73:$I$73</definedName>
    <definedName name="CPKAPRBUD">'[1]Cashflow Forecast Port'!#REF!</definedName>
    <definedName name="CPKAUGACT">'[1]Cashflow Forecast Port'!$Q$73:$Q$73</definedName>
    <definedName name="CPKAUGBUD">'[1]Cashflow Forecast Port'!#REF!</definedName>
    <definedName name="CPKDECACT">'[1]Cashflow Forecast Port'!$Y$73:$Y$73</definedName>
    <definedName name="CPKDECBUD">'[1]Cashflow Forecast Port'!#REF!</definedName>
    <definedName name="CPKFEBACT">'[1]Cashflow Forecast Port'!$E$73:$E$73</definedName>
    <definedName name="CPKFEBBUD">'[1]Cashflow Forecast Port'!#REF!</definedName>
    <definedName name="CPKJANACT">'[1]Cashflow Forecast Port'!$C$73:$C$73</definedName>
    <definedName name="CPKJANBUD">'[1]Cashflow Forecast Port'!#REF!</definedName>
    <definedName name="CPKJULACT">'[1]Cashflow Forecast Port'!$O$73:$O$73</definedName>
    <definedName name="CPKJULBUD">'[1]Cashflow Forecast Port'!#REF!</definedName>
    <definedName name="CPKJUNACT">'[1]Cashflow Forecast Port'!$M$73:$M$73</definedName>
    <definedName name="CPKJUNBUD">'[1]Cashflow Forecast Port'!#REF!</definedName>
    <definedName name="CPKMARACT">'[1]Cashflow Forecast Port'!$G$73:$G$73</definedName>
    <definedName name="CPKMARBUD">'[1]Cashflow Forecast Port'!#REF!</definedName>
    <definedName name="CPKMAYACT">'[1]Cashflow Forecast Port'!$K$73:$K$73</definedName>
    <definedName name="CPKMAYBUD">'[1]Cashflow Forecast Port'!#REF!</definedName>
    <definedName name="CPKNOVACT">'[1]Cashflow Forecast Port'!$W$73:$W$73</definedName>
    <definedName name="CPKNOVBUD">'[1]Cashflow Forecast Port'!#REF!</definedName>
    <definedName name="CPKOCTACT">'[1]Cashflow Forecast Port'!$U$73:$U$73</definedName>
    <definedName name="CPKOCTBUD">'[1]Cashflow Forecast Port'!#REF!</definedName>
    <definedName name="CPKSEPACT">'[1]Cashflow Forecast Port'!$S$73:$S$73</definedName>
    <definedName name="CPKSEPBUD">'[1]Cashflow Forecast Port'!#REF!</definedName>
    <definedName name="CPRIVK">#REF!</definedName>
    <definedName name="craft">#REF!</definedName>
    <definedName name="craftrate">#REF!</definedName>
    <definedName name="crane100te">#REF!</definedName>
    <definedName name="crane450te">#REF!</definedName>
    <definedName name="crane50te">#REF!</definedName>
    <definedName name="creditcurve">[50]curve!#REF!</definedName>
    <definedName name="crema" hidden="1">#REF!</definedName>
    <definedName name="CREMA_1" hidden="1">[60]modaj!#REF!</definedName>
    <definedName name="CREMA_2" hidden="1">#REF!</definedName>
    <definedName name="CREMA_3">#REF!</definedName>
    <definedName name="crena">#REF!</definedName>
    <definedName name="CRESSUS">#REF!</definedName>
    <definedName name="crkf" hidden="1">{#N/A,#N/A,FALSE,"Aging Summary";#N/A,#N/A,FALSE,"Ratio Analysis";#N/A,#N/A,FALSE,"Test 120 Day Accts";#N/A,#N/A,FALSE,"Tickmarks"}</definedName>
    <definedName name="CrushLoad">[61]Parameters!$G$36</definedName>
    <definedName name="crushmoisttph">[10]PDC_Worksheet!$E$47</definedName>
    <definedName name="crushtph4">[10]PDC_Worksheet!$E$45</definedName>
    <definedName name="CS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pd">[10]PDC_Worksheet!$E$719</definedName>
    <definedName name="cts_cob">[29]PROFORMA!$C$289:$BI$289</definedName>
    <definedName name="CTSN">'[1]Cashflow Forecast Port'!$BB$199:$BT$209</definedName>
    <definedName name="Cu_cathodes_production">#REF!</definedName>
    <definedName name="Cu_Concentrate_Breakdown">#REF!</definedName>
    <definedName name="Cu_Concentrate_Breakdown_1">NA()</definedName>
    <definedName name="Cu_Concentrate_Breakdown_24">[62]Concentrate!#REF!</definedName>
    <definedName name="Cu_Concentrate_Breakdown_25">[62]Concentrate!#REF!</definedName>
    <definedName name="Cu_Concentrate_Breakdown_26">[62]Concentrate!#REF!</definedName>
    <definedName name="Cu_Concentrate_Breakdown_3">NA()</definedName>
    <definedName name="Cu_Concentrate_Breakdown_4">NA()</definedName>
    <definedName name="Cu_concentrate_production">#REF!</definedName>
    <definedName name="CUNIT">[63]Example!$M$7</definedName>
    <definedName name="cur_assets">#REF!</definedName>
    <definedName name="cur_liab">#REF!</definedName>
    <definedName name="CURRENCY">#REF!</definedName>
    <definedName name="Currency_location">#REF!</definedName>
    <definedName name="Currency_names">[64]LISTS!$C$7:$C$10</definedName>
    <definedName name="CurrTabl">#REF!</definedName>
    <definedName name="CUSTO">[26]Custo!$B$2:$P$55</definedName>
    <definedName name="CustomsFeesKzt">#REF!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'[13]P&amp;L CCI Detail'!$T$159</definedName>
    <definedName name="CVOct">#REF!</definedName>
    <definedName name="CVSep">#REF!</definedName>
    <definedName name="CVTot">'[13]P&amp;L CCI Detail'!$T$109</definedName>
    <definedName name="cycof">[10]PDC_Worksheet!$E$69</definedName>
    <definedName name="cyp">'[65]FS-97'!$BA$90</definedName>
    <definedName name="d">#REF!</definedName>
    <definedName name="D_3">#REF!</definedName>
    <definedName name="D_4">#REF!</definedName>
    <definedName name="Dados_totais">#REF!</definedName>
    <definedName name="dat">[20]name!$D$5</definedName>
    <definedName name="DATA">#REF!</definedName>
    <definedName name="DATA_36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e">'[2]Plant Operations'!$A$4:$AL$4</definedName>
    <definedName name="DateFrom">[66]Выбор!$B$9</definedName>
    <definedName name="dates">[67]Date_lookup!$A$1:$B$12</definedName>
    <definedName name="dayincurrentweek">#REF!</definedName>
    <definedName name="days">#REF!</definedName>
    <definedName name="DaysduringPowerPurchase">[32]Assumption!$E$33:$AV$33</definedName>
    <definedName name="DaysInMonth">[32]Assumption!$E$48:$AV$48</definedName>
    <definedName name="DCF">#REF!</definedName>
    <definedName name="dcs">#REF!</definedName>
    <definedName name="DEAL">#REF!</definedName>
    <definedName name="deal_type">#REF!</definedName>
    <definedName name="DEBT">#N/A</definedName>
    <definedName name="debt_amt">#REF!</definedName>
    <definedName name="debt_calculated">#REF!</definedName>
    <definedName name="Debt_check">#REF!</definedName>
    <definedName name="DEBT_COVERAGE_RATIO">'[68]DEBT PYMTS'!$B$62:$Q$62</definedName>
    <definedName name="debt_estimated">#REF!</definedName>
    <definedName name="Debt_Rate">'[34]#REF'!#REF!</definedName>
    <definedName name="debt1">[2]Inputs!#REF!</definedName>
    <definedName name="debt2">[2]Inputs!#REF!</definedName>
    <definedName name="debt3">[2]Debt!$D$13:$AJ$232</definedName>
    <definedName name="debtratio1">[2]Inputs!#REF!</definedName>
    <definedName name="debtratio2">[2]Inputs!#REF!</definedName>
    <definedName name="DEBTRES">#N/A</definedName>
    <definedName name="debtserv1">'[2]Debt Service'!#REF!</definedName>
    <definedName name="debtserv2">'[2]Debt Service'!#REF!</definedName>
    <definedName name="debtservcost">#REF!</definedName>
    <definedName name="DEC">#REF!</definedName>
    <definedName name="December_Days">#REF!</definedName>
    <definedName name="DECFC">#REF!</definedName>
    <definedName name="DECGOI">#REF!</definedName>
    <definedName name="DECIBIT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COR">#REF!</definedName>
    <definedName name="DECVAR">#REF!</definedName>
    <definedName name="DECYTD">#REF!</definedName>
    <definedName name="defd">[57]Master!$F$11</definedName>
    <definedName name="defl_obor">#REF!</definedName>
    <definedName name="defl_proch">#REF!</definedName>
    <definedName name="defl_proekt">#REF!</definedName>
    <definedName name="defl_smr">#REF!</definedName>
    <definedName name="DEM">68.91</definedName>
    <definedName name="density_breakrock">#REF!</definedName>
    <definedName name="density_midle_rock">[69]const!$E$62</definedName>
    <definedName name="density_oldbreakrock">#REF!</definedName>
    <definedName name="density_rock">[70]const!$E$58</definedName>
    <definedName name="dep">[29]PROFORMA!$C$354:$BI$354</definedName>
    <definedName name="dep_acum">[29]PROFORMA!$C$352:$BI$352</definedName>
    <definedName name="Dep_Acum_Electromec">[29]PROFORMA!$C$368:$BI$368</definedName>
    <definedName name="Dep_Acum_Eq_Ofic_Vehic">[29]PROFORMA!$C$375:$BI$375</definedName>
    <definedName name="Dep_Acum_OC_Edif">[29]PROFORMA!$C$361:$BI$361</definedName>
    <definedName name="dep_acum_retiros">[29]PROFORMA!$C$374:$BI$374</definedName>
    <definedName name="DepCapacity">[2]SHELL!$B$220</definedName>
    <definedName name="depn">'[71]Depn Summary'!$C$7:$AA$25</definedName>
    <definedName name="depositos">[29]PROFORMA!$C$283:$BI$283</definedName>
    <definedName name="DEPR">'[2]Constr, Op &amp; Fin Assmp'!#REF!</definedName>
    <definedName name="DeprAdminFixedAssetsKzt">[33]Calculations!#REF!</definedName>
    <definedName name="DepRateTaka">[2]SHELL!#REF!</definedName>
    <definedName name="DepRateUSD">[2]SHELL!#REF!</definedName>
    <definedName name="Depreciables">[29]PROFORMA!$C$27:$BI$27</definedName>
    <definedName name="DEPRECIATION">#REF!</definedName>
    <definedName name="DepreciationKzt">[33]Assumption!#REF!</definedName>
    <definedName name="DeprFixedAssetsKzt">#REF!</definedName>
    <definedName name="DeprOperationalFixedAssetsKzt">#REF!</definedName>
    <definedName name="desc2">#REF!</definedName>
    <definedName name="DESC4">#REF!</definedName>
    <definedName name="descargo_ppm">[29]PROFORMA!$C$265:$BI$265</definedName>
    <definedName name="DESPESA1">#REF!</definedName>
    <definedName name="DESPESA2">#REF!</definedName>
    <definedName name="DESPESA3">#REF!</definedName>
    <definedName name="DESPESA4">#REF!</definedName>
    <definedName name="deta">#REF!</definedName>
    <definedName name="deudores_lp">[29]PROFORMA!$C$395:$BI$395</definedName>
    <definedName name="dev_ccc">[72]Índices!$N$12:$Q$40</definedName>
    <definedName name="dev_ccc1">[73]preferred!$N$12:$Q$40</definedName>
    <definedName name="dev_ecf">[72]Índices!$W$16:$Z$54</definedName>
    <definedName name="dev_reneg_furnas">[72]Índices!$N$7:$Q$186</definedName>
    <definedName name="dev_sd">[72]Índices!$X$13:$AA$41</definedName>
    <definedName name="dev_sd_retrati">[72]Índices!$AC$13:$AF$41</definedName>
    <definedName name="DevCost">'[2]Owners Costs'!$E$20</definedName>
    <definedName name="DevFee">'[2]Owners Costs'!$E$21</definedName>
    <definedName name="DEZ_1998">#REF!</definedName>
    <definedName name="dez_96">'[27]Câmbio - 97'!$C$7</definedName>
    <definedName name="dez_97">'[27]Câmbio - 97'!$C$19</definedName>
    <definedName name="DEZ_98">'[35]Câmbio - 97'!$C$19</definedName>
    <definedName name="dfaa" hidden="1">#REF!</definedName>
    <definedName name="dff" hidden="1">{"Inputs 1","Base",FALSE,"INPUTS";"Inputs 2","Base",FALSE,"INPUTS";"Inputs 3","Base",FALSE,"INPUTS";"Inputs 4","Base",FALSE,"INPUTS";"Inputs 5","Base",FALSE,"INPUTS"}</definedName>
    <definedName name="dflt1">'[74]Customize Your Loan Manager'!$G$21</definedName>
    <definedName name="dfs" hidden="1">{#N/A,#N/A,FALSE,"Aging Summary";#N/A,#N/A,FALSE,"Ratio Analysis";#N/A,#N/A,FALSE,"Test 120 Day Accts";#N/A,#N/A,FALSE,"Tickmarks"}</definedName>
    <definedName name="dggg" hidden="1">{#N/A,#N/A,FALSE,"Aging Summary";#N/A,#N/A,FALSE,"Ratio Analysis";#N/A,#N/A,FALSE,"Test 120 Day Accts";#N/A,#N/A,FALSE,"Tickmarks"}</definedName>
    <definedName name="DIA">#REF!</definedName>
    <definedName name="Diag">#REF!</definedName>
    <definedName name="dieseldensity">[54]Input!$B$23</definedName>
    <definedName name="DieselFuelCostKzt">#REF!</definedName>
    <definedName name="DieselFuelPriceKzt">#REF!</definedName>
    <definedName name="DieselFuelPriceKzt_Ton">[32]Assumption!$E$198:$AV$198</definedName>
    <definedName name="DieselFuelQuantityLitres">#REF!</definedName>
    <definedName name="DieselFuelStationQuantatyTons">[32]Assumption!$E$197:$AV$197</definedName>
    <definedName name="DIF_PAY_Capital">#REF!</definedName>
    <definedName name="DIF_PAY_N">#REF!</definedName>
    <definedName name="DIF_PAY_Percent">#REF!</definedName>
    <definedName name="Difference">#REF!</definedName>
    <definedName name="DifferenceInTheTransmisionTariffForCustomersKzt">#REF!</definedName>
    <definedName name="Directo">[75]flujo_caja!$A$1:$D$70</definedName>
    <definedName name="DIRECTORY">#REF!</definedName>
    <definedName name="DISC_RATE">#REF!</definedName>
    <definedName name="discountrate">'[2]Finance &amp; Economic Data'!$E$9</definedName>
    <definedName name="discpaybk">#REF!</definedName>
    <definedName name="DiscRate">'[2]Finance data'!#REF!</definedName>
    <definedName name="diskont_investic">#REF!</definedName>
    <definedName name="display_area_2">#REF!</definedName>
    <definedName name="display_area_3">#REF!</definedName>
    <definedName name="display_area_4">#REF!</definedName>
    <definedName name="distilcost">[2]Inputs!#REF!</definedName>
    <definedName name="distilesc">[2]Inputs!#REF!</definedName>
    <definedName name="div">#REF!</definedName>
    <definedName name="div_declarados">[29]PROFORMA!$C$557:$BI$557</definedName>
    <definedName name="div_pag">[29]PROFORMA!$C$527:$BI$527</definedName>
    <definedName name="divliq">#REF!</definedName>
    <definedName name="dobycha">#REF!</definedName>
    <definedName name="dol_sod_bog_2">'[76]2_5_Календарь'!#REF!</definedName>
    <definedName name="dol_soder_v_bed1">'[76]2_5_Календарь'!#REF!</definedName>
    <definedName name="dol_soder_v_bog1">'[76]2_5_Календарь'!#REF!</definedName>
    <definedName name="dolar">[1]Sheet3!$C$56</definedName>
    <definedName name="dólar">[77]Índices!#REF!</definedName>
    <definedName name="DOLAR_MEDIO">#REF!</definedName>
    <definedName name="dolja_finan_sob_sred">#REF!</definedName>
    <definedName name="dolja_kommerch_rasch">#REF!</definedName>
    <definedName name="dolja_kredita_fr">#REF!</definedName>
    <definedName name="dolja_kv1">'[76]2_5_Календарь'!#REF!</definedName>
    <definedName name="dolja_kv2">'[76]2_5_Календарь'!#REF!</definedName>
    <definedName name="dolja_obcheproisv">#REF!</definedName>
    <definedName name="dolja_prochih">#REF!</definedName>
    <definedName name="dolja_sif1">'[76]2_5_Календарь'!#REF!</definedName>
    <definedName name="dolja_sif2">'[76]2_5_Календарь'!#REF!</definedName>
    <definedName name="dolja_sod_bed2">'[76]2_5_Календарь'!#REF!</definedName>
    <definedName name="dollarkw">[2]Inputs!#REF!</definedName>
    <definedName name="DollarToCent">[2]SHELL!#REF!</definedName>
    <definedName name="DPAYB">#REF!</definedName>
    <definedName name="DRAW">#REF!</definedName>
    <definedName name="DRAWLEFT">#REF!</definedName>
    <definedName name="DRAWTOP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RYCAPACITY">#N/A</definedName>
    <definedName name="DSP">#REF!</definedName>
    <definedName name="DSPIMO">#REF!</definedName>
    <definedName name="DSPMO">#REF!</definedName>
    <definedName name="DSPTLMO">#REF!</definedName>
    <definedName name="DSRA_CALC">#REF!</definedName>
    <definedName name="DSRApc">'[2]Operating Cash flow'!#REF!</definedName>
    <definedName name="DTS">#REF!</definedName>
    <definedName name="Due_to_related_parties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[20]name!$D$4</definedName>
    <definedName name="dwl">[20]name!$D$8</definedName>
    <definedName name="DWorks">[61]Parameters!$E$63</definedName>
    <definedName name="e">#REF!</definedName>
    <definedName name="E_3">'[78]Общие начальные данные'!$C$32</definedName>
    <definedName name="E_4">'[78]Общие начальные данные'!$C$32</definedName>
    <definedName name="EAF">#REF!</definedName>
    <definedName name="EAFASSUMTOP">#REF!</definedName>
    <definedName name="EAFLEFT">#REF!</definedName>
    <definedName name="EAFTOP">#REF!</definedName>
    <definedName name="Earth">#REF!</definedName>
    <definedName name="earthing">#REF!</definedName>
    <definedName name="earthw">#REF!</definedName>
    <definedName name="EBITDA_2005">'[48]IS$'!$Q$34</definedName>
    <definedName name="ecf">#REF!</definedName>
    <definedName name="ecf_sucumb">#REF!</definedName>
    <definedName name="econ_profit">#REF!</definedName>
    <definedName name="ECPCashCoal">#REF!</definedName>
    <definedName name="ECPCashCol">#REF!</definedName>
    <definedName name="ECPCashOther">#REF!</definedName>
    <definedName name="ECPCashPeregon">#REF!</definedName>
    <definedName name="ECPCashRailroad">#REF!</definedName>
    <definedName name="ECPPriceCoal">#REF!</definedName>
    <definedName name="ECPPriceOther">#REF!</definedName>
    <definedName name="ECPPricePeregon">#REF!</definedName>
    <definedName name="ECPPriceRailroad">#REF!</definedName>
    <definedName name="ECPPrices">#REF!</definedName>
    <definedName name="ECPShipment">#REF!</definedName>
    <definedName name="ECPWagons">#REF!</definedName>
    <definedName name="ECR">#REF!</definedName>
    <definedName name="EEVP">#REF!</definedName>
    <definedName name="EEW">#REF!</definedName>
    <definedName name="EffectiveVATforCoalPercent">[32]Assumption!$E$185:$AV$185</definedName>
    <definedName name="EFL">#REF!</definedName>
    <definedName name="EHe">#REF!</definedName>
    <definedName name="EIN">#REF!</definedName>
    <definedName name="EK_Ore_Mining_Data">#REF!</definedName>
    <definedName name="EkiCashCoal">#REF!</definedName>
    <definedName name="EkiCashCol">#REF!</definedName>
    <definedName name="EkiCashOther">#REF!</definedName>
    <definedName name="EkiCashPeregon">#REF!</definedName>
    <definedName name="EkiCashRailroad">#REF!</definedName>
    <definedName name="EkiCoalBurningPerMonthTons">#REF!</definedName>
    <definedName name="EkiCoalBurningPerMonthTonsIn">#REF!</definedName>
    <definedName name="EkiCoalContractConsumpKzt">#REF!</definedName>
    <definedName name="EkiCoalContractConsumpTons">#REF!</definedName>
    <definedName name="EkiCoalContractPaymInclVATzt">#REF!</definedName>
    <definedName name="EkiCoalOverContractConsumpKzt">#REF!</definedName>
    <definedName name="EkiCoalOverContractConsumpTons">#REF!</definedName>
    <definedName name="EkiCoalOverContractPaymInclVATKzt">#REF!</definedName>
    <definedName name="EkiCoalOverContractPaymInclVATzt">#REF!</definedName>
    <definedName name="EkiCoalPriceKztPerTon">[32]Assumption!$E$97:$AV$97</definedName>
    <definedName name="EkiCoalPurchaseInclVATKzt">#REF!</definedName>
    <definedName name="EkiCoalPurchaseInclVATKztIn">#REF!</definedName>
    <definedName name="EkiCoalPurchaseKzt">#REF!</definedName>
    <definedName name="EkiCoalPurchaseTons">#REF!</definedName>
    <definedName name="EkiCoalRailWaysTariffKztPerTon">[32]Assumption!$E$108:$AV$108</definedName>
    <definedName name="EkiCoalTransportationKzt">#REF!</definedName>
    <definedName name="EkiOverContractCoalPurchaseInclVATKzt">#REF!</definedName>
    <definedName name="EkiOverContractCoalPurchaseInclVATKztIn">#REF!</definedName>
    <definedName name="EkiPriceCoal">#REF!</definedName>
    <definedName name="EkiPriceOther">#REF!</definedName>
    <definedName name="EkiPricePeregon">#REF!</definedName>
    <definedName name="EkiPriceRailroad">#REF!</definedName>
    <definedName name="EkiPrices">#REF!</definedName>
    <definedName name="EkiShipment">#REF!</definedName>
    <definedName name="EkiShipmentIn">#REF!</definedName>
    <definedName name="EkiWagons">#REF!</definedName>
    <definedName name="EKL">#REF!</definedName>
    <definedName name="elecoutput">#REF!</definedName>
    <definedName name="elecprice">[2]Inputs!#REF!</definedName>
    <definedName name="elecpriceyr">#REF!</definedName>
    <definedName name="ElectBal">#REF!</definedName>
    <definedName name="ElectCash">#REF!</definedName>
    <definedName name="ElectFormat1">#REF!</definedName>
    <definedName name="ElectFormat2">#REF!</definedName>
    <definedName name="ElectFormat3">#REF!</definedName>
    <definedName name="ElectFormat4">#REF!</definedName>
    <definedName name="ElectFormat5">#REF!</definedName>
    <definedName name="ElectFormat6">#REF!</definedName>
    <definedName name="ElectInc">#REF!</definedName>
    <definedName name="ElectricityPurchaseKzt">[32]Calculations!$E$327:$AV$327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issionEkiCoalKztForkWh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issionTaxRatekWhProduced">[32]Assumption!$E$174:$AV$174</definedName>
    <definedName name="END_of_PRICE_FIX_SUMMARY">[79]_Summary!#REF!</definedName>
    <definedName name="Ending_Balance">#N/A</definedName>
    <definedName name="ENERSUL">#REF!</definedName>
    <definedName name="engineering">#REF!</definedName>
    <definedName name="EngineeringConsultants">[32]Assumption!$E$271:$AV$271</definedName>
    <definedName name="Entered_Pmt">#REF!</definedName>
    <definedName name="Entities">[80]Entity!$A$1:$A$149</definedName>
    <definedName name="Entity">[81]System!#REF!</definedName>
    <definedName name="Entity1">[81]System!#REF!</definedName>
    <definedName name="Entity2">[81]System!#REF!</definedName>
    <definedName name="entity3">[81]System!#REF!</definedName>
    <definedName name="entity4">[81]System!#REF!</definedName>
    <definedName name="entity5">[81]System!#REF!</definedName>
    <definedName name="EnvironmentalMonitoring">[32]Assumption!$E$268:$AV$268</definedName>
    <definedName name="epm">[57]Master!#REF!</definedName>
    <definedName name="EPS">'[1]Cashflow Forecast Port'!$BP$1:$BR$5</definedName>
    <definedName name="EPSAPRACT">'[1]Cashflow Forecast Port'!$I$69:$I$69</definedName>
    <definedName name="EPSAPRBUD">'[1]Cashflow Forecast Port'!#REF!</definedName>
    <definedName name="EPSAUGACT">'[1]Cashflow Forecast Port'!$Q$69:$Q$69</definedName>
    <definedName name="EPSAUGBUD">'[1]Cashflow Forecast Port'!#REF!</definedName>
    <definedName name="EPSDECACT">'[1]Cashflow Forecast Port'!$Y$69:$Y$69</definedName>
    <definedName name="EPSDECBUD">'[1]Cashflow Forecast Port'!#REF!</definedName>
    <definedName name="EPSFEBACT">'[1]Cashflow Forecast Port'!$E$69:$E$69</definedName>
    <definedName name="EPSFEBBUD">'[1]Cashflow Forecast Port'!#REF!</definedName>
    <definedName name="EPSJANACT">'[1]Cashflow Forecast Port'!$C$69:$C$69</definedName>
    <definedName name="EPSJANBUD">'[1]Cashflow Forecast Port'!#REF!</definedName>
    <definedName name="EPSJULACT">'[1]Cashflow Forecast Port'!$O$69:$O$69</definedName>
    <definedName name="EPSJULBUD">'[1]Cashflow Forecast Port'!#REF!</definedName>
    <definedName name="EPSJUNACT">'[1]Cashflow Forecast Port'!$M$69:$M$69</definedName>
    <definedName name="EPSJUNBUD">'[1]Cashflow Forecast Port'!#REF!</definedName>
    <definedName name="EPSMARACT">'[1]Cashflow Forecast Port'!$G$69:$G$69</definedName>
    <definedName name="EPSMARBUD">'[1]Cashflow Forecast Port'!#REF!</definedName>
    <definedName name="EPSMAYACT">'[1]Cashflow Forecast Port'!$K$69:$K$69</definedName>
    <definedName name="EPSMAYBUD">'[1]Cashflow Forecast Port'!#REF!</definedName>
    <definedName name="EPSNOVACT">'[1]Cashflow Forecast Port'!$W$69:$W$69</definedName>
    <definedName name="EPSNOVBUD">'[1]Cashflow Forecast Port'!#REF!</definedName>
    <definedName name="EPSOCTACT">'[1]Cashflow Forecast Port'!$U$69:$U$69</definedName>
    <definedName name="EPSOCTBUD">'[1]Cashflow Forecast Port'!#REF!</definedName>
    <definedName name="EPSSEPACT">'[1]Cashflow Forecast Port'!$S$69:$S$69</definedName>
    <definedName name="EPSSEPBUD">'[1]Cashflow Forecast Port'!#REF!</definedName>
    <definedName name="EPump">#REF!</definedName>
    <definedName name="Eq_Cost">#REF!</definedName>
    <definedName name="Eq_ElectroMec">[29]PROFORMA!$C$343:$BI$343</definedName>
    <definedName name="Eq_Ofic_Vehic">[29]PROFORMA!$C$350:$BI$350</definedName>
    <definedName name="eqfund1">[2]Drawdown!#REF!</definedName>
    <definedName name="eqfund2">[2]Drawdown!#REF!</definedName>
    <definedName name="EQMARBUD">'[1]Cashflow Forecast Port'!#REF!</definedName>
    <definedName name="Equipment">'[64]EQUIPMENT TYPE'!$A$2:$A$108</definedName>
    <definedName name="Equipment_list">#REF!</definedName>
    <definedName name="Equity_contribution">[18]DRAWDOWN!$AL$237</definedName>
    <definedName name="EquityIN">[2]Construction!$E$72</definedName>
    <definedName name="er" hidden="1">{"ARPandL",#N/A,FALSE,"Report Annual";"ARCashflow",#N/A,FALSE,"Report Annual";"ARBalanceSheet",#N/A,FALSE,"Report Annual";"ARRatios",#N/A,FALSE,"Report Annual"}</definedName>
    <definedName name="ERECT">#REF!</definedName>
    <definedName name="ERECTION">#REF!</definedName>
    <definedName name="erg">#REF!</definedName>
    <definedName name="ERPriceCoal">#REF!</definedName>
    <definedName name="ERPriceOther">#REF!</definedName>
    <definedName name="ERPricePeregon">#REF!</definedName>
    <definedName name="ERPriceRailroad">#REF!</definedName>
    <definedName name="erser">#REF!,#REF!,#REF!,#REF!,#REF!,#REF!,#REF!,#REF!,#REF!,#REF!,#REF!,#REF!</definedName>
    <definedName name="ERShipment">#REF!</definedName>
    <definedName name="ert">[3]ао!#REF!</definedName>
    <definedName name="ERWagons">#REF!</definedName>
    <definedName name="esc">'[11]Option 0'!$Q$4</definedName>
    <definedName name="Esc_1">'[2]Project Data'!#REF!</definedName>
    <definedName name="Esc_2">'[2]Project Data'!#REF!</definedName>
    <definedName name="Esc_3">'[2]Project Data'!#REF!</definedName>
    <definedName name="ESC_BASE">#REF!</definedName>
    <definedName name="ESCALATOR_2">#REF!</definedName>
    <definedName name="ESCELSA">#REF!</definedName>
    <definedName name="EScr">#REF!</definedName>
    <definedName name="esn">#REF!</definedName>
    <definedName name="ESS">#REF!</definedName>
    <definedName name="Estado_de_Resultados">[29]PROFORMA!$B$87:$BI$107</definedName>
    <definedName name="EUR">134.77</definedName>
    <definedName name="EUR_6M.2006">'[82]X-rates'!$C$3</definedName>
    <definedName name="euro">#REF!</definedName>
    <definedName name="EV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wr">[83]ЯНВАРЬ!#REF!</definedName>
    <definedName name="Excel_BuiltIn__FilterDatabase_26">#REF!</definedName>
    <definedName name="Excel_BuiltIn__FilterDatabase_3">#REF!</definedName>
    <definedName name="Excel_BuiltIn__FilterDatabase_5">#REF!</definedName>
    <definedName name="Excel_BuiltIn_Database">#REF!</definedName>
    <definedName name="Excel_BuiltIn_Database_36">#REF!</definedName>
    <definedName name="Excel_BuiltIn_Print_Area">#REF!</definedName>
    <definedName name="Excel_BuiltIn_Print_Area_1">#REF!</definedName>
    <definedName name="Excel_BuiltIn_Print_Area_7">#REF!</definedName>
    <definedName name="Excel_BuiltIn_Print_Area_8">#REF!</definedName>
    <definedName name="Excel_BuiltIn_Print_Titles">#REF!</definedName>
    <definedName name="Excel_BuiltIn_Print_Titles_1">"$#ССЫЛ!.$A$16:$AMJ$16"</definedName>
    <definedName name="Excel_BuiltIn_Print_Titles_10">"$#ССЫЛ!.$A$8:$AMJ$8"</definedName>
    <definedName name="Excel_BuiltIn_Print_Titles_11">"$#ССЫЛ!.$A$8:$AMJ$8"</definedName>
    <definedName name="Excel_BuiltIn_Print_Titles_12">"$#ССЫЛ!.$A$8:$AMJ$8"</definedName>
    <definedName name="Excel_BuiltIn_Print_Titles_15">"$#ССЫЛ!.$A$8:$AMJ$8"</definedName>
    <definedName name="Excel_BuiltIn_Print_Titles_16">"$#ССЫЛ!.$A$8:$AMJ$8"</definedName>
    <definedName name="Excel_BuiltIn_Print_Titles_2">"$#ССЫЛ!.$A$9:$AMJ$9"</definedName>
    <definedName name="Excel_BuiltIn_Print_Titles_22">"$#ССЫЛ!.$A$14:$AMJ$14"</definedName>
    <definedName name="Excel_BuiltIn_Print_Titles_5">"$#ССЫЛ!.$A$8:$AMJ$8"</definedName>
    <definedName name="Excel_BuiltIn_Print_Titles_6">"$#ССЫЛ!.$A$8:$AMJ$8"</definedName>
    <definedName name="Excel_BuiltIn_Print_Titles_7">#REF!</definedName>
    <definedName name="Excel_BuiltIn_Print_Titles_8">#REF!</definedName>
    <definedName name="Excel_BuiltIn_Print_Titles_9">"$#ССЫЛ!.$A$8:$AMJ$8"</definedName>
    <definedName name="exch">'[11]Option 0'!$Q$8</definedName>
    <definedName name="exch_rate_apr_98">#REF!</definedName>
    <definedName name="exch_rate_aug_98">#REF!</definedName>
    <definedName name="exch_rate_dec">#REF!</definedName>
    <definedName name="exch_rate_dec_98">#REF!</definedName>
    <definedName name="exch_rate_feb">#REF!</definedName>
    <definedName name="exch_rate_jan">'[84]altai income statement'!$A$1</definedName>
    <definedName name="exch_rate_jan_98">#REF!</definedName>
    <definedName name="exch_rate_july_98">#REF!</definedName>
    <definedName name="exch_rate_jun_98">#REF!</definedName>
    <definedName name="exch_rate_may_98">#REF!</definedName>
    <definedName name="exch_rate_mch_98">#REF!</definedName>
    <definedName name="exch_rate_nov">#REF!</definedName>
    <definedName name="exch_rate_nov_98">#REF!</definedName>
    <definedName name="exch_rate_oct_98">#REF!</definedName>
    <definedName name="exch_rate_sept">#REF!</definedName>
    <definedName name="EXCHANGE">#REF!</definedName>
    <definedName name="exchangerate1">[54]Input!$B$18</definedName>
    <definedName name="exchangerate2">[54]Input!$C$18</definedName>
    <definedName name="exchangerate3">[54]Input!$D$18</definedName>
    <definedName name="exchangerates">#REF!</definedName>
    <definedName name="EXIGÍVEL">[26]Exigível!$B$1:$H$63</definedName>
    <definedName name="exist">[29]PROFORMA!$C$297:$BI$297</definedName>
    <definedName name="EXISTL3">'[13]P&amp;L CCI Detail'!$T$27</definedName>
    <definedName name="EXISTL4">'[13]P&amp;L CCI Detail'!$T$35</definedName>
    <definedName name="EXISTL5">'[13]P&amp;L CCI Detail'!$T$41</definedName>
    <definedName name="Expense">#REF!</definedName>
    <definedName name="ExPriceCoal">#REF!</definedName>
    <definedName name="ExPriceOther">#REF!</definedName>
    <definedName name="ExPricePeregon">#REF!</definedName>
    <definedName name="ExPriceRailroad">#REF!</definedName>
    <definedName name="ExRate">[85]Summary!$W$8</definedName>
    <definedName name="ExShipment">#REF!</definedName>
    <definedName name="extraction">[57]Master!$F$13</definedName>
    <definedName name="ExWagons">#REF!</definedName>
    <definedName name="f">#REF!</definedName>
    <definedName name="F_3">#REF!</definedName>
    <definedName name="F_4">#REF!</definedName>
    <definedName name="F_BALANCE">#REF!</definedName>
    <definedName name="f_capital">#REF!</definedName>
    <definedName name="F_CASH">#REF!</definedName>
    <definedName name="f_econ_profit">#REF!</definedName>
    <definedName name="F_FINANCE">#REF!</definedName>
    <definedName name="f_free_cash_flow">#REF!</definedName>
    <definedName name="F_INCOME">#REF!</definedName>
    <definedName name="F_INVEST">#REF!</definedName>
    <definedName name="f_manual">#REF!</definedName>
    <definedName name="F_NOPLAT">#REF!</definedName>
    <definedName name="F_OPERATING">#REF!</definedName>
    <definedName name="f_ratios">#REF!</definedName>
    <definedName name="F_RESULTS">#REF!</definedName>
    <definedName name="f_roic">#REF!</definedName>
    <definedName name="F_SUP_CALC">#REF!</definedName>
    <definedName name="f_valuation">#REF!</definedName>
    <definedName name="Fact_Incr_Real_Sueldo">[29]RESUMEN!$D$44:$AR$44</definedName>
    <definedName name="FACTORS">#REF!</definedName>
    <definedName name="far">#REF!</definedName>
    <definedName name="FBASE">#REF!</definedName>
    <definedName name="fc">[1]Assumptions!#REF!</definedName>
    <definedName name="FCAPRACT">'[1]Cashflow Forecast Port'!$I$43:$I$44</definedName>
    <definedName name="FCAPRBUD">'[1]Cashflow Forecast Port'!$I$26:$I$31</definedName>
    <definedName name="FCASHTAX">#REF!</definedName>
    <definedName name="FCAUGACT">'[1]Cashflow Forecast Port'!$Q$43:$Q$44</definedName>
    <definedName name="FCAUGBUD">'[1]Cashflow Forecast Port'!$Q$26:$Q$31</definedName>
    <definedName name="FCDECACT">'[1]Cashflow Forecast Port'!$Y$43:$Y$44</definedName>
    <definedName name="FCDECBUD">'[1]Cashflow Forecast Port'!$Y$26:$Y$31</definedName>
    <definedName name="FCFEBACT">'[1]Cashflow Forecast Port'!$E$43:$E$44</definedName>
    <definedName name="FCFEBBUD">'[1]Cashflow Forecast Port'!$E$26:$E$31</definedName>
    <definedName name="FCJANACT">'[1]Cashflow Forecast Port'!$C$43:$C$44</definedName>
    <definedName name="FCJANBUD">'[1]Cashflow Forecast Port'!$C$26:$C$31</definedName>
    <definedName name="FCJULACT">'[1]Cashflow Forecast Port'!$O$43:$O$44</definedName>
    <definedName name="FCJULBUD">'[1]Cashflow Forecast Port'!$O$26:$O$31</definedName>
    <definedName name="FCJUNACT">'[1]Cashflow Forecast Port'!$M$43:$M$44</definedName>
    <definedName name="FCJUNBUD">'[1]Cashflow Forecast Port'!$M$26:$M$31</definedName>
    <definedName name="FCMARACT">'[1]Cashflow Forecast Port'!$G$43:$G$44</definedName>
    <definedName name="FCMARBUD">'[1]Cashflow Forecast Port'!$G$26:$G$31</definedName>
    <definedName name="FCMAYACT">'[1]Cashflow Forecast Port'!$K$43:$K$44</definedName>
    <definedName name="FCMAYBUD">'[1]Cashflow Forecast Port'!$K$26:$K$31</definedName>
    <definedName name="FCNOVACT">'[1]Cashflow Forecast Port'!$W$43:$W$44</definedName>
    <definedName name="FCNOVBUD">'[1]Cashflow Forecast Port'!$W$26:$W$31</definedName>
    <definedName name="FCOCTACT">'[1]Cashflow Forecast Port'!$U$43:$U$44</definedName>
    <definedName name="FCOCTBUD">'[1]Cashflow Forecast Port'!$U$26:$U$31</definedName>
    <definedName name="FCOGS">#REF!</definedName>
    <definedName name="FCONSTANT">#REF!</definedName>
    <definedName name="FCSEPACT">'[1]Cashflow Forecast Port'!$S$43:$S$44</definedName>
    <definedName name="FCSEPBUD">'[1]Cashflow Forecast Port'!$S$26:$S$31</definedName>
    <definedName name="FDEPRECIATION">#REF!</definedName>
    <definedName name="FEB">#REF!</definedName>
    <definedName name="FEBFC">#REF!</definedName>
    <definedName name="FEBGOI">#REF!</definedName>
    <definedName name="FEBIBIT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OR">#REF!</definedName>
    <definedName name="February_Days">#REF!</definedName>
    <definedName name="FEBVAR">#REF!</definedName>
    <definedName name="Fed_tax">'[2]Finance data'!$F$100</definedName>
    <definedName name="fedrate">'[2]MODEL INPUTS'!$J$16</definedName>
    <definedName name="FedTax">'[2]Finance &amp; Economic Data'!$E$112</definedName>
    <definedName name="ferias">#REF!</definedName>
    <definedName name="fernanda">[1]Sheet3!$C$57</definedName>
    <definedName name="fest_annuitet_summe">#REF!</definedName>
    <definedName name="fest_tilgung">#REF!</definedName>
    <definedName name="fev_97">'[27]Câmbio - 97'!$C$9</definedName>
    <definedName name="FEV_98">'[86]Câmbio - 97'!$C$8</definedName>
    <definedName name="FFINANCE">#REF!</definedName>
    <definedName name="ffk">[87]ЯНВАРЬ!#REF!</definedName>
    <definedName name="FGROWTH">#REF!</definedName>
    <definedName name="fgts">#REF!</definedName>
    <definedName name="Fibor_Rate_12">#REF!</definedName>
    <definedName name="Fibor_Rate_3">#REF!</definedName>
    <definedName name="Fibor_Rate_6">#REF!</definedName>
    <definedName name="fieldequip">#REF!</definedName>
    <definedName name="File">#REF!</definedName>
    <definedName name="fin_caja">[29]PROFORMA!$C$421:$BI$421</definedName>
    <definedName name="FINANCE">#REF!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>[2]Inputs!#REF!</definedName>
    <definedName name="FINCREASED">#REF!</definedName>
    <definedName name="FINETOTHER">#REF!</definedName>
    <definedName name="FINETPPE">#REF!</definedName>
    <definedName name="FInst">#REF!</definedName>
    <definedName name="FINTENSITY">#REF!</definedName>
    <definedName name="FINVESTMENT">#REF!</definedName>
    <definedName name="FINVESTYEARS">#REF!</definedName>
    <definedName name="fio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ttings">#REF!</definedName>
    <definedName name="FIWORKING">#REF!</definedName>
    <definedName name="FixedAssetsAmortazRatePercent">[33]Assumption!#REF!</definedName>
    <definedName name="fixedoandm">[2]Inputs!#REF!</definedName>
    <definedName name="FIXGAS">#REF!</definedName>
    <definedName name="FIXGASESC">#REF!</definedName>
    <definedName name="fixoandmcost">#REF!</definedName>
    <definedName name="floc">[10]PDC_Worksheet!$E$104</definedName>
    <definedName name="FLOODLIGHT">#REF!</definedName>
    <definedName name="FloodPowerPurchaseDays">[32]Assumption!$E$30:$AV$30</definedName>
    <definedName name="FloodPowerPurchasekWh">#REF!</definedName>
    <definedName name="FloodPowerPurchaseMW">[32]Assumption!$E$29:$AV$29</definedName>
    <definedName name="FloodPowerPurchaseTariffFromAltaiKzt">[32]Assumption!$E$58:$AV$58</definedName>
    <definedName name="FLOW">#REF!</definedName>
    <definedName name="Flujo_de_Caja">[29]PROFORMA!$B$32:$BI$84</definedName>
    <definedName name="flujo2" hidden="1">{"FLUJO DE CAJA",#N/A,FALSE,"Hoja1";"ANEXOS FLUJO",#N/A,FALSE,"Hoja1"}</definedName>
    <definedName name="FLUXO2">'[1]Sul Summary_ Arlington'!#REF!</definedName>
    <definedName name="fluxo5">'[1]Sul Summary_ Arlington'!#REF!</definedName>
    <definedName name="FMARGIN">#REF!</definedName>
    <definedName name="FNETPPE">#REF!</definedName>
    <definedName name="FNOPLAT">#REF!</definedName>
    <definedName name="FOLHA1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PERATING">#REF!</definedName>
    <definedName name="FORE_ALL">#REF!</definedName>
    <definedName name="FORECASTPPIICLF">#N/A</definedName>
    <definedName name="ForeignEntityAssignment">#REF!</definedName>
    <definedName name="Format0Dec">[40]SMSTemp!$B$15</definedName>
    <definedName name="Format2Dec">[40]SMSTemp!$B$13</definedName>
    <definedName name="FOSTI">#REF!</definedName>
    <definedName name="FOSTII">#REF!</definedName>
    <definedName name="FOTHER">#REF!</definedName>
    <definedName name="FPG">#REF!</definedName>
    <definedName name="FPipVal">#REF!</definedName>
    <definedName name="FPlate">#REF!</definedName>
    <definedName name="FPREROIC">#REF!</definedName>
    <definedName name="FRAMESIZE">#REF!</definedName>
    <definedName name="FREAL">#REF!</definedName>
    <definedName name="free_cash_flow">#REF!</definedName>
    <definedName name="Frequency">[88]System!#REF!</definedName>
    <definedName name="Frequesncy">[88]System!#REF!</definedName>
    <definedName name="FROIC">#REF!</definedName>
    <definedName name="FROICYEARS">#REF!</definedName>
    <definedName name="FSG_A">#REF!</definedName>
    <definedName name="FSteel">#REF!</definedName>
    <definedName name="FSup">#REF!</definedName>
    <definedName name="FTC_Share">'[34]#REF'!$F$16</definedName>
    <definedName name="FTU_COST">#REF!</definedName>
    <definedName name="FTU_ESC">#REF!</definedName>
    <definedName name="FTURNOVER">#REF!</definedName>
    <definedName name="Fuel_conversion_factor">[89]Assumptions!#REF!</definedName>
    <definedName name="Fuel_Cost_annual_excalation">[2]SHELL!#REF!</definedName>
    <definedName name="Fuel_costs">[89]Assumptions!#REF!</definedName>
    <definedName name="Fuel_Price_Esc">'[34]#REF'!$G$20</definedName>
    <definedName name="Fuel_Transp_Esc">'[34]#REF'!$G$21</definedName>
    <definedName name="FuelChg">'[34]#REF'!$A$58:$IV$58</definedName>
    <definedName name="fuelcost">#REF!</definedName>
    <definedName name="FuelOilAditionalPurchaseTon">[32]Assumption!$E$117:$AV$117</definedName>
    <definedName name="FuelOilCostKzt">[32]Calculations!$E$286:$AV$286</definedName>
    <definedName name="FuelOilPriceAdditionalKztTon">[32]Assumption!$E$118:$AV$118</definedName>
    <definedName name="FuelOilPriceKztTon">[32]Assumption!$E$116:$AV$116</definedName>
    <definedName name="fuelrequired">#REF!</definedName>
    <definedName name="Full_Print">#REF!</definedName>
    <definedName name="FURNAS">#REF!</definedName>
    <definedName name="furnas_itaipú">#REF!</definedName>
    <definedName name="futuresLib">#REF!</definedName>
    <definedName name="FWORKING">#REF!</definedName>
    <definedName name="fx">#REF!</definedName>
    <definedName name="FXNTot">'[13]P&amp;L CCI Detail'!$T$208</definedName>
    <definedName name="FXTot">'[13]P&amp;L CCI Detail'!$T$172</definedName>
    <definedName name="FYF_Capex">'[52]Thresholds for variances'!$F$20</definedName>
    <definedName name="FYF_Cash">'[52]Thresholds for variances'!$F$19</definedName>
    <definedName name="FYF_CFO">'[52]Thresholds for variances'!$F$21</definedName>
    <definedName name="FYF_EE">'[52]Thresholds for variances'!$F$16</definedName>
    <definedName name="FYF_FC">'[52]Thresholds for variances'!$F$9</definedName>
    <definedName name="FYF_FX">'[52]Thresholds for variances'!$F$17</definedName>
    <definedName name="FYF_IE">'[52]Thresholds for variances'!$F$15</definedName>
    <definedName name="FYF_II">'[52]Thresholds for variances'!$F$14</definedName>
    <definedName name="FYF_MI">'[52]Thresholds for variances'!$F$18</definedName>
    <definedName name="FYF_OE">'[52]Thresholds for variances'!$F$13</definedName>
    <definedName name="FYF_OGM">'[52]Thresholds for variances'!$F$11</definedName>
    <definedName name="FYF_OI">'[52]Thresholds for variances'!$F$12</definedName>
    <definedName name="FYF_Rev">'[52]Thresholds for variances'!$F$7</definedName>
    <definedName name="FYF_SGA">'[52]Thresholds for variances'!$F$10</definedName>
    <definedName name="FYF_VM">'[52]Thresholds for variances'!$F$8</definedName>
    <definedName name="G">#REF!</definedName>
    <definedName name="ga">[57]Master!$F$37</definedName>
    <definedName name="GALCOIL">#REF!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S_ESC">#REF!</definedName>
    <definedName name="GAS_PRICE">#REF!</definedName>
    <definedName name="GASESC">#REF!</definedName>
    <definedName name="gb_2">[43]Проект2002!#REF!</definedName>
    <definedName name="gb_3">[43]Проект2002!#REF!</definedName>
    <definedName name="GBALANCE">#REF!</definedName>
    <definedName name="gbp">[20]name!$D$9</definedName>
    <definedName name="GC_Cost">[61]Parameters!$E$42</definedName>
    <definedName name="GCAP_INVEST">#REF!</definedName>
    <definedName name="GCW">[10]PDC_Worksheet!$F$502</definedName>
    <definedName name="gd_2">[43]Проект2002!#REF!</definedName>
    <definedName name="gd_3">[43]Проект2002!#REF!</definedName>
    <definedName name="GDBUT">[47]!GDBUT</definedName>
    <definedName name="GDPD">'[90]Finance &amp; Economic Data'!$E$5</definedName>
    <definedName name="GDRAP">[47]!GDRAP</definedName>
    <definedName name="GEBUT">[47]!GEBUT</definedName>
    <definedName name="GENERAL_SETTINGS_AND_CONVEYOR__INFORMATION">#REF!</definedName>
    <definedName name="genhours">#REF!</definedName>
    <definedName name="GERAP">[47]!GERAP</definedName>
    <definedName name="Gerasul">#REF!</definedName>
    <definedName name="GFeed4">[10]PDC_Worksheet!$F$483</definedName>
    <definedName name="GFINANCE">#REF!</definedName>
    <definedName name="GFORECAST">#REF!</definedName>
    <definedName name="GFREE_CASH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>#REF!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INCOME">#REF!</definedName>
    <definedName name="GINPUT">#REF!</definedName>
    <definedName name="GK_RESULTS">#REF!</definedName>
    <definedName name="Glands">#REF!</definedName>
    <definedName name="glandsandterminations">#REF!</definedName>
    <definedName name="GNCdiesel">[91]Summary!$D$16</definedName>
    <definedName name="GNOPLAT">#REF!</definedName>
    <definedName name="GoAssetChart">#N/A</definedName>
    <definedName name="GoAssetChart_10">#N/A</definedName>
    <definedName name="GoAssetChart_11">#N/A</definedName>
    <definedName name="GoAssetChart_12">#N/A</definedName>
    <definedName name="GoAssetChart_13">#N/A</definedName>
    <definedName name="GoAssetChart_14">#N/A</definedName>
    <definedName name="GoAssetChart_15">#N/A</definedName>
    <definedName name="GoAssetChart_16">#N/A</definedName>
    <definedName name="GoAssetChart_17">#N/A</definedName>
    <definedName name="GoAssetChart_18">#N/A</definedName>
    <definedName name="GoAssetChart_19">#N/A</definedName>
    <definedName name="GoAssetChart_20">#N/A</definedName>
    <definedName name="GoAssetChart_4">#N/A</definedName>
    <definedName name="GoAssetChart_41">#N/A</definedName>
    <definedName name="GoAssetChart_7">#N/A</definedName>
    <definedName name="GoAssetChart_8">#N/A</definedName>
    <definedName name="GoAssetChart_9">#N/A</definedName>
    <definedName name="GoAssetChart2">#N/A</definedName>
    <definedName name="GoAssetChart2_10">#N/A</definedName>
    <definedName name="GoAssetChart2_11">#N/A</definedName>
    <definedName name="GoAssetChart2_12">#N/A</definedName>
    <definedName name="GoAssetChart2_13">#N/A</definedName>
    <definedName name="GoAssetChart2_14">#N/A</definedName>
    <definedName name="GoAssetChart2_15">#N/A</definedName>
    <definedName name="GoAssetChart2_16">#N/A</definedName>
    <definedName name="GoAssetChart2_17">#N/A</definedName>
    <definedName name="GoAssetChart2_18">#N/A</definedName>
    <definedName name="GoAssetChart2_19">#N/A</definedName>
    <definedName name="GoAssetChart2_20">#N/A</definedName>
    <definedName name="GoAssetChart2_4">#N/A</definedName>
    <definedName name="GoAssetChart2_41">#N/A</definedName>
    <definedName name="GoAssetChart2_7">#N/A</definedName>
    <definedName name="GoAssetChart2_8">#N/A</definedName>
    <definedName name="GoAssetChart2_9">#N/A</definedName>
    <definedName name="GoBack">#N/A</definedName>
    <definedName name="GoBack_10">#N/A</definedName>
    <definedName name="GoBack_11">#N/A</definedName>
    <definedName name="GoBack_12">#N/A</definedName>
    <definedName name="GoBack_13">#N/A</definedName>
    <definedName name="GoBack_14">#N/A</definedName>
    <definedName name="GoBack_15">#N/A</definedName>
    <definedName name="GoBack_16">#N/A</definedName>
    <definedName name="GoBack_17">#N/A</definedName>
    <definedName name="GoBack_18">#N/A</definedName>
    <definedName name="GoBack_19">#N/A</definedName>
    <definedName name="GoBack_20">#N/A</definedName>
    <definedName name="GoBack_4">#N/A</definedName>
    <definedName name="GoBack_41">#N/A</definedName>
    <definedName name="GoBack_7">#N/A</definedName>
    <definedName name="GoBack_8">#N/A</definedName>
    <definedName name="GoBack_9">#N/A</definedName>
    <definedName name="GoBalanceSheet">#N/A</definedName>
    <definedName name="GoBalanceSheet_10">#N/A</definedName>
    <definedName name="GoBalanceSheet_11">#N/A</definedName>
    <definedName name="GoBalanceSheet_12">#N/A</definedName>
    <definedName name="GoBalanceSheet_13">#N/A</definedName>
    <definedName name="GoBalanceSheet_14">#N/A</definedName>
    <definedName name="GoBalanceSheet_15">#N/A</definedName>
    <definedName name="GoBalanceSheet_16">#N/A</definedName>
    <definedName name="GoBalanceSheet_17">#N/A</definedName>
    <definedName name="GoBalanceSheet_18">#N/A</definedName>
    <definedName name="GoBalanceSheet_19">#N/A</definedName>
    <definedName name="GoBalanceSheet_20">#N/A</definedName>
    <definedName name="GoBalanceSheet_4">#N/A</definedName>
    <definedName name="GoBalanceSheet_41">#N/A</definedName>
    <definedName name="GoBalanceSheet_7">#N/A</definedName>
    <definedName name="GoBalanceSheet_8">#N/A</definedName>
    <definedName name="GoBalanceSheet_9">#N/A</definedName>
    <definedName name="GoCashFlow">#N/A</definedName>
    <definedName name="GoCashFlow_10">#N/A</definedName>
    <definedName name="GoCashFlow_11">#N/A</definedName>
    <definedName name="GoCashFlow_12">#N/A</definedName>
    <definedName name="GoCashFlow_13">#N/A</definedName>
    <definedName name="GoCashFlow_14">#N/A</definedName>
    <definedName name="GoCashFlow_15">#N/A</definedName>
    <definedName name="GoCashFlow_16">#N/A</definedName>
    <definedName name="GoCashFlow_17">#N/A</definedName>
    <definedName name="GoCashFlow_18">#N/A</definedName>
    <definedName name="GoCashFlow_19">#N/A</definedName>
    <definedName name="GoCashFlow_20">#N/A</definedName>
    <definedName name="GoCashFlow_4">#N/A</definedName>
    <definedName name="GoCashFlow_41">#N/A</definedName>
    <definedName name="GoCashFlow_7">#N/A</definedName>
    <definedName name="GoCashFlow_8">#N/A</definedName>
    <definedName name="GoCashFlow_9">#N/A</definedName>
    <definedName name="god_okup">'[92]8_NPV_1'!#REF!</definedName>
    <definedName name="god_okup_3">#REF!</definedName>
    <definedName name="god_okup2">#REF!</definedName>
    <definedName name="GoData">#N/A</definedName>
    <definedName name="GoData_10">#N/A</definedName>
    <definedName name="GoData_11">#N/A</definedName>
    <definedName name="GoData_12">#N/A</definedName>
    <definedName name="GoData_13">#N/A</definedName>
    <definedName name="GoData_14">#N/A</definedName>
    <definedName name="GoData_15">#N/A</definedName>
    <definedName name="GoData_16">#N/A</definedName>
    <definedName name="GoData_17">#N/A</definedName>
    <definedName name="GoData_18">#N/A</definedName>
    <definedName name="GoData_19">#N/A</definedName>
    <definedName name="GoData_20">#N/A</definedName>
    <definedName name="GoData_4">#N/A</definedName>
    <definedName name="GoData_41">#N/A</definedName>
    <definedName name="GoData_7">#N/A</definedName>
    <definedName name="GoData_8">#N/A</definedName>
    <definedName name="GoData_9">#N/A</definedName>
    <definedName name="GOIAPRACT">'[1]Cashflow Forecast Port'!#REF!</definedName>
    <definedName name="GOIAPRBUD">'[1]Cashflow Forecast Port'!$I$24:$I$24</definedName>
    <definedName name="GOIAUGACT">'[1]Cashflow Forecast Port'!#REF!</definedName>
    <definedName name="GOIAUGBUD">'[1]Cashflow Forecast Port'!$Q$24:$Q$24</definedName>
    <definedName name="GOIDECACT">'[1]Cashflow Forecast Port'!#REF!</definedName>
    <definedName name="goidecbud">'[1]Cashflow Forecast Port'!$Y$24</definedName>
    <definedName name="GOIFEBACT">'[1]Cashflow Forecast Port'!#REF!</definedName>
    <definedName name="GOIFEBBUD">'[1]Cashflow Forecast Port'!$E$24:$E$24</definedName>
    <definedName name="GOIJANACT">'[1]Cashflow Forecast Port'!#REF!</definedName>
    <definedName name="GOIJANBUD">'[1]Cashflow Forecast Port'!$C$24:$C$24</definedName>
    <definedName name="GOIJULACT">'[1]Cashflow Forecast Port'!#REF!</definedName>
    <definedName name="GOIJULBUD">'[1]Cashflow Forecast Port'!$O$24:$O$24</definedName>
    <definedName name="GOIJUNACT">'[1]Cashflow Forecast Port'!#REF!</definedName>
    <definedName name="GOIJUNBUD">'[1]Cashflow Forecast Port'!$M$24:$M$24</definedName>
    <definedName name="GOIMARACT">'[1]Cashflow Forecast Port'!#REF!</definedName>
    <definedName name="GOIMARBUD">'[1]Cashflow Forecast Port'!$G$24:$G$24</definedName>
    <definedName name="GOIMAYACT">'[1]Cashflow Forecast Port'!#REF!</definedName>
    <definedName name="GOIMAYBUD">'[1]Cashflow Forecast Port'!$K$24:$K$24</definedName>
    <definedName name="GoIncomeChart">#N/A</definedName>
    <definedName name="GoIncomeChart_10">#N/A</definedName>
    <definedName name="GoIncomeChart_11">#N/A</definedName>
    <definedName name="GoIncomeChart_12">#N/A</definedName>
    <definedName name="GoIncomeChart_13">#N/A</definedName>
    <definedName name="GoIncomeChart_14">#N/A</definedName>
    <definedName name="GoIncomeChart_15">#N/A</definedName>
    <definedName name="GoIncomeChart_16">#N/A</definedName>
    <definedName name="GoIncomeChart_17">#N/A</definedName>
    <definedName name="GoIncomeChart_18">#N/A</definedName>
    <definedName name="GoIncomeChart_19">#N/A</definedName>
    <definedName name="GoIncomeChart_20">#N/A</definedName>
    <definedName name="GoIncomeChart_4">#N/A</definedName>
    <definedName name="GoIncomeChart_41">#N/A</definedName>
    <definedName name="GoIncomeChart_7">#N/A</definedName>
    <definedName name="GoIncomeChart_8">#N/A</definedName>
    <definedName name="GoIncomeChart_9">#N/A</definedName>
    <definedName name="GOINOVACT">'[1]Cashflow Forecast Port'!#REF!</definedName>
    <definedName name="GOINOVBUD">'[1]Cashflow Forecast Port'!$W$24:$W$24</definedName>
    <definedName name="GOIOCTACT">'[1]Cashflow Forecast Port'!#REF!</definedName>
    <definedName name="GOIOCTBUD">'[1]Cashflow Forecast Port'!$U$24:$U$24</definedName>
    <definedName name="GOISEPACT">'[1]Cashflow Forecast Port'!#REF!</definedName>
    <definedName name="GOISEPBUD">'[1]Cashflow Forecast Port'!$S$24:$S$24</definedName>
    <definedName name="Gold">'[61]SBM Reserve'!$R$2</definedName>
    <definedName name="Gold_oz">#REF!</definedName>
    <definedName name="Gold_Price">#REF!</definedName>
    <definedName name="goldprice">[93]Input!$B$11</definedName>
    <definedName name="GOPERATING">#REF!</definedName>
    <definedName name="gor_vodosnab_letom">[94]Горячее_водоснабжение_лет!$E$29</definedName>
    <definedName name="gor_vodosnab_sim">[94]Горячее_водоснабжение_зим!$F$103</definedName>
    <definedName name="GPDIPD00">'[95]Reference #''s'!#REF!</definedName>
    <definedName name="GPrice">[61]Parameters!$D$32</definedName>
    <definedName name="gr_2">[43]Проект2002!#REF!</definedName>
    <definedName name="gr_3">[43]Проект2002!#REF!</definedName>
    <definedName name="GR_PRC_DayInMonth">#REF!</definedName>
    <definedName name="GR_PRC_DayInMonth_1">#REF!</definedName>
    <definedName name="GR_PRC_DayInYear">#REF!</definedName>
    <definedName name="GR_PRC_DayInYear_1">#REF!</definedName>
    <definedName name="GR_PRC_Kapital">#REF!</definedName>
    <definedName name="GR_PRC_Kapital_1">#REF!</definedName>
    <definedName name="GR_PRC_Month">#REF!</definedName>
    <definedName name="GR_PRC_Month_1">#REF!</definedName>
    <definedName name="GR_PRC_Percent">#REF!</definedName>
    <definedName name="GR_PRC_Percent_1">#REF!</definedName>
    <definedName name="Grace_Period">#REF!</definedName>
    <definedName name="gravY">[10]PDC_Worksheet!$E$419</definedName>
    <definedName name="GrossSalesKazakhstanKzt">#REF!</definedName>
    <definedName name="GrossSalesKazakhstanKzt000">#REF!</definedName>
    <definedName name="GrossSalesOtherOutsideCustomersKzt">#REF!</definedName>
    <definedName name="GrossSalesRussiaKzt">#REF!</definedName>
    <definedName name="GrossSalesRussiaTraderKzt">#REF!</definedName>
    <definedName name="GSUP_CALC">#REF!</definedName>
    <definedName name="gt" hidden="1">[0]!header1-1 &amp; "." &amp; MAX(1,COUNTA(INDEX(#REF!,MATCH([0]!header1-1,#REF!,FALSE)):#REF!))</definedName>
    <definedName name="GTeeCopy">[2]SHELL!#REF!</definedName>
    <definedName name="GTEEPASTE">[2]SHELL!#REF!</definedName>
    <definedName name="gts_adm_vts">[29]PROFORMA!$C$190:$BI$190</definedName>
    <definedName name="Gts_Constitución">'[29]FLUJO DEL ACTIVO'!$AC$69</definedName>
    <definedName name="Gts_Mant_Adm">[29]PROFORMA!$C$192:$BI$192</definedName>
    <definedName name="GVALUE">#REF!</definedName>
    <definedName name="h">#REF!</definedName>
    <definedName name="H_3">[8]SGV_Oz!#REF!</definedName>
    <definedName name="H_4">[8]SGV_Oz!#REF!</definedName>
    <definedName name="H_INCOME">#REF!</definedName>
    <definedName name="h4b">[8]SGV_Oz!#REF!</definedName>
    <definedName name="h4c">[8]SGV_Oz!#REF!</definedName>
    <definedName name="h4k">[8]SGV_Oz!#REF!</definedName>
    <definedName name="h4v">[8]SGV_Oz!#REF!</definedName>
    <definedName name="h6b">[8]SGV_Oz!#REF!</definedName>
    <definedName name="h6c">[8]SGV_Oz!#REF!</definedName>
    <definedName name="h7p">[8]SGV_Oz!#REF!</definedName>
    <definedName name="h8p">[8]SGV_Oz!#REF!</definedName>
    <definedName name="half">'[96]US Dollar 2003'!$C$17:$C$191</definedName>
    <definedName name="hb">[8]SGV_Oz!#REF!</definedName>
    <definedName name="HBALANCE">#REF!</definedName>
    <definedName name="HCAP_INVEST">#REF!</definedName>
    <definedName name="hch">[8]SGV_Oz!#REF!</definedName>
    <definedName name="HEAD">#REF!</definedName>
    <definedName name="HEAD02">#REF!</definedName>
    <definedName name="Header_Area">#REF!</definedName>
    <definedName name="Header_Row">ROW(#REF!)</definedName>
    <definedName name="Header_Row_Back">ROW(#REF!)</definedName>
    <definedName name="header1">IF(COUNTA(#REF!)=0,0,INDEX(#REF!,MATCH(ROW(#REF!),#REF!,TRUE)))+1</definedName>
    <definedName name="Header2" hidden="1">[97]!header1-1 &amp; "." &amp; MAX(1,COUNTA(INDEX(#REF!,MATCH([97]!header1-1,#REF!,FALSE)):#REF!))</definedName>
    <definedName name="HEADTOT">#REF!</definedName>
    <definedName name="HEAT_RATE">#REF!</definedName>
    <definedName name="heatoutput">#REF!</definedName>
    <definedName name="heatrates">#REF!</definedName>
    <definedName name="Hedge_Profit">#REF!</definedName>
    <definedName name="HFINANCE">#REF!</definedName>
    <definedName name="HFREE_CASH">#REF!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>#REF!</definedName>
    <definedName name="HIGH_CASE_SALES_MIX">#REF!</definedName>
    <definedName name="HILH">[98]!HILH</definedName>
    <definedName name="HILH_10">#N/A</definedName>
    <definedName name="HILH_11">#N/A</definedName>
    <definedName name="HILH_12">#N/A</definedName>
    <definedName name="HILH_13">#N/A</definedName>
    <definedName name="HILH_14">#N/A</definedName>
    <definedName name="HILH_15">#N/A</definedName>
    <definedName name="HILH_16">#N/A</definedName>
    <definedName name="HILH_17">#N/A</definedName>
    <definedName name="HILH_18">#N/A</definedName>
    <definedName name="HILH_19">#N/A</definedName>
    <definedName name="HILH_7">#N/A</definedName>
    <definedName name="HILH_8">#N/A</definedName>
    <definedName name="HILH_9">#N/A</definedName>
    <definedName name="HIST_ALL">#REF!</definedName>
    <definedName name="hjcrjim">[99]ао!#REF!</definedName>
    <definedName name="HK_RESULT">#REF!</definedName>
    <definedName name="HNOPLAT">#REF!</definedName>
    <definedName name="hob">[8]SGV_Oz!#REF!</definedName>
    <definedName name="hon">[8]SGV_Oz!#REF!</definedName>
    <definedName name="HOPERATING">#REF!</definedName>
    <definedName name="Horizonte">'[100]Planilla para exportación'!$B$125</definedName>
    <definedName name="hours">#REF!</definedName>
    <definedName name="HoursInDay">[32]Assumption!$E$47:$AV$47</definedName>
    <definedName name="hqwe2" hidden="1">IF(COUNTA([101]KCC!$A$4:$A1048576)=0,0,INDEX([101]KCC!$A$4:$A1048576,MATCH(ROW([101]KCC!$A1048576),[101]KCC!$A$4:$A1048576,TRUE)))+1</definedName>
    <definedName name="HR">'[102]SCR O&amp;M'!#REF!</definedName>
    <definedName name="HR_SALES">#REF!</definedName>
    <definedName name="HRLY">#REF!</definedName>
    <definedName name="HRLY1">#REF!</definedName>
    <definedName name="HRLYa">#REF!</definedName>
    <definedName name="HRM">#REF!</definedName>
    <definedName name="HSUP_CALC">#REF!</definedName>
    <definedName name="hv">[8]SGV_Oz!#REF!</definedName>
    <definedName name="i">#REF!</definedName>
    <definedName name="i_c1">[29]PROFORMA!$C$459:$BI$459</definedName>
    <definedName name="i_c2">[29]PROFORMA!$C$482:$BI$482</definedName>
    <definedName name="i_depositos">[29]PROFORMA!$C$280:$BI$280</definedName>
    <definedName name="i_der_int">[29]PROFORMA!$C$512:$BI$512</definedName>
    <definedName name="i_fin_caja">[29]PROFORMA!$C$423:$BI$423</definedName>
    <definedName name="IC">#REF!</definedName>
    <definedName name="IC_Revenue">#REF!</definedName>
    <definedName name="IDC">[2]Summary!$F$28</definedName>
    <definedName name="igpm_ccc">#REF!</definedName>
    <definedName name="igpm_ecf">#REF!</definedName>
    <definedName name="igpm_ecf1">#REF!</definedName>
    <definedName name="igpm_furnas">#REF!</definedName>
    <definedName name="igpm_sd">#REF!</definedName>
    <definedName name="IKMCashCoal">#REF!</definedName>
    <definedName name="IKMCashOther">#REF!</definedName>
    <definedName name="IKMCashPeregon">#REF!</definedName>
    <definedName name="IKMCashRailroad">#REF!</definedName>
    <definedName name="IKMPriceCoal">#REF!</definedName>
    <definedName name="IKMPriceOther">#REF!</definedName>
    <definedName name="IKMPricePeregon">#REF!</definedName>
    <definedName name="IKMPriceRailroad">#REF!</definedName>
    <definedName name="IKMPrices">#REF!</definedName>
    <definedName name="IKMShipment">#REF!</definedName>
    <definedName name="IKMWagons">#REF!</definedName>
    <definedName name="impto">[29]PROFORMA!$C$245:$BI$245</definedName>
    <definedName name="impto_pag">[29]PROFORMA!$C$259:$BI$259</definedName>
    <definedName name="inc">#REF!</definedName>
    <definedName name="INCOME">#N/A</definedName>
    <definedName name="income2">#REF!</definedName>
    <definedName name="IncomeStatement_29">#REF!</definedName>
    <definedName name="IncomeStatement_3">#REF!</definedName>
    <definedName name="IncomeStatement_4">#REF!</definedName>
    <definedName name="Incorp_oa">[29]PROFORMA!$C$400:$BI$400</definedName>
    <definedName name="INCREASED">#REF!</definedName>
    <definedName name="ind_91_k_tekuch">#REF!</definedName>
    <definedName name="IND_COST">#REF!</definedName>
    <definedName name="IND_ESC">#REF!</definedName>
    <definedName name="ind_montag">#REF!</definedName>
    <definedName name="ind_obor">#REF!</definedName>
    <definedName name="ind_pir">#REF!</definedName>
    <definedName name="ind_proch">#REF!</definedName>
    <definedName name="ind_stroj">#REF!</definedName>
    <definedName name="INDCOSTS">#REF!</definedName>
    <definedName name="index">#REF!</definedName>
    <definedName name="Indicadores_Financieros">[29]PROFORMA!$B$157:$BI$167</definedName>
    <definedName name="índice">[77]Índices!$B$5:$D$84</definedName>
    <definedName name="indice_tpo">[29]PARÁMETROS!$D$39:$BG$39</definedName>
    <definedName name="indice1">#REF!</definedName>
    <definedName name="indice2">#REF!</definedName>
    <definedName name="indice3">#REF!</definedName>
    <definedName name="Indirecto">[75]flujo_caja!$A$72:$D$116</definedName>
    <definedName name="indisp">#REF!</definedName>
    <definedName name="INETOTHER">#REF!</definedName>
    <definedName name="INETPPE">#REF!</definedName>
    <definedName name="Inflac_CH">[29]PARÁMETROS!$B$25</definedName>
    <definedName name="Inflac_JPN">[29]PARÁMETROS!$B$24</definedName>
    <definedName name="Inflac_mens_1">[29]PARÁMETROS!$B$35:$BG$35</definedName>
    <definedName name="Inflac_mens_2">[29]PARÁMETROS!$B$36:$BG$36</definedName>
    <definedName name="Inflac_mens_CH">[29]PARÁMETROS!$B$34:$BG$34</definedName>
    <definedName name="Inflac_mens_US">[29]PARÁMETROS!$B$33:$BG$33</definedName>
    <definedName name="Inflac_país_1">[29]PARÁMETROS!$B$26</definedName>
    <definedName name="Inflac_país_2">[29]PARÁMETROS!$B$27</definedName>
    <definedName name="Inflac_US">[29]PARÁMETROS!$B$23</definedName>
    <definedName name="INFLATION">'[103]Major Maint'!$B$14</definedName>
    <definedName name="informe">[29]PROFORMA!$C$10:$BI$162</definedName>
    <definedName name="INGRDET">#REF!</definedName>
    <definedName name="ingresos_explo">[29]PROFORMA!$C$178:$BI$178</definedName>
    <definedName name="INPUT">#REF!</definedName>
    <definedName name="input1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2">#REF!</definedName>
    <definedName name="input3">#REF!</definedName>
    <definedName name="input4">#REF!</definedName>
    <definedName name="input5">#REF!</definedName>
    <definedName name="input6">#REF!</definedName>
    <definedName name="input7">#REF!</definedName>
    <definedName name="input8">#REF!</definedName>
    <definedName name="input9">#REF!</definedName>
    <definedName name="inputs" hidden="1">{"Inputs 1","Base",FALSE,"INPUTS";"Inputs 2","Base",FALSE,"INPUTS";"Inputs 3","Base",FALSE,"INPUTS";"Inputs 4","Base",FALSE,"INPUTS";"Inputs 5","Base",FALSE,"INPUTS"}</definedName>
    <definedName name="INS_COST">#REF!</definedName>
    <definedName name="Ins_Cost_Esc">'[34]#REF'!$G$28</definedName>
    <definedName name="INS_ESCALATOR">#REF!</definedName>
    <definedName name="inss">#REF!</definedName>
    <definedName name="instrate">#REF!</definedName>
    <definedName name="insulationrate">#REF!</definedName>
    <definedName name="Insurance">'[31]Operating Insurance'!$C$22</definedName>
    <definedName name="INT">#REF!</definedName>
    <definedName name="IntangibleFixedAssetsKzt">[33]Assumption!#REF!</definedName>
    <definedName name="IntEarned">'[2]Cash Flow &amp; Coverages'!$A$19:$IV$19</definedName>
    <definedName name="InterconStudy">'[2]DEVELOPMENT COST'!#REF!</definedName>
    <definedName name="Interest">#N/A</definedName>
    <definedName name="Interest_check">#REF!</definedName>
    <definedName name="Interest_expenses">#REF!</definedName>
    <definedName name="Interest_Income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AccuredKzt">#REF!</definedName>
    <definedName name="InterestAccuredUSD">#REF!</definedName>
    <definedName name="InterestSen">'[34]#REF'!$A$35:$IV$35</definedName>
    <definedName name="InterestSub">'[34]#REF'!$A$49:$IV$49</definedName>
    <definedName name="interm_level">#REF!</definedName>
    <definedName name="InternalAudit">[32]Assumption!$E$263:$AV$263</definedName>
    <definedName name="Intrate">'[34]#REF'!$B$3</definedName>
    <definedName name="intro1">#REF!</definedName>
    <definedName name="Inv_Edificios">[29]PROFORMA!$C$21:$BI$21</definedName>
    <definedName name="Inv_Electromec">[29]PROFORMA!$C$22:$BI$22</definedName>
    <definedName name="Inv_Obras_Civiles">[29]PROFORMA!$C$20:$BI$20</definedName>
    <definedName name="Inv_Obras_Progreso">[29]PROFORMA!$C$317:$BI$317</definedName>
    <definedName name="Inv_Ofic_Vehic">[29]PROFORMA!$C$23:$BI$23</definedName>
    <definedName name="INVEST">#REF!</definedName>
    <definedName name="ip_c1">[29]PROFORMA!$C$461:$BI$461</definedName>
    <definedName name="ip_c2">[29]PROFORMA!$C$484:$BI$484</definedName>
    <definedName name="ip_der_int">[29]PROFORMA!$C$514:$BI$514</definedName>
    <definedName name="ipc">[29]PROFORMA!$C$11:$BI$11</definedName>
    <definedName name="IPC00">[21]Gastos!$C$41</definedName>
    <definedName name="IPP00">[21]Gastos!$C$42</definedName>
    <definedName name="ippoptprice">[2]Inputs!#REF!</definedName>
    <definedName name="IREAL">#REF!</definedName>
    <definedName name="IREMM">'[34]#REF'!$A$1:$H$2110</definedName>
    <definedName name="IRNTot">'[13]P&amp;L CCI Detail'!$T$213</definedName>
    <definedName name="IRR">[104]Fm!#REF!</definedName>
    <definedName name="IRTot">'[13]P&amp;L CCI Detail'!$T$177</definedName>
    <definedName name="ISFIRST14">#N/A</definedName>
    <definedName name="ITC_RATE">#N/A</definedName>
    <definedName name="item">[105]Статьи!$A$3:$B$55</definedName>
    <definedName name="itemm">[106]Статьи!$A$3:$B$42</definedName>
    <definedName name="ITREE">#REF!</definedName>
    <definedName name="iva">[29]PROFORMA!$C$305:$BI$305</definedName>
    <definedName name="iva_comp">[29]PROFORMA!$C$302:$BI$302</definedName>
    <definedName name="iva_vts">[29]PROFORMA!$C$303:$BI$303</definedName>
    <definedName name="IWORKING">#REF!</definedName>
    <definedName name="jan">#REF!</definedName>
    <definedName name="Jan_06">'[107]capex '!#REF!</definedName>
    <definedName name="jan_97">'[27]Câmbio - 97'!$C$8</definedName>
    <definedName name="JAN_98">'[86]Câmbio - 97'!$C$7</definedName>
    <definedName name="Janaury_Days">#REF!</definedName>
    <definedName name="JANCFACT">'[1]Cashflow Forecast Port'!$C$71:$C$71</definedName>
    <definedName name="JANFC">#REF!</definedName>
    <definedName name="JANGOI">#REF!</definedName>
    <definedName name="JANIBI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ANOR">#REF!</definedName>
    <definedName name="JANVAR">#REF!</definedName>
    <definedName name="JANYTD">#REF!</definedName>
    <definedName name="jcy" hidden="1">{#N/A,#N/A,FALSE,"Aging Summary";#N/A,#N/A,FALSE,"Ratio Analysis";#N/A,#N/A,FALSE,"Test 120 Day Accts";#N/A,#N/A,FALSE,"Tickmarks"}</definedName>
    <definedName name="JUL">#REF!</definedName>
    <definedName name="jul_97">'[27]Câmbio - 97'!$C$14</definedName>
    <definedName name="JUL_98">'[35]Câmbio - 97'!$C$14</definedName>
    <definedName name="JULFC">#REF!</definedName>
    <definedName name="JULGOI">#REF!</definedName>
    <definedName name="JULIBIT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OR">#REF!</definedName>
    <definedName name="JULVAR">#REF!</definedName>
    <definedName name="July_Days">#REF!</definedName>
    <definedName name="JULYTD">#REF!</definedName>
    <definedName name="JUN">#REF!</definedName>
    <definedName name="jun_97">'[27]Câmbio - 97'!$C$13</definedName>
    <definedName name="jun_98">#REF!</definedName>
    <definedName name="June_Days">#REF!</definedName>
    <definedName name="junekzt">#REF!</definedName>
    <definedName name="juneusd">#REF!</definedName>
    <definedName name="JUNFC">#REF!</definedName>
    <definedName name="JUNGOI">#REF!</definedName>
    <definedName name="JUNIBIT">#REF!</definedName>
    <definedName name="junkzt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NOR">#REF!</definedName>
    <definedName name="JUNVAR">#REF!</definedName>
    <definedName name="JUNYTD">#REF!</definedName>
    <definedName name="k">#REF!</definedName>
    <definedName name="k_allgarage_fuel">[108]const!$E$66</definedName>
    <definedName name="k_break">[108]const!$E$63</definedName>
    <definedName name="K_chu_ekspl">#REF!</definedName>
    <definedName name="K_chu_Kap">#REF!</definedName>
    <definedName name="K_chu_price">#REF!</definedName>
    <definedName name="k_DV">[108]const!$E$43</definedName>
    <definedName name="k_ESN">[108]const!$E$49</definedName>
    <definedName name="k_fond_master">[109]const!$E$46</definedName>
    <definedName name="k_kap_satr">[110]Чувствительность!$C$11</definedName>
    <definedName name="K_poln_seb">[110]Чувствительность!$C$9</definedName>
    <definedName name="k_premiya">[108]const!$E$45</definedName>
    <definedName name="k_proz_1">[111]Чувствительность!$C$12</definedName>
    <definedName name="k_rayon">[108]const!$E$44</definedName>
    <definedName name="k_reserv_otpusk">[108]const!$E$47</definedName>
    <definedName name="k_winter_fuel">[108]const!$E$65</definedName>
    <definedName name="KazakhstanBDPKzt">#REF!</definedName>
    <definedName name="KazakhstanDaysInMonth">[32]Assumption!$E$50:$AV$50</definedName>
    <definedName name="KazakhstanLoadMW">[32]Assumption!$E$8:$AV$8</definedName>
    <definedName name="KazakhstanLosseskWh">#REF!</definedName>
    <definedName name="KazakhstanLossesPersent">[32]Assumption!$E$88:$AV$88</definedName>
    <definedName name="KazakhstanSaleskWh">#REF!</definedName>
    <definedName name="KazCustomersAverTariffKzt">[32]Assumption!$E$70:$AV$70</definedName>
    <definedName name="KazCustomersBDPPersent">[32]Assumption!$E$82:$AV$82</definedName>
    <definedName name="KazCustomersTariffIncreasePercent">[33]Assumption!#REF!</definedName>
    <definedName name="kd">[8]SGV_Oz!#REF!</definedName>
    <definedName name="KDPC_tp">#REF!</definedName>
    <definedName name="keyfirst14">#N/A</definedName>
    <definedName name="keylast14">#N/A</definedName>
    <definedName name="KintCapRev">'[34]#REF'!$C$15:$V$15</definedName>
    <definedName name="KintFuelCost">'[34]#REF'!T1:XFC1</definedName>
    <definedName name="KintGen">'[34]#REF'!$C$88:$V$88</definedName>
    <definedName name="Kintigh_Fuel_Cost">'[34]#REF'!#REF!</definedName>
    <definedName name="Kintigh_People">'[34]#REF'!$A$76:$IV$76</definedName>
    <definedName name="kjh">[98]!kjh</definedName>
    <definedName name="kjh_10">#N/A</definedName>
    <definedName name="kjh_11">#N/A</definedName>
    <definedName name="kjh_12">#N/A</definedName>
    <definedName name="kjh_13">#N/A</definedName>
    <definedName name="kjh_14">#N/A</definedName>
    <definedName name="kjh_15">#N/A</definedName>
    <definedName name="kjh_16">#N/A</definedName>
    <definedName name="kjh_17">#N/A</definedName>
    <definedName name="kjh_18">#N/A</definedName>
    <definedName name="kjh_19">#N/A</definedName>
    <definedName name="kjh_7">#N/A</definedName>
    <definedName name="kjh_8">#N/A</definedName>
    <definedName name="kjh_9">#N/A</definedName>
    <definedName name="KJHFDS">#N/A</definedName>
    <definedName name="KNFeed">[10]PDC_Worksheet!$F$484</definedName>
    <definedName name="KNH2OHi">[10]PDC_Worksheet!$G$417</definedName>
    <definedName name="KNSG">[10]PDC_Worksheet!$G$428</definedName>
    <definedName name="ko">[8]SGV_Oz!#REF!</definedName>
    <definedName name="koeff2">[110]Изменение_оборотных_средств!#REF!</definedName>
    <definedName name="koeff3">[110]Изменение_оборотных_средств!#REF!</definedName>
    <definedName name="koeff4">[12]Sens!$F$88</definedName>
    <definedName name="kpd">#REF!</definedName>
    <definedName name="kr">[8]SGV_Oz!#REF!</definedName>
    <definedName name="kupolfuel2006">[112]Inventory!$F$38</definedName>
    <definedName name="kupolfuel2007">[112]Inventory!$G$38</definedName>
    <definedName name="kupolfuel2008">[112]Inventory!$H$38</definedName>
    <definedName name="kurs_US">#REF!</definedName>
    <definedName name="KzCashCoal">#REF!</definedName>
    <definedName name="KzCashCol">#REF!</definedName>
    <definedName name="KzCashOther">#REF!</definedName>
    <definedName name="KzCashPeregon">#REF!</definedName>
    <definedName name="KzCashRailroad">#REF!</definedName>
    <definedName name="KzPriceCoal">#REF!</definedName>
    <definedName name="KzPriceOther">#REF!</definedName>
    <definedName name="KzPricePeregon">#REF!</definedName>
    <definedName name="KzPriceRailroad">#REF!</definedName>
    <definedName name="KzPrices">#REF!</definedName>
    <definedName name="KzShipment">#REF!</definedName>
    <definedName name="kzt">#REF!</definedName>
    <definedName name="KZT_10M.2006">'[113]X-rates'!$D$9</definedName>
    <definedName name="KZT_30.06.06">'[82]X-rates'!$D$4</definedName>
    <definedName name="KZT_8M2006">'[82]X-rates'!$D$5</definedName>
    <definedName name="KZT_beg">'[114]X-rates'!$B$6</definedName>
    <definedName name="KZT_end">'[115]X-rates'!$H$6</definedName>
    <definedName name="KzWagons">#REF!</definedName>
    <definedName name="L_Adjust">[116]Links!$H$1:$H$65536</definedName>
    <definedName name="L_AJE_Tot">[116]Links!$G$1:$G$65536</definedName>
    <definedName name="L_CY_Beg">[116]Links!$F$1:$F$65536</definedName>
    <definedName name="L_CY_End">[116]Links!$J$1:$J$65536</definedName>
    <definedName name="L_PY_End">[116]Links!$K$1:$K$65536</definedName>
    <definedName name="L_RJE_Tot">[116]Links!$I$1:$I$65536</definedName>
    <definedName name="Labourrates">'[117]_RISK Correlations'!$C$5:$D$6</definedName>
    <definedName name="LakeSurfaceWaterEvaporationKzt">#REF!</definedName>
    <definedName name="LakeSurfaceWaterEvaporationM3">[32]Assumption!$E$124:$AV$124</definedName>
    <definedName name="Language">#REF!</definedName>
    <definedName name="Last">#REF!</definedName>
    <definedName name="Last_Row">#N/A</definedName>
    <definedName name="last14">#N/A</definedName>
    <definedName name="last16">#N/A</definedName>
    <definedName name="LawyersServisesKzt">[32]Assumption!$E$261:$AV$261</definedName>
    <definedName name="LCCF">[63]FINANAL!$O$109</definedName>
    <definedName name="LCInt">'[90]Cash Flow &amp; Coverages'!$A$14:$IV$14</definedName>
    <definedName name="Lcoption">'[2]Finance data'!#REF!</definedName>
    <definedName name="LEAD2">'[118]Sum Statement'!$AF$1:$AS$67</definedName>
    <definedName name="LEADa">'[119]Project Proforma'!#REF!</definedName>
    <definedName name="Leadadgw">'[120]Sum Statement'!$G$1:$N$50</definedName>
    <definedName name="LEADB">'[118]Sum Statement'!$S$1:$AE$67</definedName>
    <definedName name="LEADda">'[118]Sum Statement'!$S$1:$AE$67</definedName>
    <definedName name="LEADTAX">'[118]Sum Statement'!$A$1:$R$69</definedName>
    <definedName name="LECP6">#REF!</definedName>
    <definedName name="LECPW12">#REF!</definedName>
    <definedName name="LECPW6">#REF!</definedName>
    <definedName name="LECW6">#REF!</definedName>
    <definedName name="leverage">[2]Inputs!#REF!</definedName>
    <definedName name="levtariff">#REF!</definedName>
    <definedName name="LIAB_PEN">#REF!</definedName>
    <definedName name="Libor_Rate_12">#REF!</definedName>
    <definedName name="Libor_Rate_3">#REF!</definedName>
    <definedName name="Libor_Rate_6">#REF!</definedName>
    <definedName name="LIGHT">#REF!</definedName>
    <definedName name="lightftgs_poweroutlets">#REF!</definedName>
    <definedName name="lightsmlpowercable">#REF!</definedName>
    <definedName name="Lime_Price_Esc">'[34]#REF'!$G$23</definedName>
    <definedName name="Lime_Transp_Esc">'[34]#REF'!$G$24</definedName>
    <definedName name="LimeConsumptionPerTonOfWaterKg">[32]Assumption!$E$133:$AV$133</definedName>
    <definedName name="LimePricePerTonKzt">[32]Assumption!$E$139:$AV$139</definedName>
    <definedName name="LINE_ITEMS">[121]Details!$A$9:$A$91</definedName>
    <definedName name="Line_Tag">#REF!</definedName>
    <definedName name="LINELOSS">#N/A</definedName>
    <definedName name="linos">[10]PDC_Worksheet!$F$551</definedName>
    <definedName name="list">#REF!</definedName>
    <definedName name="list2">#REF!</definedName>
    <definedName name="LK">#N/A</definedName>
    <definedName name="lkj">[98]!lkj</definedName>
    <definedName name="lkj_10">#N/A</definedName>
    <definedName name="lkj_11">#N/A</definedName>
    <definedName name="lkj_12">#N/A</definedName>
    <definedName name="lkj_13">#N/A</definedName>
    <definedName name="lkj_14">#N/A</definedName>
    <definedName name="lkj_15">#N/A</definedName>
    <definedName name="lkj_16">#N/A</definedName>
    <definedName name="lkj_17">#N/A</definedName>
    <definedName name="lkj_18">#N/A</definedName>
    <definedName name="lkj_19">#N/A</definedName>
    <definedName name="lkj_7">#N/A</definedName>
    <definedName name="lkj_8">#N/A</definedName>
    <definedName name="lkj_9">#N/A</definedName>
    <definedName name="LLL">'[122]KAZAK RECO ST 99'!$A$1:$A$263,'[122]KAZAK RECO ST 99'!$K$1:$S$263</definedName>
    <definedName name="LoadOn1UnitMW">[32]Assumption!$E$17:$AV$17</definedName>
    <definedName name="LoadOn2UnitMW">[32]Assumption!$E$18:$AV$18</definedName>
    <definedName name="LoadOn3UnitMW">[32]Assumption!$E$19:$AV$19</definedName>
    <definedName name="LoadOn4UnitMW">[32]Assumption!$E$20:$AV$20</definedName>
    <definedName name="LoadOn5UnitMW">[32]Assumption!$E$21:$AV$21</definedName>
    <definedName name="Loan_Amount">#REF!</definedName>
    <definedName name="Loan_Not_Paid">#N/A</definedName>
    <definedName name="Loan_Start">#REF!</definedName>
    <definedName name="Loan_Years">#REF!</definedName>
    <definedName name="loanA">[2]Inputs!#REF!</definedName>
    <definedName name="loanB">[2]Inputs!#REF!</definedName>
    <definedName name="LoanTable">#REF!</definedName>
    <definedName name="LOC">#REF!</definedName>
    <definedName name="LocalBankInterestAmountKzt">#REF!</definedName>
    <definedName name="LocalBanksInterestKzt">#REF!</definedName>
    <definedName name="Long_term_debts_to_affiliates">#REF!</definedName>
    <definedName name="Loss">#REF!</definedName>
    <definedName name="LOW_CASE_REDUCTIONS">#REF!</definedName>
    <definedName name="LOW_CASE_SALES_MIX">#REF!</definedName>
    <definedName name="lp_c1">[29]PROFORMA!$C$454:$BI$454</definedName>
    <definedName name="lp_c2">[29]PROFORMA!$C$477:$BI$477</definedName>
    <definedName name="lp_der_int">[29]PROFORMA!$C$500:$BI$500</definedName>
    <definedName name="m">'[123]Анализ закл. работ'!$C$195</definedName>
    <definedName name="m_3">[8]SGV_Oz!#REF!</definedName>
    <definedName name="m_4">[8]SGV_Oz!#REF!</definedName>
    <definedName name="MAAPRCAP">'[1]Cashflow Forecast Port'!#REF!</definedName>
    <definedName name="MAAPRCO">'[1]Cashflow Forecast Port'!#REF!</definedName>
    <definedName name="MAAPRCOAL">'[1]Cashflow Forecast Port'!#REF!</definedName>
    <definedName name="MAAPRDA">'[1]Cashflow Forecast Port'!$I$43:$I$43</definedName>
    <definedName name="MAAPRDEP">'[1]Cashflow Forecast Port'!$I$59:$I$59</definedName>
    <definedName name="MAAPREOS">'[1]Cashflow Forecast Port'!#REF!</definedName>
    <definedName name="MAAPREQ">'[1]Cashflow Forecast Port'!$I$53:$I$53</definedName>
    <definedName name="MAAPRIAT">'[1]Cashflow Forecast Port'!$I$48:$I$48</definedName>
    <definedName name="MAAPRIBIT">'[1]Cashflow Forecast Port'!$I$47:$I$47</definedName>
    <definedName name="MAAPRINT">'[1]Cashflow Forecast Port'!$I$44:$I$44</definedName>
    <definedName name="MAAPRISN">'[1]Cashflow Forecast Port'!$I$54:$I$54</definedName>
    <definedName name="MAAPRNETCONT">'[1]Cashflow Forecast Port'!$I$67:$I$67</definedName>
    <definedName name="MAAPRSTEAM">'[1]Cashflow Forecast Port'!#REF!</definedName>
    <definedName name="MAAPRTAX">'[1]Cashflow Forecast Port'!$I$65:$I$65</definedName>
    <definedName name="MAAPRTO">'[1]Cashflow Forecast Port'!$I$45:$I$45</definedName>
    <definedName name="MAAPRWHEEL">'[1]Cashflow Forecast Port'!#REF!</definedName>
    <definedName name="MAAUGCAP">'[1]Cashflow Forecast Port'!#REF!</definedName>
    <definedName name="MAAUGCO">'[1]Cashflow Forecast Port'!#REF!</definedName>
    <definedName name="MAAUGCOAL">'[1]Cashflow Forecast Port'!#REF!</definedName>
    <definedName name="MAAUGDA">'[1]Cashflow Forecast Port'!$Q$43:$Q$43</definedName>
    <definedName name="MAAUGDEP">'[1]Cashflow Forecast Port'!$Q$59:$Q$59</definedName>
    <definedName name="MAAUGEOS">'[1]Cashflow Forecast Port'!#REF!</definedName>
    <definedName name="MAAUGEQ">'[1]Cashflow Forecast Port'!$Q$53:$Q$53</definedName>
    <definedName name="MAAUGIAT">'[1]Cashflow Forecast Port'!$Q$48:$Q$48</definedName>
    <definedName name="MAAUGIBIT">'[1]Cashflow Forecast Port'!$Q$47:$Q$47</definedName>
    <definedName name="MAAUGINT">'[1]Cashflow Forecast Port'!$Q$44:$Q$44</definedName>
    <definedName name="MAAUGISN">'[1]Cashflow Forecast Port'!$Q$54:$Q$54</definedName>
    <definedName name="MAAUGNETCONT">'[1]Cashflow Forecast Port'!$Q$67:$Q$67</definedName>
    <definedName name="MAAUGSTEAM">'[1]Cashflow Forecast Port'!#REF!</definedName>
    <definedName name="MAAUGTAX">'[1]Cashflow Forecast Port'!$Q$65:$Q$65</definedName>
    <definedName name="MAAUGTO">'[1]Cashflow Forecast Port'!$Q$45:$Q$45</definedName>
    <definedName name="MAAUGWHEEL">'[1]Cashflow Forecast Port'!#REF!</definedName>
    <definedName name="MAAUTIAT">'[1]Cashflow Forecast Port'!$Q$48:$Q$48</definedName>
    <definedName name="MACROS">#REF!</definedName>
    <definedName name="MACRS">[2]MACRS!$A$5:$C$34</definedName>
    <definedName name="MADECCAP">'[1]Cashflow Forecast Port'!#REF!</definedName>
    <definedName name="MADECCO">'[1]Cashflow Forecast Port'!#REF!</definedName>
    <definedName name="MADECCOAL">'[1]Cashflow Forecast Port'!#REF!</definedName>
    <definedName name="MADECDA">'[1]Cashflow Forecast Port'!$Y$43:$Y$43</definedName>
    <definedName name="MADECDEP">'[1]Cashflow Forecast Port'!$Y$59:$Y$59</definedName>
    <definedName name="MADECEOS">'[1]Cashflow Forecast Port'!#REF!</definedName>
    <definedName name="MADECEQ">'[1]Cashflow Forecast Port'!$Y$53:$Y$53</definedName>
    <definedName name="MADECIAT">'[1]Cashflow Forecast Port'!$Y$48:$Y$48</definedName>
    <definedName name="MADECIBIT">'[1]Cashflow Forecast Port'!$Y$47:$Y$47</definedName>
    <definedName name="MADECINT">'[1]Cashflow Forecast Port'!$Y$44:$Y$44</definedName>
    <definedName name="MADECISN">'[1]Cashflow Forecast Port'!$Y$54:$Y$54</definedName>
    <definedName name="MADECNETCONT">'[1]Cashflow Forecast Port'!$Y$67:$Y$67</definedName>
    <definedName name="MADECSTEAM">'[1]Cashflow Forecast Port'!#REF!</definedName>
    <definedName name="MADECTAX">'[1]Cashflow Forecast Port'!$Y$65:$Y$65</definedName>
    <definedName name="MADECTO">'[1]Cashflow Forecast Port'!$Y$45:$Y$45</definedName>
    <definedName name="MADECWHEEL">'[1]Cashflow Forecast Port'!#REF!</definedName>
    <definedName name="MAFEBCAP">'[1]Cashflow Forecast Port'!#REF!</definedName>
    <definedName name="MAFEBCO">'[1]Cashflow Forecast Port'!#REF!</definedName>
    <definedName name="MAFEBCOAL">'[1]Cashflow Forecast Port'!#REF!</definedName>
    <definedName name="MAFEBDA">'[1]Cashflow Forecast Port'!$E$43:$E$43</definedName>
    <definedName name="MAFEBDEP">'[1]Cashflow Forecast Port'!$E$59:$E$59</definedName>
    <definedName name="MAFEBEOS">'[1]Cashflow Forecast Port'!#REF!</definedName>
    <definedName name="MAFEBEQ">'[1]Cashflow Forecast Port'!$E$53:$E$53</definedName>
    <definedName name="MAFEBIAT">'[1]Cashflow Forecast Port'!$E$48:$E$48</definedName>
    <definedName name="MAFEBIBIT">'[1]Cashflow Forecast Port'!$E$47:$E$47</definedName>
    <definedName name="MAFEBINT">'[1]Cashflow Forecast Port'!$E$44:$E$44</definedName>
    <definedName name="MAFEBISN">'[1]Cashflow Forecast Port'!$E$54:$E$54</definedName>
    <definedName name="MAFEBNETCONT">'[1]Cashflow Forecast Port'!$E$67:$E$67</definedName>
    <definedName name="MAFEBSTEAM">'[1]Cashflow Forecast Port'!#REF!</definedName>
    <definedName name="MAFEBTAX">'[1]Cashflow Forecast Port'!$E$65:$E$65</definedName>
    <definedName name="MAFEBTO">'[1]Cashflow Forecast Port'!$E$45:$E$45</definedName>
    <definedName name="MAFEBWHEEL">'[1]Cashflow Forecast Port'!#REF!</definedName>
    <definedName name="MAGADMINDET">#REF!</definedName>
    <definedName name="MAGADMINDET1">#REF!</definedName>
    <definedName name="MAGADMINDETa">#REF!</definedName>
    <definedName name="MAGADMINSUM">#REF!</definedName>
    <definedName name="MAGADMINSUM1">#REF!</definedName>
    <definedName name="MAGADMINSUMa">#REF!</definedName>
    <definedName name="MAGWAPR">'[1]Cashflow Forecast Port'!$I$49:$I$49</definedName>
    <definedName name="MAGWAUG">'[1]Cashflow Forecast Port'!$Q$49:$Q$49</definedName>
    <definedName name="MAGWFEB">'[1]Cashflow Forecast Port'!$E$49:$E$49</definedName>
    <definedName name="MAGWJAN">'[1]Cashflow Forecast Port'!$C$49:$C$49</definedName>
    <definedName name="MAGWJUL">'[1]Cashflow Forecast Port'!$O$49:$O$49</definedName>
    <definedName name="MAGWJUN">'[1]Cashflow Forecast Port'!$M$49:$M$49</definedName>
    <definedName name="MAGWMAR">'[1]Cashflow Forecast Port'!$G$49:$G$49</definedName>
    <definedName name="MAGWMAY">'[1]Cashflow Forecast Port'!$K$49:$K$49</definedName>
    <definedName name="mai_97">'[27]Câmbio - 97'!$C$12</definedName>
    <definedName name="MAI_98">'[35]Câmbio - 97'!$C$12</definedName>
    <definedName name="MAIBITJUL">'[1]Cashflow Forecast Port'!$O$47:$O$47</definedName>
    <definedName name="MAIBITJUN">'[1]Cashflow Forecast Port'!$M$47:$M$47</definedName>
    <definedName name="MAIBITMAY">'[1]Cashflow Forecast Port'!$K$47:$K$47</definedName>
    <definedName name="MaikCoalConsumpKzt">#REF!</definedName>
    <definedName name="MaikCoalConsumpTons">#REF!</definedName>
    <definedName name="MaikCoalPaymentInclVATzt">#REF!</definedName>
    <definedName name="MaikCoalPriceKztPerTon">[32]Assumption!$E$99:$AV$99</definedName>
    <definedName name="MaikCoalPurchaseInclVATKzt">#REF!</definedName>
    <definedName name="MaikCoalPurchaseKzt">#REF!</definedName>
    <definedName name="MaikCoalPurchaseTons">#REF!</definedName>
    <definedName name="MaikCoalRailWaysTariffKztPerTon">[32]Assumption!$E$111:$AV$111</definedName>
    <definedName name="MaikCoalTransportationKzt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kСoal_Portion1UnitPercent">#REF!</definedName>
    <definedName name="MaikСoal_Portion2UnitPercent">#REF!</definedName>
    <definedName name="MaikСoal_Portion3UnitPercent">#REF!</definedName>
    <definedName name="MaikСoalPortion1UnitPercent">#REF!</definedName>
    <definedName name="MaikСoalPortion2UnitPercent">#REF!</definedName>
    <definedName name="MaikСoalPortion3UnitPercent">#REF!</definedName>
    <definedName name="MAIN">#REF!</definedName>
    <definedName name="MAINT_COST">#REF!</definedName>
    <definedName name="MAINT_ESC">#REF!</definedName>
    <definedName name="maintcodes">'[48]Repair 2009'!$G$506:$H$517</definedName>
    <definedName name="MAINTDEPR">#REF!</definedName>
    <definedName name="MAINTDEPRLEFT">#REF!</definedName>
    <definedName name="MAINTDEPRTOP">#REF!</definedName>
    <definedName name="MAINTGEN">#REF!</definedName>
    <definedName name="MAINTGEN1">#REF!</definedName>
    <definedName name="MAINTGENa">#REF!</definedName>
    <definedName name="maintpit">[57]Master!#REF!</definedName>
    <definedName name="MAINTSUM">#REF!</definedName>
    <definedName name="MAINTSUM1">#REF!</definedName>
    <definedName name="MAINTSUMa">#REF!</definedName>
    <definedName name="MAINTSUMDET">#REF!</definedName>
    <definedName name="MAINTSUMDET1">#REF!</definedName>
    <definedName name="MAINTSUMDETa">#REF!</definedName>
    <definedName name="maintug">[57]Master!#REF!</definedName>
    <definedName name="MAISNAPR">'[1]Cashflow Forecast Port'!$I$51:$I$51</definedName>
    <definedName name="MAISNFEB">'[1]Cashflow Forecast Port'!$E$51:$E$51</definedName>
    <definedName name="MAISNJAN">'[1]Cashflow Forecast Port'!$C$51:$C$51</definedName>
    <definedName name="MAISNJUL">'[1]Cashflow Forecast Port'!$O$51:$O$51</definedName>
    <definedName name="MAISNJUN">'[1]Cashflow Forecast Port'!$M$51:$M$51</definedName>
    <definedName name="MAISNMAR">'[1]Cashflow Forecast Port'!$G$51:$G$51</definedName>
    <definedName name="MAISNMAY">'[1]Cashflow Forecast Port'!$K$51:$K$51</definedName>
    <definedName name="MAJANCAP">'[1]Cashflow Forecast Port'!#REF!</definedName>
    <definedName name="MAJANCO">'[1]Cashflow Forecast Port'!#REF!</definedName>
    <definedName name="MAJANCOAL">'[1]Cashflow Forecast Port'!#REF!</definedName>
    <definedName name="MAJANDA">'[1]Cashflow Forecast Port'!$C$43:$C$43</definedName>
    <definedName name="MAJANDEP">'[1]Cashflow Forecast Port'!$C$59:$C$59</definedName>
    <definedName name="MAJANEOS">'[1]Cashflow Forecast Port'!#REF!</definedName>
    <definedName name="MAJANEQ">'[1]Cashflow Forecast Port'!$C$53:$C$53</definedName>
    <definedName name="MAJANIAT">'[1]Cashflow Forecast Port'!$C$48:$C$48</definedName>
    <definedName name="MAJANIBIT">'[1]Cashflow Forecast Port'!$C$47:$C$47</definedName>
    <definedName name="MAJANINT">'[1]Cashflow Forecast Port'!$C$44:$C$44</definedName>
    <definedName name="MAJANISN">'[1]Cashflow Forecast Port'!$C$54:$C$54</definedName>
    <definedName name="MAJANNETCONT">'[1]Cashflow Forecast Port'!$C$67:$C$67</definedName>
    <definedName name="MAJANSTEAM">'[1]Cashflow Forecast Port'!#REF!</definedName>
    <definedName name="MAJANTAX">'[1]Cashflow Forecast Port'!$C$65:$C$65</definedName>
    <definedName name="MAJANTO">'[1]Cashflow Forecast Port'!$C$45:$C$45</definedName>
    <definedName name="MAJANWHEEL">'[1]Cashflow Forecast Port'!#REF!</definedName>
    <definedName name="MAJULCAP">'[1]Cashflow Forecast Port'!#REF!</definedName>
    <definedName name="MAJULCO">'[1]Cashflow Forecast Port'!#REF!</definedName>
    <definedName name="MAJULCOAL">'[1]Cashflow Forecast Port'!#REF!</definedName>
    <definedName name="MAJULDA">'[1]Cashflow Forecast Port'!$O$43:$O$43</definedName>
    <definedName name="MAJULDEP">'[1]Cashflow Forecast Port'!$O$59:$O$59</definedName>
    <definedName name="MAJULEOS">'[1]Cashflow Forecast Port'!#REF!</definedName>
    <definedName name="MAJULEQ">'[1]Cashflow Forecast Port'!$O$53:$O$53</definedName>
    <definedName name="MAJULIAT">'[1]Cashflow Forecast Port'!$O$48:$O$48</definedName>
    <definedName name="MAJULINT">'[1]Cashflow Forecast Port'!$O$44:$O$44</definedName>
    <definedName name="MAJULISN">'[1]Cashflow Forecast Port'!$O$54:$O$54</definedName>
    <definedName name="MAJULNETCONT">'[1]Cashflow Forecast Port'!$O$67:$O$67</definedName>
    <definedName name="MAJULSTEAM">'[1]Cashflow Forecast Port'!#REF!</definedName>
    <definedName name="MAJULTAX">'[1]Cashflow Forecast Port'!$O$65:$O$65</definedName>
    <definedName name="MAJULTO">'[1]Cashflow Forecast Port'!$O$45:$O$45</definedName>
    <definedName name="MAJULWHEEL">'[1]Cashflow Forecast Port'!#REF!</definedName>
    <definedName name="MAJUNCAP">'[1]Cashflow Forecast Port'!#REF!</definedName>
    <definedName name="MAJUNCO">'[1]Cashflow Forecast Port'!#REF!</definedName>
    <definedName name="MAJUNCOAL">'[1]Cashflow Forecast Port'!#REF!</definedName>
    <definedName name="MAJUNDA">'[1]Cashflow Forecast Port'!$M$43:$M$43</definedName>
    <definedName name="MAJUNDEP">'[1]Cashflow Forecast Port'!$M$59:$M$59</definedName>
    <definedName name="MAJUNEOS">'[1]Cashflow Forecast Port'!#REF!</definedName>
    <definedName name="MAJUNEQ">'[1]Cashflow Forecast Port'!$M$53:$M$53</definedName>
    <definedName name="MAJUNIAT">'[1]Cashflow Forecast Port'!$M$48:$M$48</definedName>
    <definedName name="MAJUNIBIT">'[1]Cashflow Forecast Port'!$M$47:$M$47</definedName>
    <definedName name="MAJUNINT">'[1]Cashflow Forecast Port'!$M$44:$M$44</definedName>
    <definedName name="MAJUNISN">'[1]Cashflow Forecast Port'!$M$54:$M$54</definedName>
    <definedName name="MAJUNNETCONT">'[1]Cashflow Forecast Port'!$M$67:$M$67</definedName>
    <definedName name="MAJUNSTEAM">'[1]Cashflow Forecast Port'!#REF!</definedName>
    <definedName name="MAJUNTAX">'[1]Cashflow Forecast Port'!$M$65:$M$65</definedName>
    <definedName name="MAJUNTO">'[1]Cashflow Forecast Port'!$M$45:$M$45</definedName>
    <definedName name="MAJUNWHEEL">'[1]Cashflow Forecast Port'!#REF!</definedName>
    <definedName name="MAL">#REF!</definedName>
    <definedName name="MAMARCAP">'[1]Cashflow Forecast Port'!#REF!</definedName>
    <definedName name="MAMARCO">'[1]Cashflow Forecast Port'!#REF!</definedName>
    <definedName name="MAMARCOAL">'[1]Cashflow Forecast Port'!#REF!</definedName>
    <definedName name="MAMARDA">'[1]Cashflow Forecast Port'!$G$43:$G$43</definedName>
    <definedName name="MAMARDEP">'[1]Cashflow Forecast Port'!$G$59:$G$59</definedName>
    <definedName name="MAMAREOS">'[1]Cashflow Forecast Port'!#REF!</definedName>
    <definedName name="MAMAREQ">'[1]Cashflow Forecast Port'!$G$53:$G$53</definedName>
    <definedName name="MAMARIAT">'[1]Cashflow Forecast Port'!$G$48:$G$48</definedName>
    <definedName name="MAMARIBIT">'[1]Cashflow Forecast Port'!$G$47:$G$47</definedName>
    <definedName name="MAMARINT">'[1]Cashflow Forecast Port'!$G$44:$G$44</definedName>
    <definedName name="MAMARISN">'[1]Cashflow Forecast Port'!$G$54:$G$54</definedName>
    <definedName name="MAMARNETCONT">'[1]Cashflow Forecast Port'!$G$67:$G$67</definedName>
    <definedName name="MAMARSTEAM">'[1]Cashflow Forecast Port'!#REF!</definedName>
    <definedName name="MAMARTAX">'[1]Cashflow Forecast Port'!$G$65:$G$65</definedName>
    <definedName name="MAMARTO">'[1]Cashflow Forecast Port'!$G$45:$G$45</definedName>
    <definedName name="MAMARWHEEL">'[1]Cashflow Forecast Port'!#REF!</definedName>
    <definedName name="MAMAYCAP">'[1]Cashflow Forecast Port'!#REF!</definedName>
    <definedName name="MAMAYCO">'[1]Cashflow Forecast Port'!#REF!</definedName>
    <definedName name="MAMAYCOAL">'[1]Cashflow Forecast Port'!#REF!</definedName>
    <definedName name="MAMAYDA">'[1]Cashflow Forecast Port'!$K$43:$K$43</definedName>
    <definedName name="MAMAYDEP">'[1]Cashflow Forecast Port'!$K$59:$K$59</definedName>
    <definedName name="MAMAYEOS">'[1]Cashflow Forecast Port'!#REF!</definedName>
    <definedName name="MAMAYEQ">'[1]Cashflow Forecast Port'!$K$53:$K$53</definedName>
    <definedName name="MAMAYIAT">'[1]Cashflow Forecast Port'!$K$48:$K$48</definedName>
    <definedName name="MAMAYIBIT">'[1]Cashflow Forecast Port'!$K$47:$K$47</definedName>
    <definedName name="MAMAYINT">'[1]Cashflow Forecast Port'!$K$44:$K$44</definedName>
    <definedName name="MAMAYISN">'[1]Cashflow Forecast Port'!$K$54:$K$54</definedName>
    <definedName name="MAMAYNETCONT">'[1]Cashflow Forecast Port'!$K$67:$K$67</definedName>
    <definedName name="MAMAYSTEAM">'[1]Cashflow Forecast Port'!#REF!</definedName>
    <definedName name="MAMAYTAX">'[1]Cashflow Forecast Port'!$K$65:$K$65</definedName>
    <definedName name="MAMAYTO">'[1]Cashflow Forecast Port'!$K$45:$K$45</definedName>
    <definedName name="MAMAYWHEEL">'[1]Cashflow Forecast Port'!#REF!</definedName>
    <definedName name="MAMIAPR">'[1]Cashflow Forecast Port'!$I$61:$I$61</definedName>
    <definedName name="MAMIAUG">'[1]Cashflow Forecast Port'!$Q$61:$Q$61</definedName>
    <definedName name="MAMIDEC">'[1]Cashflow Forecast Port'!$Y$61:$Y$61</definedName>
    <definedName name="MAMIFEB">'[1]Cashflow Forecast Port'!$E$61:$E$61</definedName>
    <definedName name="MAMIJAN">'[1]Cashflow Forecast Port'!$C$61:$C$61</definedName>
    <definedName name="MAMIJUL">'[1]Cashflow Forecast Port'!$O$61:$O$61</definedName>
    <definedName name="MAMIJUN">'[1]Cashflow Forecast Port'!$M$61:$M$61</definedName>
    <definedName name="MAMIMAR">'[1]Cashflow Forecast Port'!$G$61:$G$61</definedName>
    <definedName name="MAMIMAY">'[1]Cashflow Forecast Port'!$K$61:$K$61</definedName>
    <definedName name="MAMINOV">'[1]Cashflow Forecast Port'!$W$61:$W$61</definedName>
    <definedName name="MAMIOCT">'[1]Cashflow Forecast Port'!$U$61:$U$61</definedName>
    <definedName name="MAMISEP">'[1]Cashflow Forecast Port'!$S$61:$S$61</definedName>
    <definedName name="MANOVCAP">'[1]Cashflow Forecast Port'!#REF!</definedName>
    <definedName name="MANOVCO">'[1]Cashflow Forecast Port'!#REF!</definedName>
    <definedName name="MANOVCOAL">'[1]Cashflow Forecast Port'!#REF!</definedName>
    <definedName name="MANOVDA">'[1]Cashflow Forecast Port'!$W$43:$W$43</definedName>
    <definedName name="MANOVDEP">'[1]Cashflow Forecast Port'!$W$59:$W$59</definedName>
    <definedName name="MANOVEOS">'[1]Cashflow Forecast Port'!#REF!</definedName>
    <definedName name="MANOVEQ">'[1]Cashflow Forecast Port'!$W$53:$W$53</definedName>
    <definedName name="MANOVIAT">'[1]Cashflow Forecast Port'!$W$48:$W$48</definedName>
    <definedName name="MANOVIBIT">'[1]Cashflow Forecast Port'!$W$47:$W$47</definedName>
    <definedName name="MANOVINT">'[1]Cashflow Forecast Port'!$W$44:$W$44</definedName>
    <definedName name="MANOVISN">'[1]Cashflow Forecast Port'!$W$54:$W$54</definedName>
    <definedName name="MANOVNETCONT">'[1]Cashflow Forecast Port'!$W$67:$W$67</definedName>
    <definedName name="MANOVSTEAM">'[1]Cashflow Forecast Port'!#REF!</definedName>
    <definedName name="MANOVTAX">'[1]Cashflow Forecast Port'!$W$65:$W$65</definedName>
    <definedName name="MANOVTO">'[1]Cashflow Forecast Port'!$W$45:$W$45</definedName>
    <definedName name="MANOVWHEEL">'[1]Cashflow Forecast Port'!#REF!</definedName>
    <definedName name="MANUAL">#REF!</definedName>
    <definedName name="MAOCTCAP">'[1]Cashflow Forecast Port'!#REF!</definedName>
    <definedName name="MAOCTCO">'[1]Cashflow Forecast Port'!#REF!</definedName>
    <definedName name="MAOCTCOAL">'[1]Cashflow Forecast Port'!#REF!</definedName>
    <definedName name="MAOCTDA">'[1]Cashflow Forecast Port'!$U$43:$U$43</definedName>
    <definedName name="MAOCTDEP">'[1]Cashflow Forecast Port'!$U$59:$U$59</definedName>
    <definedName name="MAOCTEOS">'[1]Cashflow Forecast Port'!#REF!</definedName>
    <definedName name="MAOCTEQ">'[1]Cashflow Forecast Port'!$U$53:$U$53</definedName>
    <definedName name="MAOCTIAT">'[1]Cashflow Forecast Port'!$U$48:$U$48</definedName>
    <definedName name="MAOCTIBIT">'[1]Cashflow Forecast Port'!$U$47:$U$47</definedName>
    <definedName name="MAOCTINT">'[1]Cashflow Forecast Port'!$U$44:$U$44</definedName>
    <definedName name="MAOCTISN">'[1]Cashflow Forecast Port'!$U$54:$U$54</definedName>
    <definedName name="MAOCTNETCONT">'[1]Cashflow Forecast Port'!$U$67:$U$67</definedName>
    <definedName name="MAOCTSTEAM">'[1]Cashflow Forecast Port'!#REF!</definedName>
    <definedName name="MAOCTTAX">'[1]Cashflow Forecast Port'!$U$65:$U$65</definedName>
    <definedName name="MAOCTTO">'[1]Cashflow Forecast Port'!$U$45:$U$45</definedName>
    <definedName name="MAOCTWHEEL">'[1]Cashflow Forecast Port'!#REF!</definedName>
    <definedName name="MAR">#REF!</definedName>
    <definedName name="mar_97">'[27]Câmbio - 97'!$C$10</definedName>
    <definedName name="MAR_98">'[35]Câmbio - 97'!$C$10</definedName>
    <definedName name="March_Days">#REF!</definedName>
    <definedName name="MARFC">#REF!</definedName>
    <definedName name="MARGIN">#REF!</definedName>
    <definedName name="MARGOI">#REF!</definedName>
    <definedName name="MARIBIT">#REF!</definedName>
    <definedName name="Markers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ROR">#REF!</definedName>
    <definedName name="MARVAR">#REF!</definedName>
    <definedName name="MARYTD">#REF!</definedName>
    <definedName name="MASEPCAP">'[1]Cashflow Forecast Port'!#REF!</definedName>
    <definedName name="MASEPCO">'[1]Cashflow Forecast Port'!#REF!</definedName>
    <definedName name="MASEPCOAL">'[1]Cashflow Forecast Port'!#REF!</definedName>
    <definedName name="MASEPDA">'[1]Cashflow Forecast Port'!$S$43:$S$43</definedName>
    <definedName name="MASEPDEP">'[1]Cashflow Forecast Port'!$S$59:$S$59</definedName>
    <definedName name="MASEPEOS">'[1]Cashflow Forecast Port'!#REF!</definedName>
    <definedName name="MASEPEQ">'[1]Cashflow Forecast Port'!$S$53:$S$53</definedName>
    <definedName name="MASEPIAT">'[1]Cashflow Forecast Port'!$S$48:$S$48</definedName>
    <definedName name="MASEPIBIT">'[1]Cashflow Forecast Port'!$S$47:$S$47</definedName>
    <definedName name="MASEPINT">'[1]Cashflow Forecast Port'!$S$44:$S$44</definedName>
    <definedName name="MASEPISN">'[1]Cashflow Forecast Port'!$S$54:$S$54</definedName>
    <definedName name="MASEPNETCONT">'[1]Cashflow Forecast Port'!$S$67:$S$67</definedName>
    <definedName name="MASEPSTEAM">'[1]Cashflow Forecast Port'!#REF!</definedName>
    <definedName name="MASEPTAX">'[1]Cashflow Forecast Port'!$S$65:$S$65</definedName>
    <definedName name="MASEPTO">'[1]Cashflow Forecast Port'!$S$45:$S$45</definedName>
    <definedName name="MASEPWHEEL">'[1]Cashflow Forecast Port'!#REF!</definedName>
    <definedName name="Mass">#REF!</definedName>
    <definedName name="Matriz">#REF!</definedName>
    <definedName name="mauusdz">#REF!</definedName>
    <definedName name="max">[2]SHELL!$I$140</definedName>
    <definedName name="Max_DSCR">#REF!</definedName>
    <definedName name="maxtariff">#REF!</definedName>
    <definedName name="MAY">#REF!</definedName>
    <definedName name="May_Days">#REF!</definedName>
    <definedName name="MAYFC">#REF!</definedName>
    <definedName name="MAYGOI">#REF!</definedName>
    <definedName name="MAYIBIT">#REF!</definedName>
    <definedName name="maykzt">#REF!</definedName>
    <definedName name="maykzt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#REF!</definedName>
    <definedName name="MAYREVBUD">'[1]Cashflow Forecast Port'!#REF!</definedName>
    <definedName name="mayusd">#REF!</definedName>
    <definedName name="MAYVAR">#REF!</definedName>
    <definedName name="MAYYTD">#REF!</definedName>
    <definedName name="MazutConsumptionPerStartTon">[32]Assumption!$E$114:$AV$114</definedName>
    <definedName name="MBAPRBANKINT">'[1]Cashflow Forecast Port'!#REF!</definedName>
    <definedName name="MBAPRCAP">'[1]Cashflow Forecast Port'!$I$8:$I$8</definedName>
    <definedName name="MBAPRCO">'[1]Cashflow Forecast Port'!$I$21:$I$21</definedName>
    <definedName name="MBAPRCOAL">'[1]Cashflow Forecast Port'!$I$15:$I$15</definedName>
    <definedName name="MBAPRDA">'[1]Cashflow Forecast Port'!$I$26:$I$26</definedName>
    <definedName name="MBAPRDEP">'[1]Cashflow Forecast Port'!#REF!</definedName>
    <definedName name="MBAPREOS">'[1]Cashflow Forecast Port'!#REF!</definedName>
    <definedName name="MBAPREQ">'[1]Cashflow Forecast Port'!#REF!</definedName>
    <definedName name="MBAPRIAT">'[1]Cashflow Forecast Port'!#REF!</definedName>
    <definedName name="MBAPRIBIT">'[1]Cashflow Forecast Port'!$I$33:$I$33</definedName>
    <definedName name="MBAPRINT">'[1]Cashflow Forecast Port'!$I$31:$I$31</definedName>
    <definedName name="MBAPRNETCONT">'[1]Cashflow Forecast Port'!#REF!</definedName>
    <definedName name="MBAPRSTEAM">'[1]Cashflow Forecast Port'!#REF!</definedName>
    <definedName name="MBAPRTAX">'[1]Cashflow Forecast Port'!#REF!</definedName>
    <definedName name="MBAPRTO">'[1]Cashflow Forecast Port'!$I$20:$I$20</definedName>
    <definedName name="MBAPRWHEEL">'[1]Cashflow Forecast Port'!$I$18:$I$18</definedName>
    <definedName name="MBASE">#REF!</definedName>
    <definedName name="MBAUGBANKINT">'[1]Cashflow Forecast Port'!#REF!</definedName>
    <definedName name="MBAUGCAP">'[1]Cashflow Forecast Port'!$Q$8:$Q$8</definedName>
    <definedName name="MBAUGCO">'[1]Cashflow Forecast Port'!$Q$21:$Q$21</definedName>
    <definedName name="MBAUGCOAL">'[1]Cashflow Forecast Port'!$Q$15:$Q$15</definedName>
    <definedName name="MBAUGDA">'[1]Cashflow Forecast Port'!$Q$26:$Q$26</definedName>
    <definedName name="MBAUGDEP">'[1]Cashflow Forecast Port'!#REF!</definedName>
    <definedName name="MBAUGEOS">'[1]Cashflow Forecast Port'!#REF!</definedName>
    <definedName name="MBAUGEQ">'[1]Cashflow Forecast Port'!#REF!</definedName>
    <definedName name="MBAUGIAT">'[1]Cashflow Forecast Port'!#REF!</definedName>
    <definedName name="MBAUGIBIT">'[1]Cashflow Forecast Port'!$Q$33:$Q$33</definedName>
    <definedName name="MBAUGINT">'[1]Cashflow Forecast Port'!$Q$31:$Q$31</definedName>
    <definedName name="MBAUGNETCONT">'[1]Cashflow Forecast Port'!#REF!</definedName>
    <definedName name="MBAUGSTEAM">'[1]Cashflow Forecast Port'!#REF!</definedName>
    <definedName name="MBAUGTAX">'[1]Cashflow Forecast Port'!#REF!</definedName>
    <definedName name="MBAUGTO">'[1]Cashflow Forecast Port'!$Q$20:$Q$20</definedName>
    <definedName name="MBAUGWHEEL">'[1]Cashflow Forecast Port'!$Q$18:$Q$18</definedName>
    <definedName name="MBDECBANKINT">'[1]Cashflow Forecast Port'!#REF!</definedName>
    <definedName name="MBDECCAP">'[1]Cashflow Forecast Port'!$Y$8:$Y$8</definedName>
    <definedName name="MBDECCO">'[1]Cashflow Forecast Port'!$Y$21:$Y$21</definedName>
    <definedName name="MBDECCOAL">'[1]Cashflow Forecast Port'!$Y$15:$Y$15</definedName>
    <definedName name="MBDECDA">#REF!</definedName>
    <definedName name="MBDECDEP">'[1]Cashflow Forecast Port'!#REF!</definedName>
    <definedName name="MBDECEOS">'[1]Cashflow Forecast Port'!#REF!</definedName>
    <definedName name="MBDECEQ">'[1]Cashflow Forecast Port'!#REF!</definedName>
    <definedName name="MBDECIAT">'[1]Cashflow Forecast Port'!#REF!</definedName>
    <definedName name="MBDECIBIT">'[1]Cashflow Forecast Port'!$Y$33:$Y$33</definedName>
    <definedName name="MBDECINT">'[1]Cashflow Forecast Port'!$Y$31:$Y$31</definedName>
    <definedName name="MBDECNETCONT">'[1]Cashflow Forecast Port'!#REF!</definedName>
    <definedName name="MBDECSTEAM">'[1]Cashflow Forecast Port'!#REF!</definedName>
    <definedName name="MBDECTAX">'[1]Cashflow Forecast Port'!#REF!</definedName>
    <definedName name="MBDECTO">'[1]Cashflow Forecast Port'!$Y$20:$Y$20</definedName>
    <definedName name="MBDECWHEEL">'[1]Cashflow Forecast Port'!$Y$18:$Y$18</definedName>
    <definedName name="MBFEBBANKINT">'[1]Cashflow Forecast Port'!#REF!</definedName>
    <definedName name="MBFEBCAP">'[1]Cashflow Forecast Port'!$E$8:$E$8</definedName>
    <definedName name="MBFEBCO">'[1]Cashflow Forecast Port'!$E$21:$E$21</definedName>
    <definedName name="MBFEBCOAL">'[1]Cashflow Forecast Port'!$E$15:$E$15</definedName>
    <definedName name="MBFEBDA">'[1]Cashflow Forecast Port'!$E$26:$E$26</definedName>
    <definedName name="MBFEBDEP">'[1]Cashflow Forecast Port'!#REF!</definedName>
    <definedName name="MBFEBEOS">'[1]Cashflow Forecast Port'!#REF!</definedName>
    <definedName name="MBFEBEQ">'[1]Cashflow Forecast Port'!#REF!</definedName>
    <definedName name="MBFEBIAT">'[1]Cashflow Forecast Port'!#REF!</definedName>
    <definedName name="MBFEBIBIT">'[1]Cashflow Forecast Port'!$E$33:$E$33</definedName>
    <definedName name="MBFEBINT">'[1]Cashflow Forecast Port'!$E$31:$E$31</definedName>
    <definedName name="MBFEBNETCONT">'[1]Cashflow Forecast Port'!#REF!</definedName>
    <definedName name="MBFEBSTEAM">'[1]Cashflow Forecast Port'!#REF!</definedName>
    <definedName name="MBFEBTAX">'[1]Cashflow Forecast Port'!#REF!</definedName>
    <definedName name="MBFEBTO">'[1]Cashflow Forecast Port'!$E$20:$E$20</definedName>
    <definedName name="MBFEBWHEEL">'[1]Cashflow Forecast Port'!$E$18:$E$18</definedName>
    <definedName name="MBISNAPR">'[1]Cashflow Forecast Port'!#REF!</definedName>
    <definedName name="MBISNAUG">'[1]Cashflow Forecast Port'!#REF!</definedName>
    <definedName name="MBISNDEC">'[1]Cashflow Forecast Port'!#REF!</definedName>
    <definedName name="MBISNFEB">'[1]Cashflow Forecast Port'!#REF!</definedName>
    <definedName name="MBISNJAN">'[1]Cashflow Forecast Port'!#REF!</definedName>
    <definedName name="MBISNJUL">'[1]Cashflow Forecast Port'!#REF!</definedName>
    <definedName name="MBISNJUN">'[1]Cashflow Forecast Port'!#REF!</definedName>
    <definedName name="MBISNMAR">'[1]Cashflow Forecast Port'!#REF!</definedName>
    <definedName name="MBISNMAY">'[1]Cashflow Forecast Port'!#REF!</definedName>
    <definedName name="MBISNNOV">'[1]Cashflow Forecast Port'!#REF!</definedName>
    <definedName name="MBISNOCT">'[1]Cashflow Forecast Port'!#REF!</definedName>
    <definedName name="MBISNSEP">'[1]Cashflow Forecast Port'!#REF!</definedName>
    <definedName name="MBJANBANKINT">'[1]Cashflow Forecast Port'!#REF!</definedName>
    <definedName name="MBJANCAP">'[1]Cashflow Forecast Port'!$C$8:$C$8</definedName>
    <definedName name="MBJANCO">'[1]Cashflow Forecast Port'!$C$21:$C$21</definedName>
    <definedName name="MBJANCOAL">'[1]Cashflow Forecast Port'!$C$15:$C$15</definedName>
    <definedName name="MBJANDA">'[1]Cashflow Forecast Port'!$C$26:$C$26</definedName>
    <definedName name="MBJANDEP">'[1]Cashflow Forecast Port'!#REF!</definedName>
    <definedName name="MBJANEOS">'[1]Cashflow Forecast Port'!#REF!</definedName>
    <definedName name="MBJANEQ">'[1]Cashflow Forecast Port'!#REF!</definedName>
    <definedName name="MBJANIAT">'[1]Cashflow Forecast Port'!#REF!</definedName>
    <definedName name="MBJANIBIT">'[1]Cashflow Forecast Port'!$C$33:$C$33</definedName>
    <definedName name="MBJANINT">'[1]Cashflow Forecast Port'!$C$31:$C$31</definedName>
    <definedName name="MBJANNETCONT">'[1]Cashflow Forecast Port'!#REF!</definedName>
    <definedName name="MBJANSTEAM">'[1]Cashflow Forecast Port'!#REF!</definedName>
    <definedName name="MBJANTAX">'[1]Cashflow Forecast Port'!#REF!</definedName>
    <definedName name="MBJANWHEEL">'[1]Cashflow Forecast Port'!$C$18:$C$18</definedName>
    <definedName name="MBJULBANKINT">'[1]Cashflow Forecast Port'!#REF!</definedName>
    <definedName name="MBJULCAP">'[1]Cashflow Forecast Port'!$O$8:$O$8</definedName>
    <definedName name="MBJULCO">'[1]Cashflow Forecast Port'!$O$21:$O$21</definedName>
    <definedName name="MBJULCOAL">'[1]Cashflow Forecast Port'!$O$15:$O$15</definedName>
    <definedName name="MBJULDA">'[1]Cashflow Forecast Port'!$O$26:$O$26</definedName>
    <definedName name="MBJULDEP">'[1]Cashflow Forecast Port'!#REF!</definedName>
    <definedName name="MBJULEOS">'[1]Cashflow Forecast Port'!#REF!</definedName>
    <definedName name="MBJULEQ">'[1]Cashflow Forecast Port'!#REF!</definedName>
    <definedName name="MBJULIAT">'[1]Cashflow Forecast Port'!#REF!</definedName>
    <definedName name="MBJULIBIT">'[1]Cashflow Forecast Port'!$O$33:$O$33</definedName>
    <definedName name="MBJULINT">'[1]Cashflow Forecast Port'!$O$31:$O$31</definedName>
    <definedName name="MBJULNETCONT">'[1]Cashflow Forecast Port'!#REF!</definedName>
    <definedName name="MBJULSTEAM">'[1]Cashflow Forecast Port'!#REF!</definedName>
    <definedName name="MBJULTAX">'[1]Cashflow Forecast Port'!#REF!</definedName>
    <definedName name="MBJULTO">'[1]Cashflow Forecast Port'!$O$20:$O$20</definedName>
    <definedName name="MBJULWHEEL">'[1]Cashflow Forecast Port'!$O$18:$O$18</definedName>
    <definedName name="MBJUNBANKINT">'[1]Cashflow Forecast Port'!#REF!</definedName>
    <definedName name="MBJUNCAP">'[1]Cashflow Forecast Port'!$M$8:$M$8</definedName>
    <definedName name="MBJUNCO">'[1]Cashflow Forecast Port'!$M$21:$M$21</definedName>
    <definedName name="MBJUNCOAL">'[1]Cashflow Forecast Port'!$M$15:$M$15</definedName>
    <definedName name="MBJUNDA">'[1]Cashflow Forecast Port'!$M$26:$M$26</definedName>
    <definedName name="MBJUNDEP">'[1]Cashflow Forecast Port'!#REF!</definedName>
    <definedName name="MBJUNEOS">'[1]Cashflow Forecast Port'!#REF!</definedName>
    <definedName name="MBJUNEQ">'[1]Cashflow Forecast Port'!#REF!</definedName>
    <definedName name="MBJUNIAT">'[1]Cashflow Forecast Port'!#REF!</definedName>
    <definedName name="MBJUNIBIT">'[1]Cashflow Forecast Port'!$M$33:$M$33</definedName>
    <definedName name="MBJUNINT">'[1]Cashflow Forecast Port'!$M$31:$M$31</definedName>
    <definedName name="MBJUNNETCONT">'[1]Cashflow Forecast Port'!#REF!</definedName>
    <definedName name="MBJUNSTEAM">'[1]Cashflow Forecast Port'!#REF!</definedName>
    <definedName name="MBJUNTAX">'[1]Cashflow Forecast Port'!#REF!</definedName>
    <definedName name="MBJUNTO">'[1]Cashflow Forecast Port'!$M$20:$M$20</definedName>
    <definedName name="MBJUNWHEEL">'[1]Cashflow Forecast Port'!$M$18:$M$18</definedName>
    <definedName name="MBMARBANKINT">'[1]Cashflow Forecast Port'!#REF!</definedName>
    <definedName name="MBMARCAP">'[1]Cashflow Forecast Port'!$G$8:$G$8</definedName>
    <definedName name="MBMARCO">'[1]Cashflow Forecast Port'!$G$21:$G$21</definedName>
    <definedName name="MBMARCOAL">'[1]Cashflow Forecast Port'!$G$15:$G$15</definedName>
    <definedName name="MBMARDA">'[1]Cashflow Forecast Port'!$G$26:$G$26</definedName>
    <definedName name="MBMARDEP">'[1]Cashflow Forecast Port'!#REF!</definedName>
    <definedName name="MBMAREOS">'[1]Cashflow Forecast Port'!#REF!</definedName>
    <definedName name="MBMAREQ">'[1]Cashflow Forecast Port'!#REF!</definedName>
    <definedName name="MBMARIAT">'[1]Cashflow Forecast Port'!#REF!</definedName>
    <definedName name="MBMARIBIT">'[1]Cashflow Forecast Port'!$G$33:$G$33</definedName>
    <definedName name="MBMARINT">'[1]Cashflow Forecast Port'!$G$31:$G$31</definedName>
    <definedName name="MBMARNETCONT">'[1]Cashflow Forecast Port'!#REF!</definedName>
    <definedName name="MBMARSTEAM">'[1]Cashflow Forecast Port'!#REF!</definedName>
    <definedName name="MBMARTAX">'[1]Cashflow Forecast Port'!#REF!</definedName>
    <definedName name="MBMARTO">'[1]Cashflow Forecast Port'!$G$20:$G$20</definedName>
    <definedName name="MBMARWHEEL">'[1]Cashflow Forecast Port'!$G$18:$G$18</definedName>
    <definedName name="MBMAYBANKINT">'[1]Cashflow Forecast Port'!#REF!</definedName>
    <definedName name="MBMAYCAP">'[1]Cashflow Forecast Port'!$K$8:$K$8</definedName>
    <definedName name="MBMAYCO">'[1]Cashflow Forecast Port'!$K$21:$K$21</definedName>
    <definedName name="MBMAYCOAL">'[1]Cashflow Forecast Port'!$K$15:$K$15</definedName>
    <definedName name="MBMAYDA">'[1]Cashflow Forecast Port'!$K$26:$K$26</definedName>
    <definedName name="MBMAYDEP">'[1]Cashflow Forecast Port'!#REF!</definedName>
    <definedName name="MBMAYEOS">'[1]Cashflow Forecast Port'!#REF!</definedName>
    <definedName name="MBMAYEQ">'[1]Cashflow Forecast Port'!#REF!</definedName>
    <definedName name="MBMAYIAT">'[1]Cashflow Forecast Port'!#REF!</definedName>
    <definedName name="MBMAYIBIT">'[1]Cashflow Forecast Port'!$K$33:$K$33</definedName>
    <definedName name="MBMAYINT">'[1]Cashflow Forecast Port'!$K$31:$K$31</definedName>
    <definedName name="MBMAYNETCONT">'[1]Cashflow Forecast Port'!#REF!</definedName>
    <definedName name="MBMAYSTEAM">'[1]Cashflow Forecast Port'!#REF!</definedName>
    <definedName name="MBMAYTAX">'[1]Cashflow Forecast Port'!#REF!</definedName>
    <definedName name="MBMAYTO">'[1]Cashflow Forecast Port'!$K$20:$K$20</definedName>
    <definedName name="MBMAYWHEEL">'[1]Cashflow Forecast Port'!$K$18:$K$18</definedName>
    <definedName name="MBMIAPR">'[1]Cashflow Forecast Port'!#REF!</definedName>
    <definedName name="MBMIAUG">'[1]Cashflow Forecast Port'!#REF!</definedName>
    <definedName name="MBMIDEC">'[1]Cashflow Forecast Port'!#REF!</definedName>
    <definedName name="MBMIFEB">'[1]Cashflow Forecast Port'!#REF!</definedName>
    <definedName name="MBMIJAN">'[1]Cashflow Forecast Port'!#REF!</definedName>
    <definedName name="MBMIJUL">'[1]Cashflow Forecast Port'!#REF!</definedName>
    <definedName name="MBMIJUN">'[1]Cashflow Forecast Port'!#REF!</definedName>
    <definedName name="MBMIMAR">'[1]Cashflow Forecast Port'!#REF!</definedName>
    <definedName name="MBMIMAY">'[1]Cashflow Forecast Port'!#REF!</definedName>
    <definedName name="MBMINOV">'[1]Cashflow Forecast Port'!#REF!</definedName>
    <definedName name="MBMIOCT">'[1]Cashflow Forecast Port'!#REF!</definedName>
    <definedName name="MBMISEP">'[1]Cashflow Forecast Port'!#REF!</definedName>
    <definedName name="MBNOVBANKINT">'[1]Cashflow Forecast Port'!#REF!</definedName>
    <definedName name="MBNOVCAP">'[1]Cashflow Forecast Port'!$W$8:$W$8</definedName>
    <definedName name="MBNOVCO">'[1]Cashflow Forecast Port'!$W$21:$W$21</definedName>
    <definedName name="MBNOVCOAL">'[1]Cashflow Forecast Port'!$W$15:$W$15</definedName>
    <definedName name="MBNOVDA">'[1]Cashflow Forecast Port'!$W$26:$W$26</definedName>
    <definedName name="MBNOVDEP">'[1]Cashflow Forecast Port'!#REF!</definedName>
    <definedName name="MBNOVEOS">'[1]Cashflow Forecast Port'!#REF!</definedName>
    <definedName name="MBNOVEQ">'[1]Cashflow Forecast Port'!#REF!</definedName>
    <definedName name="MBNOVIAT">'[1]Cashflow Forecast Port'!#REF!</definedName>
    <definedName name="MBNOVIBIT">'[1]Cashflow Forecast Port'!$W$33:$W$33</definedName>
    <definedName name="MBNOVINT">'[1]Cashflow Forecast Port'!$W$31:$W$31</definedName>
    <definedName name="MBNOVNETCONT">'[1]Cashflow Forecast Port'!#REF!</definedName>
    <definedName name="MBNOVSTEAM">'[1]Cashflow Forecast Port'!#REF!</definedName>
    <definedName name="MBNOVTAX">'[1]Cashflow Forecast Port'!#REF!</definedName>
    <definedName name="MBNOVTO">'[1]Cashflow Forecast Port'!$W$20:$W$20</definedName>
    <definedName name="MBNOVWHEEL">'[1]Cashflow Forecast Port'!$W$18:$W$18</definedName>
    <definedName name="MBOCTBANKINT">'[1]Cashflow Forecast Port'!#REF!</definedName>
    <definedName name="MBOCTCAP">'[1]Cashflow Forecast Port'!$U$8:$U$8</definedName>
    <definedName name="MBOCTCO">'[1]Cashflow Forecast Port'!$U$21:$U$21</definedName>
    <definedName name="MBOCTCOAL">'[1]Cashflow Forecast Port'!$U$15:$U$15</definedName>
    <definedName name="MBOCTDA">'[1]Cashflow Forecast Port'!$U$26:$U$26</definedName>
    <definedName name="MBOCTDEP">'[1]Cashflow Forecast Port'!#REF!</definedName>
    <definedName name="MBOCTEOS">'[1]Cashflow Forecast Port'!#REF!</definedName>
    <definedName name="MBOCTEQ">'[1]Cashflow Forecast Port'!#REF!</definedName>
    <definedName name="MBOCTIAT">'[1]Cashflow Forecast Port'!#REF!</definedName>
    <definedName name="MBOCTIBIT">'[1]Cashflow Forecast Port'!$U$33:$U$33</definedName>
    <definedName name="MBOCTINT">'[1]Cashflow Forecast Port'!$U$31:$U$31</definedName>
    <definedName name="MBOCTNETCONT">'[1]Cashflow Forecast Port'!#REF!</definedName>
    <definedName name="MBOCTSTEAM">'[1]Cashflow Forecast Port'!#REF!</definedName>
    <definedName name="MBOCTTAX">'[1]Cashflow Forecast Port'!#REF!</definedName>
    <definedName name="MBOCTTO">'[1]Cashflow Forecast Port'!$U$20:$U$20</definedName>
    <definedName name="MBOCTWHEEL">'[1]Cashflow Forecast Port'!#REF!</definedName>
    <definedName name="MBSEPBANKINT">'[1]Cashflow Forecast Port'!#REF!</definedName>
    <definedName name="MBSEPCAP">'[1]Cashflow Forecast Port'!$S$8:$S$8</definedName>
    <definedName name="MBSEPCO">'[1]Cashflow Forecast Port'!$S$21:$S$21</definedName>
    <definedName name="MBSEPCOAL">'[1]Cashflow Forecast Port'!$S$15:$S$15</definedName>
    <definedName name="MBSEPDA">'[1]Cashflow Forecast Port'!$S$26:$S$26</definedName>
    <definedName name="MBSEPDEP">'[1]Cashflow Forecast Port'!#REF!</definedName>
    <definedName name="MBSEPEOS">'[1]Cashflow Forecast Port'!#REF!</definedName>
    <definedName name="MBSEPEQ">'[1]Cashflow Forecast Port'!#REF!</definedName>
    <definedName name="MBSEPIAT">'[1]Cashflow Forecast Port'!#REF!</definedName>
    <definedName name="MBSEPIBIT">'[1]Cashflow Forecast Port'!$S$33:$S$33</definedName>
    <definedName name="MBSEPINT">'[1]Cashflow Forecast Port'!$S$31:$S$31</definedName>
    <definedName name="MBSEPNETCONT">'[1]Cashflow Forecast Port'!#REF!</definedName>
    <definedName name="MBSEPSTEAM">'[1]Cashflow Forecast Port'!#REF!</definedName>
    <definedName name="MBSEPTAX">'[1]Cashflow Forecast Port'!#REF!</definedName>
    <definedName name="MBSEPTO">'[1]Cashflow Forecast Port'!$S$20:$S$20</definedName>
    <definedName name="MBSEPWHEEL">'[1]Cashflow Forecast Port'!$S$18:$S$18</definedName>
    <definedName name="MCASHTAX">#REF!</definedName>
    <definedName name="MCOGS">#REF!</definedName>
    <definedName name="MCONSTANT">#REF!</definedName>
    <definedName name="MCOST_CAP">#REF!</definedName>
    <definedName name="MDATA_FILE">#REF!</definedName>
    <definedName name="MDEPRECIATION">#REF!</definedName>
    <definedName name="Mech_List">#REF!</definedName>
    <definedName name="mercado1">#REF!</definedName>
    <definedName name="mercado10">#REF!</definedName>
    <definedName name="mercado11">#REF!</definedName>
    <definedName name="mercado12">#REF!</definedName>
    <definedName name="mercado2">#REF!</definedName>
    <definedName name="mercado3">#REF!</definedName>
    <definedName name="mercado4">#REF!</definedName>
    <definedName name="mercado5">#REF!</definedName>
    <definedName name="mercado6">#REF!</definedName>
    <definedName name="mercado7">#REF!</definedName>
    <definedName name="mercado8">#REF!</definedName>
    <definedName name="mercado9">#REF!</definedName>
    <definedName name="merchantmw">[2]Inputs!#REF!</definedName>
    <definedName name="merchprice">[2]Inputs!#REF!</definedName>
    <definedName name="MESAJU">#REF!</definedName>
    <definedName name="mesjac_okup">#REF!</definedName>
    <definedName name="Method">#REF!</definedName>
    <definedName name="MFORECAST">#REF!</definedName>
    <definedName name="MGOTO">#REF!</definedName>
    <definedName name="MGRATIOS">#REF!</definedName>
    <definedName name="MGROWTH">#REF!</definedName>
    <definedName name="MHELP">#REF!</definedName>
    <definedName name="MHIST_RATIOS">#REF!</definedName>
    <definedName name="MHISTORICAL">#REF!</definedName>
    <definedName name="MIJITO">[124]BALANCE!$A$1:$E$10</definedName>
    <definedName name="mil">[1]Assumptions!#REF!</definedName>
    <definedName name="MILLCONSTSUM">#REF!</definedName>
    <definedName name="MILLCONSTSUM1">#REF!</definedName>
    <definedName name="MILLCONSTSUMa">#REF!</definedName>
    <definedName name="MILLGEN">#REF!</definedName>
    <definedName name="MILLGEN1">#REF!</definedName>
    <definedName name="MILLGENa">#REF!</definedName>
    <definedName name="Millgengggg">'[125]Mine Gen'!$A$1:$R$157</definedName>
    <definedName name="MILLMAINT">#REF!</definedName>
    <definedName name="MILLMAINT1">#REF!</definedName>
    <definedName name="MILLMAINTa">#REF!</definedName>
    <definedName name="millot">[57]Master!$F$30:$F$32</definedName>
    <definedName name="millot2">[57]Master!$F$22</definedName>
    <definedName name="MILLPROD">#REF!</definedName>
    <definedName name="MILLPROD1">#REF!</definedName>
    <definedName name="MILLPRODa">#REF!</definedName>
    <definedName name="MILLSUM">#REF!</definedName>
    <definedName name="MILLSUM1">#REF!</definedName>
    <definedName name="MILLSUMa">#REF!</definedName>
    <definedName name="MILLTAIL">#REF!</definedName>
    <definedName name="MILLTAIL1">#REF!</definedName>
    <definedName name="MILLTAILa">#REF!</definedName>
    <definedName name="mimtotoct">#REF!</definedName>
    <definedName name="Min_DSCR">#REF!</definedName>
    <definedName name="MINCREASED">#REF!</definedName>
    <definedName name="MINEDEVDET">#REF!</definedName>
    <definedName name="MINEDEVDET1">#REF!</definedName>
    <definedName name="MINEDEVDETa">#REF!</definedName>
    <definedName name="MINEDEVSUM">#REF!</definedName>
    <definedName name="MINEDEVSUM1">#REF!</definedName>
    <definedName name="MINEDEVSUMa">#REF!</definedName>
    <definedName name="MINEEQUIP">#REF!</definedName>
    <definedName name="MINEEQUIP1">#REF!</definedName>
    <definedName name="MINEEQUIPa">#REF!</definedName>
    <definedName name="MINEGEN">#REF!</definedName>
    <definedName name="MINEGEN1">#REF!</definedName>
    <definedName name="MINEGENa">#REF!</definedName>
    <definedName name="MINEHAULAGEDET">#REF!</definedName>
    <definedName name="MINEHAULAGEDET1">#REF!</definedName>
    <definedName name="MINEHAULAGEDETa">#REF!</definedName>
    <definedName name="MINESTOPINGDET">#REF!</definedName>
    <definedName name="MINESTOPINGDET1">#REF!</definedName>
    <definedName name="MINESTOPINGDETa">#REF!</definedName>
    <definedName name="MINETOTHER">#REF!</definedName>
    <definedName name="MINETPPE">#REF!</definedName>
    <definedName name="MINIMUM">#REF!</definedName>
    <definedName name="MINIMUM2">#REF!</definedName>
    <definedName name="MINIT">#REF!</definedName>
    <definedName name="MINPUT">#REF!</definedName>
    <definedName name="MINTENSITY">#REF!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'[13]P&amp;L CCI Detail'!$T$245</definedName>
    <definedName name="MINVESTMENT">#REF!</definedName>
    <definedName name="MINVESTYEARS">#REF!</definedName>
    <definedName name="Misc_OM_Cost_Esc">'[34]#REF'!$G$30</definedName>
    <definedName name="MIWORKING">#REF!</definedName>
    <definedName name="MKT_COMP">#REF!</definedName>
    <definedName name="MKT_DEBT">#REF!</definedName>
    <definedName name="MMAIN">#REF!</definedName>
    <definedName name="MMARGIN">#REF!</definedName>
    <definedName name="mmmbvb">#REF!</definedName>
    <definedName name="mmmm">#REF!</definedName>
    <definedName name="mmmz">#REF!</definedName>
    <definedName name="MNETPPE">#REF!</definedName>
    <definedName name="MNOPLAT">#REF!</definedName>
    <definedName name="MOGOTO">#REF!</definedName>
    <definedName name="Money1">[110]Изменение_оборотных_средств!#REF!</definedName>
    <definedName name="Money2">[110]Изменение_оборотных_средств!#REF!</definedName>
    <definedName name="MONTH">#REF!</definedName>
    <definedName name="Monthly_Payment">#N/A</definedName>
    <definedName name="MOTHER">#REF!</definedName>
    <definedName name="MOTOR_RATING">#REF!</definedName>
    <definedName name="MOTPOWER">#REF!</definedName>
    <definedName name="MPNTot">'[13]P&amp;L CCI Detail'!$T$233</definedName>
    <definedName name="MPREROIC">#REF!</definedName>
    <definedName name="MPRINT">#REF!</definedName>
    <definedName name="MPTot">'[13]P&amp;L CCI Detail'!$T$189</definedName>
    <definedName name="MROIC">#REF!</definedName>
    <definedName name="MROICYEARS">#REF!</definedName>
    <definedName name="mrot">#REF!</definedName>
    <definedName name="MRTREE">#REF!</definedName>
    <definedName name="MS">#REF!</definedName>
    <definedName name="MSG_A">#REF!</definedName>
    <definedName name="mss">#REF!</definedName>
    <definedName name="MTREE_INVEST">#REF!</definedName>
    <definedName name="MTURNOVER">#REF!</definedName>
    <definedName name="MVALUE">#REF!</definedName>
    <definedName name="MWACC">#REF!</definedName>
    <definedName name="MWHeFactor">'[95]Reference #''s'!#REF!</definedName>
    <definedName name="MWINDOW">#REF!</definedName>
    <definedName name="MWORKING">#REF!</definedName>
    <definedName name="n">[8]SGV_Oz!#REF!</definedName>
    <definedName name="n_day_in_period">[108]const!$E$50</definedName>
    <definedName name="n_month">[108]const!$E$51</definedName>
    <definedName name="n_smena">[108]const!$E$41</definedName>
    <definedName name="n_vahta">[108]const!$E$42</definedName>
    <definedName name="NaCN">[10]PDC_Worksheet!$E$119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l_dobych_drag_met">#REF!</definedName>
    <definedName name="nal_doh_fislic">#REF!</definedName>
    <definedName name="nal_imuch">#REF!</definedName>
    <definedName name="nal_prib">#REF!</definedName>
    <definedName name="Name">#REF!</definedName>
    <definedName name="nApu">[126]Variables!$B$6</definedName>
    <definedName name="NaturalCoalLossesKzt">[32]Calculations!$E$370:$AV$370</definedName>
    <definedName name="NaturalCoalLossesPersent">[32]Assumption!$E$102:$AV$102</definedName>
    <definedName name="NaturalCoalLossesTons">#REF!</definedName>
    <definedName name="NBK">89.57</definedName>
    <definedName name="nCom">[126]Variables!$B$4</definedName>
    <definedName name="nds">#REF!</definedName>
    <definedName name="nds_ne_dlja_vvoda">'[127]Общие начальные данные'!$C$25</definedName>
    <definedName name="necesidades_caja">[29]PROFORMA!$C$68:$BI$68</definedName>
    <definedName name="NetKazakhstanProductionkWh">#REF!</definedName>
    <definedName name="NetMaximumCapacityMW">[32]KPI!$E$22:$AV$22</definedName>
    <definedName name="NetMonthlyStationProductionkWh">[33]Calculations!#REF!</definedName>
    <definedName name="NetOtherOutsideCustomersProductionkWh">#REF!</definedName>
    <definedName name="Netout">'[102]SCR O&amp;M'!#REF!</definedName>
    <definedName name="NETPPE">#REF!</definedName>
    <definedName name="NetRussiaProductionkWh">#REF!</definedName>
    <definedName name="NetRussiaTraderProductionkWh">#REF!</definedName>
    <definedName name="NetSalesKazakhstanKzt">#REF!</definedName>
    <definedName name="NetSalesOtherOutsideCustomersKzt">#REF!</definedName>
    <definedName name="NetSalesRussiaKzt">#REF!</definedName>
    <definedName name="NetSalesRussiaTraderKzt">#REF!</definedName>
    <definedName name="NetVAT_payable_receivableKztI">#REF!</definedName>
    <definedName name="NetVATPayableReceivableKzt">#REF!</definedName>
    <definedName name="new">#REF!</definedName>
    <definedName name="NEW_INVESTMENT">#REF!</definedName>
    <definedName name="NextMonthPaymentKzt">#REF!</definedName>
    <definedName name="nInd">[126]Variables!$B$2</definedName>
    <definedName name="nivel6">[128]balancete!$F$1:$J$65536</definedName>
    <definedName name="NNOPLAT">#REF!</definedName>
    <definedName name="No_depreciables">[29]PROFORMA!$C$29:$BI$29</definedName>
    <definedName name="No_depreciables_ob_prog">[29]PROFORMA!$C$28:$BI$28</definedName>
    <definedName name="No_depreciables_Terrenos">[29]PROFORMA!$C$29:$BI$29</definedName>
    <definedName name="NoA">#REF!</definedName>
    <definedName name="nOfi">[126]Variables!$B$5</definedName>
    <definedName name="NOMO">#REF!</definedName>
    <definedName name="nompaybk">#REF!</definedName>
    <definedName name="nomTabla">[126]Variables!$A$22</definedName>
    <definedName name="NonIC">'[129]Non IC Input'!$B$4:$P$597</definedName>
    <definedName name="NonOperationalTaxesKzt">#REF!</definedName>
    <definedName name="NonProductionFuelTons">[32]Assumption!$E$196:$AV$196</definedName>
    <definedName name="NoP">#REF!</definedName>
    <definedName name="NOPLAT">#REF!</definedName>
    <definedName name="NOPLATP">#REF!</definedName>
    <definedName name="norma_otchisl_affinag">#REF!</definedName>
    <definedName name="norma_sapasa_oborot_sredstv">#REF!</definedName>
    <definedName name="noted">'[130]Currency _ Location Sheet '!$A$1:$Y$79</definedName>
    <definedName name="NOTICE">#N/A</definedName>
    <definedName name="NOV">#REF!</definedName>
    <definedName name="NOV_1998">#REF!</definedName>
    <definedName name="nov_96">'[27]Câmbio - 97'!$C$6</definedName>
    <definedName name="nov_97">'[27]Câmbio - 97'!$C$18</definedName>
    <definedName name="NOV_98">'[35]Câmbio - 97'!$C$18</definedName>
    <definedName name="November_Days">#REF!</definedName>
    <definedName name="NOVFC">#REF!</definedName>
    <definedName name="NOVGOI">#REF!</definedName>
    <definedName name="NOVIBIT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OVOR">#REF!</definedName>
    <definedName name="NOVVAR">#REF!</definedName>
    <definedName name="NOVYTD">#REF!</definedName>
    <definedName name="NOZZINT">#REF!</definedName>
    <definedName name="npi">#REF!</definedName>
    <definedName name="npv">#REF!</definedName>
    <definedName name="npv_b">#REF!</definedName>
    <definedName name="npv_doll">#REF!</definedName>
    <definedName name="npvdop">#REF!</definedName>
    <definedName name="nRes">[126]Variables!$B$3</definedName>
    <definedName name="NRPriceCoal">#REF!</definedName>
    <definedName name="NRPriceOther">#REF!</definedName>
    <definedName name="NRPricePeregon">#REF!</definedName>
    <definedName name="NRPriceRailroad">#REF!</definedName>
    <definedName name="NRShipment">#REF!</definedName>
    <definedName name="NRWagons">#REF!</definedName>
    <definedName name="NS">#REF!</definedName>
    <definedName name="NSCAPFACT">#N/A</definedName>
    <definedName name="Number_of_Payments">#REF!</definedName>
    <definedName name="numberweek">#REF!</definedName>
    <definedName name="NUMCHECK">AND(ISNUMBER(#REF!),ISNUMBER(#REF!),ISNUMBER(#REF!),ISNUMBER(#REF!))</definedName>
    <definedName name="NUMENTRIES">'[74]Loan Amortization Table'!#REF!</definedName>
    <definedName name="NY_Cap_Tax">'[34]#REF'!$F$99</definedName>
    <definedName name="NY_GR_Tax">'[34]#REF'!$F$100</definedName>
    <definedName name="NY_GR_Tax_sw">'[34]#REF'!$F$101</definedName>
    <definedName name="NY_Tax">'[34]#REF'!$F$98</definedName>
    <definedName name="o">#REF!</definedName>
    <definedName name="o_act">[29]PROFORMA!$C$402:$BI$402</definedName>
    <definedName name="o_act_circ">[29]PROFORMA!$C$312:$BI$312</definedName>
    <definedName name="o_gts">[29]PROFORMA!$C$204:$BI$204</definedName>
    <definedName name="o_ing">[29]PROFORMA!$C$199:$BI$199</definedName>
    <definedName name="o_inv">[29]PROFORMA!$C$388:$BI$388</definedName>
    <definedName name="O_M_ESC">#N/A</definedName>
    <definedName name="O_M91">#N/A</definedName>
    <definedName name="Ob_Civiles_Edif">[29]PROFORMA!$C$335:$BI$335</definedName>
    <definedName name="object">#REF!</definedName>
    <definedName name="Oblig_de_CP">[29]PROFORMA!$C$404:$BI$404</definedName>
    <definedName name="oblig_lp_cp">[29]PROFORMA!$C$443:$BI$443</definedName>
    <definedName name="oblig_lp_lp">[29]PROFORMA!$C$444:$BI$444</definedName>
    <definedName name="Oborot_sredstva">[131]Калькуляция!$B$63</definedName>
    <definedName name="Obras_en_Progreso">[29]PROFORMA!$C$319:$BI$319</definedName>
    <definedName name="OBS">#REF!</definedName>
    <definedName name="OCT">#REF!</definedName>
    <definedName name="OCTFC">#REF!</definedName>
    <definedName name="OCTGOI">#REF!</definedName>
    <definedName name="OCTIBI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OR">#REF!</definedName>
    <definedName name="OCTVAR">#REF!</definedName>
    <definedName name="OCTYTD">#REF!</definedName>
    <definedName name="OGECOALFORECAST">#N/A</definedName>
    <definedName name="OH">'[31]Corp OH'!$C$12</definedName>
    <definedName name="OLE_LINK1_57">'[132]Перечень связанных сторон'!#REF!</definedName>
    <definedName name="OLE_LINK2_1" localSheetId="4">#REF!</definedName>
    <definedName name="OLE_LINK2_1" localSheetId="5">#REF!</definedName>
    <definedName name="OLE_LINK2_1">#REF!</definedName>
    <definedName name="OM">#REF!</definedName>
    <definedName name="OM_Table2.1">#REF!</definedName>
    <definedName name="OM_Table2.2">#REF!</definedName>
    <definedName name="OM_Table2.3">#REF!</definedName>
    <definedName name="oo">[108]const!#REF!</definedName>
    <definedName name="oo_lp">[29]PROFORMA!$C$541:$BI$541</definedName>
    <definedName name="OP_SYS">#REF!</definedName>
    <definedName name="Op_year">'[34]#REF'!$A$2:$IV$2</definedName>
    <definedName name="opbs">[48]BSUSD!$B$7:$D$108</definedName>
    <definedName name="opc">[29]PROFORMA!$C$534:$BI$534</definedName>
    <definedName name="OPCAPFACT">#N/A</definedName>
    <definedName name="OpCash_2005">'[48]CF$'!$Q$21</definedName>
    <definedName name="opening">#REF!</definedName>
    <definedName name="OPER_COST">#REF!</definedName>
    <definedName name="OperatFixedCostInclVATKxt">#REF!</definedName>
    <definedName name="OperatFixedCostNetVATKxt">#REF!</definedName>
    <definedName name="OPERATING">#REF!</definedName>
    <definedName name="OPERATION_DATE">#REF!</definedName>
    <definedName name="OperationAESpeopleQuantity">[32]Assumption!$E$162:$AV$162</definedName>
    <definedName name="OperationalBonusKzt">[32]Assumption!$E$154:$AV$154</definedName>
    <definedName name="OperationalContractorsQuantity">[33]Assumption!#REF!</definedName>
    <definedName name="OperationalContractorsQuontaty">[33]Assumption!#REF!</definedName>
    <definedName name="OperationalContractorsSalaryKzt">[33]Assumption!#REF!</definedName>
    <definedName name="OperationalContractorsSalaryKztIn">[33]Assumption!#REF!</definedName>
    <definedName name="OperationalFixedAssetsKzt">[33]Assumption!#REF!</definedName>
    <definedName name="OperationalPeopleQuantity">[33]Assumption!#REF!</definedName>
    <definedName name="OperationalPeopleQuontaty">[33]Assumption!#REF!</definedName>
    <definedName name="OperationalPersonTrainingKzt">[33]Assumption!#REF!</definedName>
    <definedName name="OperationalSafetySuppliesKzt">[32]Assumption!$E$205:$AV$205</definedName>
    <definedName name="OperationalSalaryKztPerson">[33]Assumption!#REF!</definedName>
    <definedName name="OperationalSalaryKztPersonIn">[33]Assumption!#REF!</definedName>
    <definedName name="OperationalTaxesKzt">[32]Calculations!$E$343:$AV$343</definedName>
    <definedName name="OperationContactorsPeopleQuantity">[32]Assumption!$E$163:$AV$163</definedName>
    <definedName name="OperationContractorsPeopleSalaryKztPerson">[32]Assumption!$E$152:$AV$152</definedName>
    <definedName name="OperCash">#REF!</definedName>
    <definedName name="OperFormat">#REF!</definedName>
    <definedName name="OperFormat2">#REF!</definedName>
    <definedName name="OperFormat3">#REF!</definedName>
    <definedName name="Operformat4">#REF!</definedName>
    <definedName name="OperFormat5">#REF!</definedName>
    <definedName name="OperFormat6">#REF!</definedName>
    <definedName name="opsyear">#REF!</definedName>
    <definedName name="OpYear">'[2]Plant Operations'!$A$3:$IV$3</definedName>
    <definedName name="OTH1O">#REF!</definedName>
    <definedName name="other">#REF!</definedName>
    <definedName name="OTHER_ESC">#REF!</definedName>
    <definedName name="Other_expnese">#REF!</definedName>
    <definedName name="OTHER_REV">#REF!</definedName>
    <definedName name="OtherAdminFixedCostKzt">[32]Assumption!$E$255:$AV$255</definedName>
    <definedName name="OtherAverage">#REF!</definedName>
    <definedName name="OtherAverageIn">#REF!</definedName>
    <definedName name="OtherCoalPurchaseInclVATKzt">#REF!</definedName>
    <definedName name="OtherCoalPurchaseInclVATKztIn">#REF!</definedName>
    <definedName name="OtherCustomersDaysInMonth">[32]Assumption!$E$53:$AV$53</definedName>
    <definedName name="OtherCustomersLoad">[32]Assumption!$E$11:$AV$11</definedName>
    <definedName name="OtherOperatFixedCostKzt">[32]Assumption!$E$217:$AV$217</definedName>
    <definedName name="OtherOutOfProfitKzt">[32]Assumption!$E$258:$AV$258</definedName>
    <definedName name="OtherOutsideCustomersAverTariffRR">[32]Assumption!$E$79:$AV$79</definedName>
    <definedName name="OtherOutsideCustomersBDPKzt">#REF!</definedName>
    <definedName name="OtherOutsideCustomersBDPPersent">[32]Assumption!$E$85:$AV$85</definedName>
    <definedName name="OtherOutsideCustomersLossesPercent">[33]Assumption!#REF!</definedName>
    <definedName name="OtherOutsideCustomersLossesPersent">[32]Assumption!$E$91:$AV$91</definedName>
    <definedName name="OtherOutsideCustomersSaleskWh">#REF!</definedName>
    <definedName name="OtherServisesKzt">[32]Assumption!$E$269:$AV$269</definedName>
    <definedName name="OtherSupplCoalConsumpKzt">#REF!</definedName>
    <definedName name="OtherSupplCoalConsumpTons">#REF!</definedName>
    <definedName name="OtherSupplCoalPaymInclVATKzt">#REF!</definedName>
    <definedName name="OtherSupplierCoalPriceKztPerTon">[32]Assumption!$E$100:$AV$100</definedName>
    <definedName name="OtherSupplierCoalPurchaseKzt">#REF!</definedName>
    <definedName name="OtherSupplierCoalPurchaseTons">#REF!</definedName>
    <definedName name="OtherSupplierCoalRailWaysTariffKztPerTon">[32]Assumption!$E$112:$AV$112</definedName>
    <definedName name="OtherSupplierCoalTransportationKzt">#REF!</definedName>
    <definedName name="OtherTaxesKzt">[32]Assumption!$E$193:$AV$193</definedName>
    <definedName name="OtherTaxesMunicipalKzt">#REF!</definedName>
    <definedName name="OtherTaxesMunicipalKztIn">#REF!</definedName>
    <definedName name="OtherVariableCostKzt">#REF!</definedName>
    <definedName name="OtherVariableCostNetVatKzt">#REF!</definedName>
    <definedName name="otop">[133]Отопление!$G$173</definedName>
    <definedName name="OUT_1998">#REF!</definedName>
    <definedName name="out_96">'[27]Câmbio - 97'!$C$5</definedName>
    <definedName name="out_97">'[27]Câmbio - 97'!$C$17</definedName>
    <definedName name="OUT_98">'[35]Câmbio - 97'!$C$17</definedName>
    <definedName name="OutageHR">'[95]Reference #''s'!#REF!</definedName>
    <definedName name="outlevtariff">[2]Outputs!#REF!</definedName>
    <definedName name="outmaxtariff">[2]Outputs!#REF!</definedName>
    <definedName name="outnpv">[2]Outputs!#REF!</definedName>
    <definedName name="OUTPUT">#REF!</definedName>
    <definedName name="OUTRAS_EMPRESAS">#REF!</definedName>
    <definedName name="OutsideCustomersLosseskWh">#REF!</definedName>
    <definedName name="outyr1tariff">[2]Outputs!#REF!</definedName>
    <definedName name="OverContractEkiCoalPriceKztPerTon">[32]Assumption!$E$98:$AV$98</definedName>
    <definedName name="OverContractEkiCoalRailWaysTariffKztPerTon">[32]Assumption!$E$109:$AV$109</definedName>
    <definedName name="OverContractialCoalPurchaseKzt">#REF!</definedName>
    <definedName name="OverContractialCoalPurchaseTons">#REF!</definedName>
    <definedName name="OverContractialCoalTransportationKzt">#REF!</definedName>
    <definedName name="overhead">#REF!</definedName>
    <definedName name="Overhead_tax_rate">[18]ASSUMPTIONS!#REF!</definedName>
    <definedName name="Overs">#REF!</definedName>
    <definedName name="ownership">[2]Inputs!#REF!</definedName>
    <definedName name="ownership2">[2]Inputs!#REF!</definedName>
    <definedName name="OWNSUMa">[119]Capital!#REF!</definedName>
    <definedName name="oz">'[134]3.3. Inventories'!$D$3</definedName>
    <definedName name="Ozoneremovalrate">'[102]SCR O&amp;M'!#REF!</definedName>
    <definedName name="p">[8]SGV_Oz!#REF!</definedName>
    <definedName name="P_doll_oz">#REF!</definedName>
    <definedName name="P_gold_Rub_kg">#REF!</definedName>
    <definedName name="P_kg_gold">#REF!</definedName>
    <definedName name="P02U2">#REF!</definedName>
    <definedName name="P1b">[8]SGV_Oz!#REF!</definedName>
    <definedName name="P1n">[8]SGV_Oz!#REF!</definedName>
    <definedName name="pag_ccc">#REF!</definedName>
    <definedName name="pag_ecf">#REF!</definedName>
    <definedName name="pag_ecf_sucum">#REF!</definedName>
    <definedName name="pag_furnas">#REF!</definedName>
    <definedName name="pag_furnas1">#REF!</definedName>
    <definedName name="pag_rgr">#REF!</definedName>
    <definedName name="pag_sd">#REF!</definedName>
    <definedName name="pag_sd_retrati">#REF!</definedName>
    <definedName name="pago_c1">[29]PROFORMA!$C$450:$BI$450</definedName>
    <definedName name="pago_c2">[29]PROFORMA!$C$474:$BI$474</definedName>
    <definedName name="pago_com_c1">[29]PROFORMA!$C$467:$BI$467</definedName>
    <definedName name="pago_com_c2">[29]PROFORMA!$C$490:$BI$490</definedName>
    <definedName name="pago_cp_exist">[29]PROFORMA!$C$410:$BI$410</definedName>
    <definedName name="pago_der_int">[29]PROFORMA!$C$497:$BI$497</definedName>
    <definedName name="pago_div">[29]PROFORMA!$C$526:$BI$526</definedName>
    <definedName name="pago_fin_caja">[29]PROFORMA!$C$420:$BI$420</definedName>
    <definedName name="pago_i_c1">[29]PROFORMA!$C$460:$BI$460</definedName>
    <definedName name="pago_i_c2">[29]PROFORMA!$C$483:$BI$483</definedName>
    <definedName name="pago_i_der_int">[29]PROFORMA!$C$513:$BI$513</definedName>
    <definedName name="pago_impto">[29]PROFORMA!$C$257:$BI$257</definedName>
    <definedName name="pago_iva">[29]PROFORMA!$C$304:$BI$304</definedName>
    <definedName name="pago_oo_lp">[29]PROFORMA!$C$540:$BI$540</definedName>
    <definedName name="pago_opc">[29]PROFORMA!$C$533:$BI$533</definedName>
    <definedName name="pago_ppm">[29]PROFORMA!$C$264:$BI$264</definedName>
    <definedName name="PARANAPANEMA">#REF!</definedName>
    <definedName name="PARC.">#REF!</definedName>
    <definedName name="Participación">[29]PARÁMETROS!$B$73</definedName>
    <definedName name="passivo2">'[1]BRGAAP '!#REF!</definedName>
    <definedName name="Payment_Date">DATE(YEAR(Loan_Start),MONTH(Loan_Start)+'[135]Q2 Budget2009'!Payment_Number,DAY(Loan_Start))</definedName>
    <definedName name="Payment_Number">ROW()-Header_Row</definedName>
    <definedName name="Payroll">[31]Payroll!$F$31</definedName>
    <definedName name="PB">#REF!</definedName>
    <definedName name="PBASE">#REF!</definedName>
    <definedName name="Pbb">[8]SGV_Oz!#REF!</definedName>
    <definedName name="Pbc">[8]SGV_Oz!#REF!</definedName>
    <definedName name="PCASHTAX">#REF!</definedName>
    <definedName name="PCOGS">#REF!</definedName>
    <definedName name="PCONSTANT">#REF!</definedName>
    <definedName name="PcrushOS">[10]PDC_Worksheet!$H$221</definedName>
    <definedName name="PDEPRECIATION">#REF!</definedName>
    <definedName name="PE">'[2]Finance data'!#REF!</definedName>
    <definedName name="PensionersFinancialAssistanceKzt">[33]Assumption!#REF!</definedName>
    <definedName name="Per_dep">[29]PARÁMETROS!$B$30</definedName>
    <definedName name="per_sroch_upl">#REF!</definedName>
    <definedName name="PER1O">#REF!</definedName>
    <definedName name="PERC_INADIMP">#REF!</definedName>
    <definedName name="perdata">[2]Inputs!#REF!</definedName>
    <definedName name="PeregonAverage">#REF!</definedName>
    <definedName name="PeregonAverageIn">#REF!</definedName>
    <definedName name="PERIOD">[121]Details!$B$7:$EO$7</definedName>
    <definedName name="period_0">#REF!</definedName>
    <definedName name="period_0_var2">#REF!</definedName>
    <definedName name="period_0_var3">#REF!</definedName>
    <definedName name="period_0_var4">#REF!</definedName>
    <definedName name="period_0_var5">#REF!</definedName>
    <definedName name="period_0_vardop">#REF!</definedName>
    <definedName name="period_expluatacii">#REF!</definedName>
    <definedName name="periodo">[29]PARÁMETROS!$D$38:$BA$38</definedName>
    <definedName name="Período">[29]PARÁMETROS!$D$38:$BI$38</definedName>
    <definedName name="Periods">[80]Period!$A$1:$A$12</definedName>
    <definedName name="pervyj_god">#REF!</definedName>
    <definedName name="PERYR">#REF!</definedName>
    <definedName name="PetrolPriceNetVATKzt">[32]Assumption!$E$200:$AV$200</definedName>
    <definedName name="PetrolPriceSupportKzt">[32]Assumption!$E$202:$AV$202</definedName>
    <definedName name="PetrolStatonQuantatyLitres">[32]Assumption!$E$199:$AV$199</definedName>
    <definedName name="PetrolSupportQuantatyLitres">[32]Assumption!$E$201:$AV$201</definedName>
    <definedName name="PEVA">#REF!</definedName>
    <definedName name="pf">#REF!</definedName>
    <definedName name="PG11A">'[49]Sch17  Guarantees'!#REF!</definedName>
    <definedName name="PGROWTH">#REF!</definedName>
    <definedName name="PHISTORICAL">#REF!</definedName>
    <definedName name="PI">#REF!</definedName>
    <definedName name="PICKLING_4">#REF!</definedName>
    <definedName name="PINCREASED">#REF!</definedName>
    <definedName name="PINETOTHER">#REF!</definedName>
    <definedName name="PINETPPE">#REF!</definedName>
    <definedName name="PINTENSITY">#REF!</definedName>
    <definedName name="PINVESTMENT">#REF!</definedName>
    <definedName name="PINVESTYEARS">#REF!</definedName>
    <definedName name="PIPES">#REF!</definedName>
    <definedName name="Pipingrate">#REF!</definedName>
    <definedName name="PipVal">#REF!</definedName>
    <definedName name="PitLife">[61]Parameters!$E$65</definedName>
    <definedName name="pittt">[57]Master!$F$20,[57]Master!$F$23:$F$24</definedName>
    <definedName name="PIWORKING">#REF!</definedName>
    <definedName name="PLANILHA">#REF!</definedName>
    <definedName name="Plant_Area">#REF!</definedName>
    <definedName name="PLANT_CAPACITY">#REF!</definedName>
    <definedName name="Plant_Exp">'[34]#REF'!$A$23:$IV$23</definedName>
    <definedName name="Plant_Rev">'[34]#REF'!$A$18:$IV$18</definedName>
    <definedName name="PlantMargin">'[2]Plant Operations'!$A$63:$IV$63</definedName>
    <definedName name="Plazo">[29]PROFORMA!$C$414</definedName>
    <definedName name="plqtr">#REF!,#REF!</definedName>
    <definedName name="plqtr199">#REF!</definedName>
    <definedName name="plqtr299">#REF!,#REF!</definedName>
    <definedName name="plv">#REF!</definedName>
    <definedName name="plytd">#REF!,#REF!</definedName>
    <definedName name="plytd2">#REF!,#REF!</definedName>
    <definedName name="plytd99">#REF!,#REF!</definedName>
    <definedName name="PMARGIN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t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NETPPE">#REF!</definedName>
    <definedName name="PNOPLAT">#REF!</definedName>
    <definedName name="POCF_2005">'[48]CF$'!$Q$48</definedName>
    <definedName name="PopDate">[40]SMSTemp!$B$7</definedName>
    <definedName name="PortableWaterChemicalTreatmentCostPerM3">[32]Assumption!$E$127:$AV$127</definedName>
    <definedName name="PortableWaterKzt">[33]Calculations!#REF!</definedName>
    <definedName name="PortableWaterPer1HourM3">[32]Assumption!$E$126:$AV$126</definedName>
    <definedName name="PortableWoterM3">#REF!</definedName>
    <definedName name="PotableWaterCostKzt">#REF!</definedName>
    <definedName name="POTHER">#REF!</definedName>
    <definedName name="POWER">#REF!</definedName>
    <definedName name="power_disposal">#REF!</definedName>
    <definedName name="Power_Gland">#REF!</definedName>
    <definedName name="PowerDieselIns">#REF!</definedName>
    <definedName name="PowerDieselOps">#REF!</definedName>
    <definedName name="PowerIns">#REF!</definedName>
    <definedName name="PowerOps">#REF!</definedName>
    <definedName name="PowerPriceForHLPurchaseKzt">#REF!</definedName>
    <definedName name="PowerPurchaseForHLcostkWh">#REF!</definedName>
    <definedName name="PowerPurchaseForHLkWh">#REF!</definedName>
    <definedName name="PowerPurchaseForKazakhstanMW">[32]Assumption!$E$35:$AV$35</definedName>
    <definedName name="PowerPurchaseForOtherOutsideCustomersMW">[32]Assumption!$E$38:$AV$38</definedName>
    <definedName name="PowerPurchaseForRussiaMW">[32]Assumption!$E$36:$AV$36</definedName>
    <definedName name="PowerPurchaseForRussiaTraderMW">[32]Assumption!$E$37:$AV$37</definedName>
    <definedName name="PowerPurchaseTariffFromPOOL">[32]Assumption!$E$60:$AV$60</definedName>
    <definedName name="PPA_TERM">#REF!</definedName>
    <definedName name="PPA_TERM_DATE">#REF!</definedName>
    <definedName name="PpaHR">[2]SHELL!$E$188</definedName>
    <definedName name="ppm">[29]PROFORMA!$C$266:$BI$266</definedName>
    <definedName name="ppp">F_INCOME,F_BALANCE,f_free_cash_flow,f_ratios,f_valuation</definedName>
    <definedName name="pppp">[0]!F_INCOME,[0]!F_BALANCE,[0]!f_free_cash_flow,[0]!f_ratios,[0]!f_valuation</definedName>
    <definedName name="PPREROIC">#REF!</definedName>
    <definedName name="PR_COST">#REF!</definedName>
    <definedName name="PR_ESC">#REF!</definedName>
    <definedName name="pr12crft">#REF!</definedName>
    <definedName name="prange">F_INCOME,F_BALANCE,f_free_cash_flow,f_ratios,f_valuation</definedName>
    <definedName name="prange2">F_INCOME,F_BALANCE,f_free_cash_flow,f_ratios,f_valuation</definedName>
    <definedName name="PRECOM">#REF!</definedName>
    <definedName name="PREPAdr">[136]Assumptions!$G$4</definedName>
    <definedName name="PrepBy">[40]SMSTemp!$B$6</definedName>
    <definedName name="PRERES">#REF!</definedName>
    <definedName name="PREROIC">#REF!</definedName>
    <definedName name="pressões">#REF!</definedName>
    <definedName name="Presupuesto_de_Inversión">[29]PROFORMA!$B$18:$BI$30</definedName>
    <definedName name="PreviosYearDebtsRecoveryKzt">#REF!</definedName>
    <definedName name="priApplication1">#REF!</definedName>
    <definedName name="priApplication2">#REF!</definedName>
    <definedName name="PRICE">#REF!</definedName>
    <definedName name="price_accum132">[108]const!$E$24</definedName>
    <definedName name="price_accum190">[108]const!$E$25</definedName>
    <definedName name="price_accum75">[137]Const!$D$23</definedName>
    <definedName name="price_antifreez">[137]Const!$D$17</definedName>
    <definedName name="price_bit_78221">[137]Const!$D$32</definedName>
    <definedName name="price_bit_dozer350">#REF!</definedName>
    <definedName name="price_bit_EKG5">#REF!</definedName>
    <definedName name="price_bit_EO">[137]Const!$D$31</definedName>
    <definedName name="price_calculated">#REF!</definedName>
    <definedName name="price_compress_oil">[137]Const!$D$11</definedName>
    <definedName name="price_diesel">[108]const!$E$5</definedName>
    <definedName name="price_distopliva">#REF!</definedName>
    <definedName name="price_distopliva_litr">[138]Общая_информация!$F$29</definedName>
    <definedName name="price_drill_bit_imp">[108]const!#REF!</definedName>
    <definedName name="price_drill_bit_rus">[108]const!#REF!</definedName>
    <definedName name="price_drillrod_imp">[137]Const!$D$22</definedName>
    <definedName name="price_drillrod_rus">[137]Const!$D$21</definedName>
    <definedName name="price_eenergy">#REF!</definedName>
    <definedName name="price_electroen">#REF!</definedName>
    <definedName name="price_estimated">#REF!</definedName>
    <definedName name="price_gasoline">[137]Const!$D$6</definedName>
    <definedName name="price_graphit">[137]Const!$D$15</definedName>
    <definedName name="price_hydro_oil">[108]const!$E$10</definedName>
    <definedName name="price_hydro_oil_litr">[138]Общая_информация!$F$37</definedName>
    <definedName name="price_industr_oil">#REF!</definedName>
    <definedName name="price_kerosene">[137]Const!$D$16</definedName>
    <definedName name="price_knife_dozer100">[139]Const!#REF!</definedName>
    <definedName name="price_knife_dozer350">#REF!</definedName>
    <definedName name="price_knife_dozer350.">#REF!</definedName>
    <definedName name="price_litol24">[137]Const!$D$14</definedName>
    <definedName name="price_oil_import">[137]Const!$D$8</definedName>
    <definedName name="price_oil_import_litr">[138]Общая_информация!$F$33</definedName>
    <definedName name="price_oil_rus">[108]const!$E$7</definedName>
    <definedName name="price_oil_rus_litr">[138]Общая_информация!$F$31</definedName>
    <definedName name="price_rollerbit_imp">[137]Const!$D$20</definedName>
    <definedName name="price_rollerbit_rus">[137]Const!$D$19</definedName>
    <definedName name="price_solidol_rub">[138]Общая_информация!$B$39</definedName>
    <definedName name="price_solydol">[108]const!$E$13</definedName>
    <definedName name="price_tire_7540">[108]const!$E$27</definedName>
    <definedName name="price_tire_78221">[137]Const!$D$26</definedName>
    <definedName name="price_tire_kamaz">[108]const!$E$29</definedName>
    <definedName name="price_tire_kraz">[108]const!$E$28</definedName>
    <definedName name="price_trans_oil">[108]const!$E$9</definedName>
    <definedName name="price_trans_oil_litr">[138]Общая_информация!$F$35</definedName>
    <definedName name="PriceCoalAverageIn">#REF!</definedName>
    <definedName name="PriceOtherAverageIn">#REF!</definedName>
    <definedName name="PricePeregonAverageIn">#REF!</definedName>
    <definedName name="PriceRailroadAverageIn">#REF!</definedName>
    <definedName name="Prices__excl._VAT_In">#REF!</definedName>
    <definedName name="priDate1">#REF!</definedName>
    <definedName name="priDate2">#REF!</definedName>
    <definedName name="pridev">[57]Master!$F$8</definedName>
    <definedName name="pridevtpm">[57]Master!$E$47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ipal">#REF!</definedName>
    <definedName name="Print_Area_MI">#REF!</definedName>
    <definedName name="print_area2">[2]Statements!$A$2:$AZ$156</definedName>
    <definedName name="PRINT_CURR">#REF!</definedName>
    <definedName name="Print_Titles_MI">#REF!,#REF!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>#REF!</definedName>
    <definedName name="priNumber">#REF!</definedName>
    <definedName name="priOrgn">#REF!</definedName>
    <definedName name="PriorMonth">[81]System!$B$3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cessSystem">#REF!</definedName>
    <definedName name="PRODSUMa">'[119]Prod Stats'!#REF!</definedName>
    <definedName name="Prof_fee">'[31]Professional Services'!$D$17</definedName>
    <definedName name="ProfessionalServisesKzt">#REF!</definedName>
    <definedName name="prog12">#REF!</definedName>
    <definedName name="PROIC">#REF!</definedName>
    <definedName name="PROICF">#REF!</definedName>
    <definedName name="PROICYEARS">#REF!</definedName>
    <definedName name="project">[110]Изменение_оборотных_средств!#REF!</definedName>
    <definedName name="Project_Title">#REF!</definedName>
    <definedName name="projval">[2]Inputs!#REF!</definedName>
    <definedName name="Prop_Tax">[31]Property!$D$44</definedName>
    <definedName name="PropertyTaxKzt">#REF!</definedName>
    <definedName name="PRT_ALL">#REF!</definedName>
    <definedName name="PRT_FACTORS">#REF!</definedName>
    <definedName name="PRT_FINAL">#REF!</definedName>
    <definedName name="PRT_INPUT">#REF!</definedName>
    <definedName name="PRT_OUTPUT">#REF!</definedName>
    <definedName name="PSG_A">#REF!</definedName>
    <definedName name="PTC">#REF!</definedName>
    <definedName name="PTC_2005">'[48]IS$'!$Q$55</definedName>
    <definedName name="ptmo_c1">[29]PROFORMA!$C$449:$BI$449</definedName>
    <definedName name="ptmo_c2">[29]PROFORMA!$C$473:$BI$473</definedName>
    <definedName name="ptmo_der_int">[29]PROFORMA!$C$496:$BI$496</definedName>
    <definedName name="ptmo_deudores_lp">[29]PROFORMA!$C$393:$BI$393</definedName>
    <definedName name="ptmo_exist">[29]PROFORMA!$C$409:$BI$409</definedName>
    <definedName name="ptmo_oo_lp">[29]PROFORMA!$C$539:$BI$539</definedName>
    <definedName name="ptmo_opc">[29]PROFORMA!$C$532:$BI$532</definedName>
    <definedName name="PTURNOVER">#REF!</definedName>
    <definedName name="Puerto_Rico_income_tax_rate">[18]ASSUMPTIONS!$D$55</definedName>
    <definedName name="Puerto_Rico_mortgage_tax_switch">[18]SUMMARY!#REF!</definedName>
    <definedName name="Puerto_Rico_withholding_tax_rate">#REF!</definedName>
    <definedName name="PULPSG">#REF!</definedName>
    <definedName name="PURCHASE_DATE">#REF!</definedName>
    <definedName name="PurchaseForKazakhstankWh">#REF!</definedName>
    <definedName name="PurchaseForOutsideCustomerskWh">#REF!</definedName>
    <definedName name="PurchaseForRussiakWh">#REF!</definedName>
    <definedName name="PurchaseForRussiaTraderkWh">#REF!</definedName>
    <definedName name="PurchaseforStationHouseLoadkWh">#REF!</definedName>
    <definedName name="PWORKING">#REF!</definedName>
    <definedName name="PYTB">[140]PYTB!$A$1:$B$835</definedName>
    <definedName name="pz">[20]name!$D$3</definedName>
    <definedName name="q">#REF!</definedName>
    <definedName name="q_36">'[141]Cost 99v98'!$S$10</definedName>
    <definedName name="qq38q" hidden="1">[17]HOne!$E$86:$E$110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ty_Civil">#REF!</definedName>
    <definedName name="Qty_Steel">#REF!</definedName>
    <definedName name="QUANTITY">#REF!</definedName>
    <definedName name="Query3">#REF!</definedName>
    <definedName name="qwe" hidden="1">[17]Calc!$D$38:$D$83</definedName>
    <definedName name="qwer" hidden="1">{#N/A,#N/A,FALSE,"Aging Summary";#N/A,#N/A,FALSE,"Ratio Analysis";#N/A,#N/A,FALSE,"Test 120 Day Accts";#N/A,#N/A,FALSE,"Tickmarks"}</definedName>
    <definedName name="qwerty" hidden="1">{#N/A,#N/A,FALSE,"Aging Summary";#N/A,#N/A,FALSE,"Ratio Analysis";#N/A,#N/A,FALSE,"Test 120 Day Accts";#N/A,#N/A,FALSE,"Tickmarks"}</definedName>
    <definedName name="R_">#REF!</definedName>
    <definedName name="RailroadAverage">#REF!</definedName>
    <definedName name="RailroadAverageIn">#REF!</definedName>
    <definedName name="raise">[57]Master!$F$10</definedName>
    <definedName name="raisetpm">[57]Master!$E$49</definedName>
    <definedName name="Random_Book_Value_Totals">[40]SMSTemp!$B$48</definedName>
    <definedName name="Random_Net_Book_Value">[40]SMSTemp!$B$45</definedName>
    <definedName name="Random_Population_Count">[40]SMSTemp!$B$46</definedName>
    <definedName name="Random_Sample_Size">[40]SMSTemp!$B$47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_share">[142]Inputs!$G$153</definedName>
    <definedName name="RATES___Unit_Prices">#REF!</definedName>
    <definedName name="rateskidinstallation">#REF!</definedName>
    <definedName name="ratios">#REF!</definedName>
    <definedName name="rbb">[8]SGV_Oz!#REF!</definedName>
    <definedName name="rbn">[8]SGV_Oz!#REF!</definedName>
    <definedName name="RBORDER">#REF!</definedName>
    <definedName name="Rcb">[8]SGV_Oz!#REF!</definedName>
    <definedName name="Rcn">[8]SGV_Oz!#REF!</definedName>
    <definedName name="RECEITA1">#REF!</definedName>
    <definedName name="receita2">#REF!</definedName>
    <definedName name="receita3">#REF!</definedName>
    <definedName name="receita4">#REF!</definedName>
    <definedName name="receita5">#REF!</definedName>
    <definedName name="receita6">#REF!</definedName>
    <definedName name="receita7">#REF!</definedName>
    <definedName name="receita8">#REF!</definedName>
    <definedName name="Receivables_from_affiliates">#REF!</definedName>
    <definedName name="RECONC">'[14]99 cons YTD'!#REF!</definedName>
    <definedName name="recup_depositos">[29]PROFORMA!$C$281:$BI$281</definedName>
    <definedName name="Ref_18">[143]DT!$B$22</definedName>
    <definedName name="refinery">[57]Master!$C$51</definedName>
    <definedName name="RefreshArea">#REF!</definedName>
    <definedName name="Renato">#REF!</definedName>
    <definedName name="reneg_furnas1">#REF!</definedName>
    <definedName name="reneg_furnas2">#REF!</definedName>
    <definedName name="Repair">#REF!</definedName>
    <definedName name="repairclass">#REF!</definedName>
    <definedName name="RepairCostPerMonthKzt">#REF!</definedName>
    <definedName name="REPASSE">#REF!</definedName>
    <definedName name="Repayment_Flag">[2]SHELL!#REF!</definedName>
    <definedName name="RepMonth">[81]System!$B$2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q">#REF!</definedName>
    <definedName name="RES_1">#REF!</definedName>
    <definedName name="res_no_op">[29]PROFORMA!$C$103:$BI$103</definedName>
    <definedName name="res_op">[29]PROFORMA!$C$95:$BI$95</definedName>
    <definedName name="RESINTRATE">#N/A</definedName>
    <definedName name="REST">'[1]Cashflow Forecast Port'!$BV$22:$BV$22</definedName>
    <definedName name="RESULTADO">[26]Resultado!$B$1:$T$91</definedName>
    <definedName name="Resultados">#REF!</definedName>
    <definedName name="RESULTS">#REF!</definedName>
    <definedName name="Retiro_act_fijo">[29]PROFORMA!$C$349:$BI$349</definedName>
    <definedName name="Retiro_oa">[29]PROFORMA!$C$401:$BI$401</definedName>
    <definedName name="Retiro_terreno">[29]PROFORMA!$C$325:$BI$325</definedName>
    <definedName name="retiros_cap">[29]PROFORMA!$C$548:$BI$548</definedName>
    <definedName name="rett">[144]Статьи!$A$3:$B$55</definedName>
    <definedName name="reva">[118]Revenue!$AF$1:$AS$65</definedName>
    <definedName name="revaa">[118]Revenue!$S$1:$AE$65</definedName>
    <definedName name="Reval_Deval">[29]PARÁMETROS!$D$48:$IV$48</definedName>
    <definedName name="REVAPRACT">'[1]Cashflow Forecast Port'!#REF!</definedName>
    <definedName name="REVAPRBUD">'[1]Cashflow Forecast Port'!#REF!</definedName>
    <definedName name="REVASSUMPS">"$A$56"</definedName>
    <definedName name="REVAUGACT">'[1]Cashflow Forecast Port'!#REF!</definedName>
    <definedName name="REVAUGBUD">'[1]Cashflow Forecast Port'!#REF!</definedName>
    <definedName name="REVDECACT">'[1]Cashflow Forecast Port'!#REF!</definedName>
    <definedName name="REVDECBUD">'[1]Cashflow Forecast Port'!#REF!</definedName>
    <definedName name="revdsd">#REF!</definedName>
    <definedName name="revendgw">#REF!</definedName>
    <definedName name="REVENUE">#REF!</definedName>
    <definedName name="REVENUEa">'[119]Prod Value'!#REF!</definedName>
    <definedName name="RevenueRange">[145]ISvsOB!$E$9:$E$16,[145]ISvsOB!$E$18:$E$21,[145]ISvsOB!$E$23:$E$28,[145]ISvsOB!$E$30:$E$31,[145]ISvsOB!$E$33:$E$36,[145]ISvsOB!$E$38:$E$49,[145]ISvsOB!$H$9:$H$16,[145]ISvsOB!$H$18:$H$21,[145]ISvsOB!$H$23:$H$28,[145]ISvsOB!$H$30:$H$31,[145]ISvsOB!$H$33:$H$36,[145]ISvsOB!$H$38:$H$49</definedName>
    <definedName name="REVFEBACT">'[1]Cashflow Forecast Port'!#REF!</definedName>
    <definedName name="REVFEBBUD">'[1]Cashflow Forecast Port'!#REF!</definedName>
    <definedName name="revff">#REF!</definedName>
    <definedName name="reviewoutput">#REF!</definedName>
    <definedName name="Revised_EPC_schedule_switch">[18]SUMMARY!#REF!</definedName>
    <definedName name="REVJANACT">'[1]Cashflow Forecast Port'!#REF!</definedName>
    <definedName name="REVJANBUD">'[1]Cashflow Forecast Port'!#REF!</definedName>
    <definedName name="REVJULACT">'[1]Cashflow Forecast Port'!#REF!</definedName>
    <definedName name="REVJULBUD">'[1]Cashflow Forecast Port'!#REF!</definedName>
    <definedName name="REVJUNACT">'[1]Cashflow Forecast Port'!#REF!</definedName>
    <definedName name="REVJUNBUD">'[1]Cashflow Forecast Port'!#REF!</definedName>
    <definedName name="REVMARACT">'[1]Cashflow Forecast Port'!#REF!</definedName>
    <definedName name="REVMARBUD">'[1]Cashflow Forecast Port'!#REF!</definedName>
    <definedName name="REVMAYACT">'[1]Cashflow Forecast Port'!#REF!</definedName>
    <definedName name="REVMAYBUD">'[1]Cashflow Forecast Port'!#REF!</definedName>
    <definedName name="REVNOVACT">'[1]Cashflow Forecast Port'!#REF!</definedName>
    <definedName name="REVNOVBUD">'[1]Cashflow Forecast Port'!#REF!</definedName>
    <definedName name="REVOCTACT">'[1]Cashflow Forecast Port'!#REF!</definedName>
    <definedName name="REVOCTBUD">'[1]Cashflow Forecast Port'!#REF!</definedName>
    <definedName name="REVSEPACT">'[1]Cashflow Forecast Port'!#REF!</definedName>
    <definedName name="REVSEPBUD">'[1]Cashflow Forecast Port'!#REF!</definedName>
    <definedName name="RichsEntities">'[146]Rich''s Entities'!$C$4:$FM$219</definedName>
    <definedName name="RichsEntitiesRowNumber">'[146]Rich''s Entities'!$A$4:$A$219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free">#REF!</definedName>
    <definedName name="RiskGenerateExcelReportsAtEndOfSimulation">FALSE</definedName>
    <definedName name="RiskHasSettings">TRUE</definedName>
    <definedName name="RiskMinimizeOnStart">FALSE</definedName>
    <definedName name="RiskMonitorConvergence">TRUE</definedName>
    <definedName name="RiskNumIterations">5000</definedName>
    <definedName name="RiskNumSimulations">1</definedName>
    <definedName name="RiskPauseOnError">FALSE</definedName>
    <definedName name="riskpremium">#REF!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dLab">#REF!</definedName>
    <definedName name="RndMat">#REF!</definedName>
    <definedName name="RndMH">#REF!</definedName>
    <definedName name="RndRt">#REF!</definedName>
    <definedName name="RndSC">#REF!</definedName>
    <definedName name="roic">#REF!</definedName>
    <definedName name="roic_print">#REF!</definedName>
    <definedName name="ROICF">#REF!</definedName>
    <definedName name="ROICYEARS">#REF!</definedName>
    <definedName name="rp">[20]name!$D$7</definedName>
    <definedName name="RRCashCoal">#REF!</definedName>
    <definedName name="RRCashCol">#REF!</definedName>
    <definedName name="RRCashOther">#REF!</definedName>
    <definedName name="RRCashPeregon">#REF!</definedName>
    <definedName name="RRCashRailroad">#REF!</definedName>
    <definedName name="RRPriceCoal">#REF!</definedName>
    <definedName name="RRPriceOther">#REF!</definedName>
    <definedName name="RRPricePeregon">#REF!</definedName>
    <definedName name="RRPriceRailroad">#REF!</definedName>
    <definedName name="RRPrices">#REF!</definedName>
    <definedName name="RRROIC">#REF!</definedName>
    <definedName name="rrrr">#REF!</definedName>
    <definedName name="RRShipment">#REF!</definedName>
    <definedName name="RRWagons">#REF!</definedName>
    <definedName name="rs_dep">[2]Return!#REF!</definedName>
    <definedName name="Rtas">#REF!</definedName>
    <definedName name="RTREE">#REF!</definedName>
    <definedName name="rty" hidden="1">[17]Calc!$Z$153:$Z$315</definedName>
    <definedName name="ruble_dollar">[137]Const!$D$53</definedName>
    <definedName name="rupee_depreciation">[2]Return!#REF!</definedName>
    <definedName name="RUR">4.97</definedName>
    <definedName name="RussiaAverTariffKzt">[32]Assumption!$E$74:$AV$74</definedName>
    <definedName name="RussiaBDPKzt">#REF!</definedName>
    <definedName name="RussiaBDPPersent">[32]Assumption!$E$83:$AV$83</definedName>
    <definedName name="RussiaDaysInMonth">[32]Assumption!$E$51:$AV$51</definedName>
    <definedName name="RussiaLoadMW">[32]Assumption!$E$9:$AV$9</definedName>
    <definedName name="RussiaLosseskWh">#REF!</definedName>
    <definedName name="RussiaLossesPersent">[32]Assumption!$E$89:$AV$89</definedName>
    <definedName name="RussianTransmissionCostKzt">[32]Calculations!$E$332:$AV$332</definedName>
    <definedName name="RussiaSaleskWh">#REF!</definedName>
    <definedName name="RussiaTariffIncreasePercent">[33]Assumption!#REF!</definedName>
    <definedName name="RussiaTraderAverTariffRR">[32]Assumption!$E$76:$AV$76</definedName>
    <definedName name="RussiaTraderBDPKzt">#REF!</definedName>
    <definedName name="RussiaTraderBDPPersent">[32]Assumption!$E$84:$AV$84</definedName>
    <definedName name="RussiaTraderDaysInMonth">[32]Assumption!$E$52:$AV$52</definedName>
    <definedName name="RussiaTraderLoad">[32]Assumption!$E$10:$AV$10</definedName>
    <definedName name="RussiaTraderLosseskWh">#REF!</definedName>
    <definedName name="RussiaTraderLossesPersent">[32]Assumption!$E$90:$AV$90</definedName>
    <definedName name="RussiaTraderSaleskWh">#REF!</definedName>
    <definedName name="RussiaTransmissionTariffKzt">[32]Assumption!$E$61:$AV$61</definedName>
    <definedName name="s" hidden="1">{#N/A,#N/A,FALSE,"Aging Summary";#N/A,#N/A,FALSE,"Ratio Analysis";#N/A,#N/A,FALSE,"Test 120 Day Accts";#N/A,#N/A,FALSE,"Tickmarks"}</definedName>
    <definedName name="s_3">'[25]COA Sumry by RG'!$A$7</definedName>
    <definedName name="s_40">#REF!</definedName>
    <definedName name="S_Adjust_Data">[116]Lead!$I$1:$I$16</definedName>
    <definedName name="S_AJE_Tot_Data">[116]Lead!$H$1:$H$16</definedName>
    <definedName name="S_CY_Beg_Data">[116]Lead!$F$1:$F$16</definedName>
    <definedName name="S_CY_End_Data">[116]Lead!$K$1:$K$16</definedName>
    <definedName name="S_PY_End_Data">[116]Lead!$M$1:$M$16</definedName>
    <definedName name="S_RJE_Tot_Data">[116]Lead!$J$1:$J$16</definedName>
    <definedName name="S1a">[8]SGV_Oz!#REF!</definedName>
    <definedName name="S1b">[8]SGV_Oz!#REF!</definedName>
    <definedName name="S1bb">[8]SGV_Oz!#REF!</definedName>
    <definedName name="S1cb">[8]SGV_Oz!#REF!</definedName>
    <definedName name="S1n">[8]SGV_Oz!#REF!</definedName>
    <definedName name="S2b">[8]SGV_Oz!#REF!</definedName>
    <definedName name="S2c">[8]SGV_Oz!#REF!</definedName>
    <definedName name="SA">#REF!</definedName>
    <definedName name="SADDLES">#REF!</definedName>
    <definedName name="sads" hidden="1">#REF!</definedName>
    <definedName name="SAL">#REF!</definedName>
    <definedName name="SALa">#REF!</definedName>
    <definedName name="SalaryIncreasePercent">[32]Assumption!$E$153:$AV$153</definedName>
    <definedName name="saldo">'[147]Trial Balance'!$H$6:$AK$237</definedName>
    <definedName name="saldo_inic_caja">[29]PROFORMA!$C$270:$BI$270</definedName>
    <definedName name="SALDOMÊS">[26]SaldoMes!$A$1:$G$67</definedName>
    <definedName name="Sales" hidden="1">{#N/A,#N/A,FALSE,"Aging Summary";#N/A,#N/A,FALSE,"Ratio Analysis";#N/A,#N/A,FALSE,"Test 120 Day Accts";#N/A,#N/A,FALSE,"Tickmarks"}</definedName>
    <definedName name="Sales_to_related_parties">#REF!</definedName>
    <definedName name="SalesKazakhstanInclVATKzt">#REF!</definedName>
    <definedName name="SalesOtherOutsideCustInclVATKzt">#REF!</definedName>
    <definedName name="SalesRussiaInclVATKzt">#REF!</definedName>
    <definedName name="SalesRussiaTraderInclVATKzt">#REF!</definedName>
    <definedName name="SaltConsumptionPerTonOfWaterKg">[32]Assumption!$E$131:$AV$131</definedName>
    <definedName name="SaltPricePerTonKzt">[32]Assumption!$E$137:$AV$137</definedName>
    <definedName name="SameMonthPaymentKzt">#REF!</definedName>
    <definedName name="Sapasy">#REF!</definedName>
    <definedName name="SAPlicense">#REF!</definedName>
    <definedName name="SAPopex">[32]Assumption!$E$264:$AV$264</definedName>
    <definedName name="SAPsupport">[32]Assumption!$E$265:$AV$265</definedName>
    <definedName name="SATBLT">[47]!SATBLT</definedName>
    <definedName name="SATBUS">[47]!SATBUS</definedName>
    <definedName name="SATRAP">[47]!SATRAP</definedName>
    <definedName name="Sb">[8]SGV_Oz!#REF!</definedName>
    <definedName name="sbor_na_soder_milicii">#REF!</definedName>
    <definedName name="Sc">[8]SGV_Oz!#REF!</definedName>
    <definedName name="scala">#REF!</definedName>
    <definedName name="SCAPFACT">#N/A</definedName>
    <definedName name="Scene">#REF!</definedName>
    <definedName name="SCH01A">#REF!</definedName>
    <definedName name="SCH01A1">#REF!</definedName>
    <definedName name="SCH01A2">#REF!</definedName>
    <definedName name="SCH01A3">#REF!</definedName>
    <definedName name="SCH01B">#REF!</definedName>
    <definedName name="SCH01B1">#REF!</definedName>
    <definedName name="SCH01B2">#REF!</definedName>
    <definedName name="SCH01B3">#REF!</definedName>
    <definedName name="SCH02A">#REF!</definedName>
    <definedName name="SCH02B">#REF!</definedName>
    <definedName name="SCH02C">#REF!</definedName>
    <definedName name="SCH02D">#REF!</definedName>
    <definedName name="SCH02E">#REF!</definedName>
    <definedName name="SCH02F">#REF!</definedName>
    <definedName name="SCH02G">#REF!</definedName>
    <definedName name="SCH02H">#REF!</definedName>
    <definedName name="SCH02I">#REF!</definedName>
    <definedName name="SCH02J">#REF!</definedName>
    <definedName name="SCH02K">#REF!</definedName>
    <definedName name="SCH02L">#REF!</definedName>
    <definedName name="SCH02M">#REF!</definedName>
    <definedName name="SCH03C">[9]sch03!#REF!</definedName>
    <definedName name="SCH03D">[9]sch03!#REF!</definedName>
    <definedName name="SCH03E">[9]sch03!#REF!</definedName>
    <definedName name="SCH03F">[9]sch03!#REF!</definedName>
    <definedName name="SCH03G">[9]sch03!#REF!</definedName>
    <definedName name="SCH03H">[9]sch03!#REF!</definedName>
    <definedName name="SCH03I">[9]sch03!#REF!</definedName>
    <definedName name="SCH03J">[9]sch03!#REF!</definedName>
    <definedName name="SCH03K">[9]sch03!#REF!</definedName>
    <definedName name="SCH03L">[9]sch03!#REF!</definedName>
    <definedName name="SCH03M">[9]sch03!#REF!</definedName>
    <definedName name="SCH03N">[9]sch03!#REF!</definedName>
    <definedName name="SCH03O">[9]sch03!#REF!</definedName>
    <definedName name="SCH03P">[9]sch03!#REF!</definedName>
    <definedName name="SCH03Q">[9]sch03!#REF!</definedName>
    <definedName name="SCH03R">[9]sch03!#REF!</definedName>
    <definedName name="SCH03S">[9]sch03!#REF!</definedName>
    <definedName name="SCH03T">[9]sch03!#REF!</definedName>
    <definedName name="SCH03U">[9]sch03!#REF!</definedName>
    <definedName name="SCH03V">[9]sch03!#REF!</definedName>
    <definedName name="SCH03W">[9]sch03!#REF!</definedName>
    <definedName name="SCH03X">[9]sch03!#REF!</definedName>
    <definedName name="SCH03Y">[9]sch03!#REF!</definedName>
    <definedName name="SCH03Z">[9]sch03!#REF!</definedName>
    <definedName name="SCH03ZA">[9]sch03!#REF!</definedName>
    <definedName name="SCH03ZB">[9]sch03!#REF!</definedName>
    <definedName name="SCH04A">#REF!</definedName>
    <definedName name="SCH06A">[9]sch06!#REF!</definedName>
    <definedName name="SCH06B">[9]sch06!#REF!</definedName>
    <definedName name="SCH06D">[9]sch06!#REF!</definedName>
    <definedName name="SCH06E">[9]sch06!#REF!</definedName>
    <definedName name="SCH07A">[9]sch02!#REF!</definedName>
    <definedName name="SCH07C">[9]sch02!#REF!</definedName>
    <definedName name="SCH07D">[9]sch02!#REF!</definedName>
    <definedName name="SCH07E">[9]sch02!#REF!</definedName>
    <definedName name="SCH07F">[9]sch02!#REF!</definedName>
    <definedName name="SCH07G">[9]sch02!#REF!</definedName>
    <definedName name="scha">#REF!</definedName>
    <definedName name="Scope">#REF!</definedName>
    <definedName name="SCOPE_OF_SUPPLY___RESPONSIBILITIES">#REF!</definedName>
    <definedName name="Scrub_Cost_Esc">'[34]#REF'!$G$29</definedName>
    <definedName name="SDInt">'[90]Cash Flow &amp; Coverages'!$A$13:$IV$13</definedName>
    <definedName name="sdr">[10]PDC_Worksheet!$E$175</definedName>
    <definedName name="sdr_year">'[96]SDR 2003'!$C$17:$C$381</definedName>
    <definedName name="SDTerm">'[2]Finance &amp; Economic Data'!$E$53</definedName>
    <definedName name="SecBreak">[61]Parameters!$E$64</definedName>
    <definedName name="SecCrushFeed">[10]PDC_Worksheet!$C$284</definedName>
    <definedName name="secdev">[57]Master!$F$9</definedName>
    <definedName name="secdevtpm">[57]Master!$E$48</definedName>
    <definedName name="SecondMonthPaymentKzt">#REF!</definedName>
    <definedName name="SEIyBal">#REF!</definedName>
    <definedName name="SEIyCash">#REF!</definedName>
    <definedName name="SEIyInc">#REF!</definedName>
    <definedName name="SenInt">[2]Debt!#REF!</definedName>
    <definedName name="SenPrinPmt">[2]Debt!#REF!</definedName>
    <definedName name="SEP">#REF!</definedName>
    <definedName name="SEPFC">#REF!</definedName>
    <definedName name="SEPGOI">#REF!</definedName>
    <definedName name="SEPIBIT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OR">#REF!</definedName>
    <definedName name="September_Days">#REF!</definedName>
    <definedName name="SeptHR">'[95]Reference #''s'!#REF!</definedName>
    <definedName name="SEPVAR">#REF!</definedName>
    <definedName name="SEPYTD">#REF!</definedName>
    <definedName name="SERVICO">#REF!</definedName>
    <definedName name="set_97">'[27]Câmbio - 97'!$C$16</definedName>
    <definedName name="SET_98">'[35]Câmbio - 97'!$C$16</definedName>
    <definedName name="Sf">[8]SGV_Oz!#REF!</definedName>
    <definedName name="SG_A">#REF!</definedName>
    <definedName name="SGR">[3]ао!#REF!</definedName>
    <definedName name="SHAFTEFFICIENCY">#REF!</definedName>
    <definedName name="Shares">'[2]Finance data'!#REF!</definedName>
    <definedName name="ShipmentIn">#REF!</definedName>
    <definedName name="SHIPPING">'[103]Major Maint'!$B$464</definedName>
    <definedName name="SHIT">'[1]Cashflow Forecast Port'!$B$42:$Z$69</definedName>
    <definedName name="shit1" hidden="1">{#N/A,#N/A,FALSE,"Aging Summary";#N/A,#N/A,FALSE,"Ratio Analysis";#N/A,#N/A,FALSE,"Test 120 Day Accts";#N/A,#N/A,FALSE,"Tickmarks"}</definedName>
    <definedName name="SHOP3">#REF!</definedName>
    <definedName name="SHP3SUMMARY">#REF!</definedName>
    <definedName name="si_cxc">[29]PROFORMA!$C$286:$BI$286</definedName>
    <definedName name="silverprice">[93]Input!$B$12</definedName>
    <definedName name="SINTER">#REF!</definedName>
    <definedName name="site">[57]Master!$F$36</definedName>
    <definedName name="SITESURFFACDET">#REF!</definedName>
    <definedName name="SITESURFFACDET1">#REF!</definedName>
    <definedName name="SITESURFFACDETa">#REF!</definedName>
    <definedName name="SITESURFFACSUM">#REF!</definedName>
    <definedName name="SITESURFFACSUM1">#REF!</definedName>
    <definedName name="SITESURFFACSUMa">#REF!</definedName>
    <definedName name="sitett">[57]Master!$F$27</definedName>
    <definedName name="SLABS">#REF!</definedName>
    <definedName name="Sn">[8]SGV_Oz!#REF!</definedName>
    <definedName name="SocialInsurancePercent">[32]Assumption!$E$179:$AV$179</definedName>
    <definedName name="SocialTaxPercent">[32]Assumption!$E$178:$AV$178</definedName>
    <definedName name="soder_ser_2">#REF!</definedName>
    <definedName name="soder_ser1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T">#REF!</definedName>
    <definedName name="source">'[148]TB Atai excel'!$D$1:$E$65536</definedName>
    <definedName name="Sp">[8]SGV_Oz!#REF!</definedName>
    <definedName name="SPAYB">#REF!</definedName>
    <definedName name="SPMCashCoal">#REF!</definedName>
    <definedName name="SPMCashCol">#REF!</definedName>
    <definedName name="SPMCashOther">#REF!</definedName>
    <definedName name="SPMCashPeregon">#REF!</definedName>
    <definedName name="SPMCashRailroad">#REF!</definedName>
    <definedName name="SPMPriceCoal">#REF!</definedName>
    <definedName name="SPMPriceOther">#REF!</definedName>
    <definedName name="SPMPricePeregon">#REF!</definedName>
    <definedName name="SPMPriceRailroad">#REF!</definedName>
    <definedName name="SPMPrices">#REF!</definedName>
    <definedName name="SPMShipment">#REF!</definedName>
    <definedName name="SPMWagons">#REF!</definedName>
    <definedName name="spooler">#REF!</definedName>
    <definedName name="SPOT_ESC">#REF!</definedName>
    <definedName name="SPOT_PRICE">#REF!</definedName>
    <definedName name="sred_sarplata">#REF!</definedName>
    <definedName name="SRPriceCoal">#REF!</definedName>
    <definedName name="SRPriceOther">#REF!</definedName>
    <definedName name="SRPricePeregon">#REF!</definedName>
    <definedName name="SRPriceRailroad">#REF!</definedName>
    <definedName name="SRShipment">#REF!</definedName>
    <definedName name="SRWagons">#REF!</definedName>
    <definedName name="SS">#REF!</definedName>
    <definedName name="STAND_COST">#REF!</definedName>
    <definedName name="STAND_ESC">#REF!</definedName>
    <definedName name="Start">'[2]Project Data'!$E$13</definedName>
    <definedName name="staterate">'[2]MODEL INPUTS'!$J$17</definedName>
    <definedName name="StateTax">'[2]Finance &amp; Economic Data'!$E$113</definedName>
    <definedName name="StationAshDisposalTaxKzt">#REF!</definedName>
    <definedName name="StationEmissionTaxKzt">#REF!</definedName>
    <definedName name="StationHouseLoadkWh">#REF!</definedName>
    <definedName name="StationHouseLoadMW">[32]Assumption!$E$12:$AV$12</definedName>
    <definedName name="STEAM_AMOUNT">#REF!</definedName>
    <definedName name="STEAM_ESC">#REF!</definedName>
    <definedName name="STEAM_PRICE">#REF!</definedName>
    <definedName name="SteamCycleEvaporationKzt">#REF!</definedName>
    <definedName name="SteamCycleEvaporationPerBlockM3">[32]Assumption!$E$122:$AV$122</definedName>
    <definedName name="SteamCycleEvaporationWaterM3">#REF!</definedName>
    <definedName name="SteamWaterKzt">#REF!</definedName>
    <definedName name="SteamWaterQuantatyM3">#REF!</definedName>
    <definedName name="SteamWaterQuantatyPerMwh">[32]Assumption!$E$123:$AV$123</definedName>
    <definedName name="Steel">#REF!</definedName>
    <definedName name="steelrate">#REF!</definedName>
    <definedName name="Steelworkprices">'[117]_RISK Correlations'!$C$11:$E$13</definedName>
    <definedName name="STOCKOP">#REF!</definedName>
    <definedName name="StoE_e">'[149]X-rates'!#REF!</definedName>
    <definedName name="Stops">#REF!</definedName>
    <definedName name="Struct">#REF!</definedName>
    <definedName name="SU01F">#REF!</definedName>
    <definedName name="SUB_COST">#REF!</definedName>
    <definedName name="SUB_ESC">#REF!</definedName>
    <definedName name="subdebtratio">[2]Inputs!#REF!</definedName>
    <definedName name="sublevel">[57]Master!$F$12</definedName>
    <definedName name="sul">#REF!</definedName>
    <definedName name="SulfuricAcidConsumptionPerTonOfWaterKg">[32]Assumption!$E$132:$AV$132</definedName>
    <definedName name="SulfuricAcidPricePerTonKzt">[32]Assumption!$E$138:$AV$138</definedName>
    <definedName name="sum">#REF!</definedName>
    <definedName name="SUM_BACK">#REF!</definedName>
    <definedName name="Sum_Print_Area">#REF!</definedName>
    <definedName name="Sum_Print_Titles">[2]Statements!$A:$C,[2]Statements!#REF!</definedName>
    <definedName name="SUMMARY">#REF!</definedName>
    <definedName name="summary_2013">#REF!</definedName>
    <definedName name="SummerHR">'[95]Reference #''s'!#REF!</definedName>
    <definedName name="SUP_CALC">#REF!</definedName>
    <definedName name="SURFEQUIP">#REF!</definedName>
    <definedName name="SURFEQUIP1">#REF!</definedName>
    <definedName name="SURFEQUIPa">#REF!</definedName>
    <definedName name="SURFTRANSVEH">#REF!</definedName>
    <definedName name="SURFTRANSVEH1">#REF!</definedName>
    <definedName name="SURFTRANSVEHa">#REF!</definedName>
    <definedName name="swapadj">[50]curve!#REF!</definedName>
    <definedName name="SwapRate">'[2]MODEL INPUTS'!#REF!</definedName>
    <definedName name="SwapsLib">#REF!</definedName>
    <definedName name="SWITCH">#REF!</definedName>
    <definedName name="switchgear">#REF!</definedName>
    <definedName name="SWITCHLEFT">#REF!</definedName>
    <definedName name="SWITCHTOP">#REF!</definedName>
    <definedName name="t">#REF!</definedName>
    <definedName name="t_3">[8]SGV_Oz!#REF!</definedName>
    <definedName name="t_4">[8]SGV_Oz!#REF!</definedName>
    <definedName name="TA">#REF!</definedName>
    <definedName name="tab">#REF!</definedName>
    <definedName name="tab_ccc">#REF!</definedName>
    <definedName name="tab_ecf">#REF!</definedName>
    <definedName name="tab_furnas">#REF!</definedName>
    <definedName name="tab_furnas1">#REF!</definedName>
    <definedName name="tab_mat_satr">#REF!</definedName>
    <definedName name="tab_rgr">#REF!</definedName>
    <definedName name="tab_rgr2">#REF!</definedName>
    <definedName name="tab_sd">#REF!</definedName>
    <definedName name="tab_sd_retrati">#REF!</definedName>
    <definedName name="TABELA">#REF!</definedName>
    <definedName name="TABL6.1">#REF!</definedName>
    <definedName name="TABLE">#REF!</definedName>
    <definedName name="table1">#REF!</definedName>
    <definedName name="table2">#REF!</definedName>
    <definedName name="targetirr">[2]Outputs!#REF!</definedName>
    <definedName name="Tariff">#REF!</definedName>
    <definedName name="Tariff_1">'[2]Project Data'!#REF!</definedName>
    <definedName name="Tariff_2">'[2]Project Data'!#REF!</definedName>
    <definedName name="Tariff_3">'[2]Project Data'!#REF!</definedName>
    <definedName name="TariffTbl">#REF!</definedName>
    <definedName name="Tasa_1">[29]DEUDAS!$C$7</definedName>
    <definedName name="Tasa_2">[29]DEUDAS!$C$51</definedName>
    <definedName name="tasa_cxc">[29]PROFORMA!$A$285</definedName>
    <definedName name="tasa_dcto">[29]PROFORMA!$C$16:$BI$16</definedName>
    <definedName name="tasa_dcto_año_real">[29]PARÁMETROS!$B$21</definedName>
    <definedName name="tasa_dcto_anual">[29]PARÁMETROS!$B$22</definedName>
    <definedName name="tasa_dcto_mens">[29]PARÁMETROS!$D$32:$BG$32</definedName>
    <definedName name="tasa_dep">[29]PROFORMA!$A$370</definedName>
    <definedName name="tasa_depositos">[29]PROFORMA!$C$277:$BI$277</definedName>
    <definedName name="tasa_div">[29]PROFORMA!$C$553:$BI$553</definedName>
    <definedName name="tasa_exist">[29]PROFORMA!$C$292:$BI$292</definedName>
    <definedName name="tasa_fin_caja">[29]PROFORMA!$C$415:$BI$415</definedName>
    <definedName name="tasa_i_der">[29]PROFORMA!$A$516</definedName>
    <definedName name="tasa_impto">[29]PROFORMA!$A$237</definedName>
    <definedName name="tasa_ppm">[29]PROFORMA!$A$264</definedName>
    <definedName name="TAX">#N/A</definedName>
    <definedName name="TAX_BASE">#REF!</definedName>
    <definedName name="TAX_DURATION">#REF!</definedName>
    <definedName name="tax_property">#REF!</definedName>
    <definedName name="Tax_Rate">#REF!</definedName>
    <definedName name="TAXa">[119]Tax!#REF!</definedName>
    <definedName name="TAXA_JUROS">#REF!</definedName>
    <definedName name="TaxDepBase">'[2]Finance &amp; Economic Data'!$E$104</definedName>
    <definedName name="taxes">[57]Master!$F$40</definedName>
    <definedName name="TAXFLOW">#REF!</definedName>
    <definedName name="TAXFLOWLEFT">#REF!</definedName>
    <definedName name="TAXFLOWTOP">#REF!</definedName>
    <definedName name="TAXRATE">'[1]Cashflow Forecast Port'!#REF!</definedName>
    <definedName name="taxvq">#REF!</definedName>
    <definedName name="taxvv">#REF!</definedName>
    <definedName name="taxvvs">#REF!</definedName>
    <definedName name="TblBoydSpot">#REF!</definedName>
    <definedName name="tc">[8]SGV_Oz!#REF!</definedName>
    <definedName name="TCORATE">#REF!</definedName>
    <definedName name="team">#REF!</definedName>
    <definedName name="Team_Code">#REF!</definedName>
    <definedName name="Team_Name">#REF!</definedName>
    <definedName name="TechnicalDispatchFeeKztkWh">[32]Assumption!$E$66:$AV$66</definedName>
    <definedName name="TechnicaldispatchKzt">[32]Calculations!$E$336:$AV$336</definedName>
    <definedName name="temp_perm_diff">[150]temp_perm_diff!$B$7:$B$53</definedName>
    <definedName name="tenor">[2]Inputs!#REF!</definedName>
    <definedName name="TERMINAL_DATE">#REF!</definedName>
    <definedName name="terrenos">[29]PROFORMA!$C$326:$BI$326</definedName>
    <definedName name="test" hidden="1">{#N/A,#N/A,FALSE,"Aging Summary";#N/A,#N/A,FALSE,"Ratio Analysis";#N/A,#N/A,FALSE,"Test 120 Day Accts";#N/A,#N/A,FALSE,"Tickmarks"}</definedName>
    <definedName name="TEST_CASE_REDUCTIONS">#REF!</definedName>
    <definedName name="TEST_CASE_SALES_MIX">#REF!</definedName>
    <definedName name="TestDescription">[40]SMSTemp!$B$5</definedName>
    <definedName name="teste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5">#REF!</definedName>
    <definedName name="TextRefCopy106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#REF!</definedName>
    <definedName name="TextRefCopy113">#REF!</definedName>
    <definedName name="TextRefCopy114">#REF!</definedName>
    <definedName name="TextRefCopy115">#REF!</definedName>
    <definedName name="TextRefCopy116">#REF!</definedName>
    <definedName name="TextRefCopy117">#REF!</definedName>
    <definedName name="TextRefCopy118">#REF!</definedName>
    <definedName name="TextRefCopy119">#REF!</definedName>
    <definedName name="TextRefCopy12">#REF!</definedName>
    <definedName name="TextRefCopy120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#REF!</definedName>
    <definedName name="TextRefCopy94">#REF!</definedName>
    <definedName name="TextRefCopy95">#REF!</definedName>
    <definedName name="TextRefCopy96">#REF!</definedName>
    <definedName name="TextRefCopy97">#REF!</definedName>
    <definedName name="TextRefCopy98">#REF!</definedName>
    <definedName name="TextRefCopy99">#REF!</definedName>
    <definedName name="TextRefCopyRangeCount" hidden="1">74</definedName>
    <definedName name="ThirdUnitLoadMW">[49]Assump!$D$26:$O$26</definedName>
    <definedName name="TIETE">#REF!</definedName>
    <definedName name="TINPLATE">#REF!</definedName>
    <definedName name="TITLE">#REF!</definedName>
    <definedName name="title1">#REF!</definedName>
    <definedName name="titles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nsinvagons">#REF!</definedName>
    <definedName name="TOT">#REF!</definedName>
    <definedName name="total">#REF!</definedName>
    <definedName name="total_act_circ">[29]PROFORMA!$C$121:$BI$121</definedName>
    <definedName name="total_act_fijo">[29]PROFORMA!$C$127:$BI$127</definedName>
    <definedName name="Total_capital_cost">[18]ASSUMPTIONS!$F$34</definedName>
    <definedName name="Total_Cost">#REF!</definedName>
    <definedName name="Total_Interest">#REF!</definedName>
    <definedName name="total_otros_activos">[29]PROFORMA!$C$132:$BI$132</definedName>
    <definedName name="total_pas_circ">[29]PROFORMA!$C$141:$BI$141</definedName>
    <definedName name="total_pas_lp">[29]PROFORMA!$C$145:$BI$145</definedName>
    <definedName name="total_pat">[29]PROFORMA!$C$150:$BI$150</definedName>
    <definedName name="TotalAdmFixedCostInclVATKzt">#REF!</definedName>
    <definedName name="TotalAdminFixedCostKzt">#REF!</definedName>
    <definedName name="TotalAdminPeopleQuantity">[33]Assumption!#REF!</definedName>
    <definedName name="TotalAdminPeopleQuontqty">[33]Assumption!#REF!</definedName>
    <definedName name="TotalBDPKzt">#REF!</definedName>
    <definedName name="TotalBlocksOnLine">[32]Assumption!$E$24:$AV$24</definedName>
    <definedName name="TotalCapExKzt">#REF!</definedName>
    <definedName name="TotalChemicalCostKzt">[32]Calculations!$E$312:$AV$312</definedName>
    <definedName name="TotalCoalConsumptionKzt">#REF!</definedName>
    <definedName name="TotalCoalConsumptionTons">#REF!</definedName>
    <definedName name="TotalCoalPurchaseTons">#REF!</definedName>
    <definedName name="TotalCoalTransportinclVATKzt">#REF!</definedName>
    <definedName name="TOTALCURRENCY">#REF!</definedName>
    <definedName name="TotalCurrentCollectionsKzt">#REF!</definedName>
    <definedName name="TotalCV">#REF!</definedName>
    <definedName name="TotalEkiCoalPurchaseKzt">#REF!</definedName>
    <definedName name="TotalElectricityPurchaseKzt">#REF!</definedName>
    <definedName name="TotalFixedAssetsKzt">[33]Assumption!#REF!</definedName>
    <definedName name="TotalFixedCostKzt">#REF!</definedName>
    <definedName name="TotalFixedWaterCostKzt">#REF!</definedName>
    <definedName name="TotalFloodPowerPurchaseKzt">#REF!</definedName>
    <definedName name="TotalFuelandFuelTransportationCostKzt">[32]Calculations!$E$283:$AV$283</definedName>
    <definedName name="TotalGrossSalesKzt">#REF!</definedName>
    <definedName name="TotalGrossSalesKzt000">#REF!</definedName>
    <definedName name="TotalInterestAccuredKzt">#REF!</definedName>
    <definedName name="TotalInterestAccuredUSD">#REF!</definedName>
    <definedName name="TotalkWhOutputedPerMonth">#REF!</definedName>
    <definedName name="TotalkWhProducedPerMonth">#REF!</definedName>
    <definedName name="TotalkWhSoldtoCustomers_000">#REF!</definedName>
    <definedName name="TotalLosseskWh">#REF!</definedName>
    <definedName name="TotalMaikCoalPurchaseKzt">#REF!</definedName>
    <definedName name="TotalNetSalesKzt">#REF!</definedName>
    <definedName name="TotalOperatFixedCostInclVATKxt">#REF!</definedName>
    <definedName name="TotalOperatFixedCostInclVATKzt">#REF!</definedName>
    <definedName name="TotalOperationalFixedCostsKzt">#REF!</definedName>
    <definedName name="TotalOperationalPeopleQuantity">[33]Assumption!#REF!</definedName>
    <definedName name="TotalOtherNetRevenueKZT">#REF!</definedName>
    <definedName name="TotalOtherSupplierCoalPurchaseKzt">#REF!</definedName>
    <definedName name="TotalOverContractualCoalPurchaseKzt">#REF!</definedName>
    <definedName name="TotalPen">'[34]#REF'!$A$94:$IV$94</definedName>
    <definedName name="TotalPortableWaterM3">#REF!</definedName>
    <definedName name="TotalPurchasekWh">#REF!</definedName>
    <definedName name="TotalRepairCostKzt">#REF!</definedName>
    <definedName name="TotalSaleskWh">#REF!</definedName>
    <definedName name="TotalShipment">#REF!</definedName>
    <definedName name="TotalStationCoalPurchaseKzt">#REF!</definedName>
    <definedName name="TotalStationkWhProduced">#REF!</definedName>
    <definedName name="TotalTransportCoalConsumedKzt">#REF!</definedName>
    <definedName name="TotalVariableWaterCostKzt">[32]Calculations!$E$302:$AV$302</definedName>
    <definedName name="TotalVATonSalesKzt">#REF!</definedName>
    <definedName name="TotalWaterCostKzt">#REF!</definedName>
    <definedName name="TotalWaterFixedCostKzt">#REF!</definedName>
    <definedName name="TotalWaterToBePurchasedM3">#REF!</definedName>
    <definedName name="TotCapEx">'[34]#REF'!$A$6:$IV$6</definedName>
    <definedName name="TotGen">'[34]#REF'!$E$191:$X$191</definedName>
    <definedName name="tp">[8]SGV_Oz!#REF!</definedName>
    <definedName name="Trace">#REF!</definedName>
    <definedName name="trace_htg">#REF!</definedName>
    <definedName name="TRADCOMPS.SUMM">#REF!</definedName>
    <definedName name="TRADING.COMPS">#REF!</definedName>
    <definedName name="train5">#REF!</definedName>
    <definedName name="traininday">#REF!</definedName>
    <definedName name="Tranche_1">'[34]#REF'!$L$5</definedName>
    <definedName name="Tranche_2">'[34]#REF'!$L$6</definedName>
    <definedName name="Tranche_3">'[34]#REF'!$L$7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I">#REF!</definedName>
    <definedName name="TRANCHEITOP">#REF!</definedName>
    <definedName name="TRANCHILEFT">#REF!</definedName>
    <definedName name="TRANSAC.COMPS">#REF!</definedName>
    <definedName name="transformers">#REF!</definedName>
    <definedName name="TransmissionTariffAltaiKzt">[32]Assumption!$E$56:$AV$56</definedName>
    <definedName name="TransportationDispatchKzt">#REF!</definedName>
    <definedName name="traylights">#REF!</definedName>
    <definedName name="traypowercable">#REF!</definedName>
    <definedName name="TREE_INVEST">#REF!</definedName>
    <definedName name="Troy_oz">[151]Inputs!#REF!</definedName>
    <definedName name="ttt">#REF!</definedName>
    <definedName name="tuf">[10]PDC_Worksheet!$E$102</definedName>
    <definedName name="TURNOVER">#REF!</definedName>
    <definedName name="TXNTot">'[13]P&amp;L CCI Detail'!$T$223</definedName>
    <definedName name="TXTot">'[13]P&amp;L CCI Detail'!$T$183</definedName>
    <definedName name="ty">#REF!</definedName>
    <definedName name="TYPE">#REF!</definedName>
    <definedName name="tyu" hidden="1">[17]Calc!$X$153:$X$313</definedName>
    <definedName name="u">#REF!</definedName>
    <definedName name="U01U10">#REF!</definedName>
    <definedName name="U01U2">#REF!</definedName>
    <definedName name="ua_impto">[29]PROFORMA!$C$105:$BI$105</definedName>
    <definedName name="UG_Grade">[61]Parameters!$F$71</definedName>
    <definedName name="UGMinCost">[61]Parameters!$F$78</definedName>
    <definedName name="ugot">[57]Master!$F$15</definedName>
    <definedName name="ugot2">[57]Master!$F$21</definedName>
    <definedName name="UGProd">[61]Parameters!$E$76</definedName>
    <definedName name="ugtt">[57]Master!$F$14,[57]Master!$F$16,[57]Master!$F$17:$F$17</definedName>
    <definedName name="UKCashCoal">#REF!</definedName>
    <definedName name="UKCashCol">#REF!</definedName>
    <definedName name="UKCashOther">#REF!</definedName>
    <definedName name="UKCashPeregon">#REF!</definedName>
    <definedName name="UKCashRailroad">#REF!</definedName>
    <definedName name="UKPriceCoal">#REF!</definedName>
    <definedName name="UKPriceOther">#REF!</definedName>
    <definedName name="UKPricePeregon">#REF!</definedName>
    <definedName name="UKPriceRailroad">#REF!</definedName>
    <definedName name="UKPrices">#REF!</definedName>
    <definedName name="UKShipment">#REF!</definedName>
    <definedName name="UKWagons">#REF!</definedName>
    <definedName name="Unconsol">[49]Unconsol!$A$1:$A$22</definedName>
    <definedName name="unhide">#REF!</definedName>
    <definedName name="unit">#REF!</definedName>
    <definedName name="unit_no">#REF!</definedName>
    <definedName name="Unit_sw">'[34]#REF'!$B$123:$B$133</definedName>
    <definedName name="unitMeasurement">[152]Parameters!$C$6</definedName>
    <definedName name="UnitVarExp">'[2]Project Data'!#REF!</definedName>
    <definedName name="Update_Price_Query">#REF!</definedName>
    <definedName name="upper">#REF!</definedName>
    <definedName name="ups">#REF!</definedName>
    <definedName name="USD">150.2</definedName>
    <definedName name="USD_2006_av">'[153]X-rates'!$C$16</definedName>
    <definedName name="USD_2006_en">'[153]X-rates'!$B$16</definedName>
    <definedName name="usd_end">'[149]X-rates'!#REF!</definedName>
    <definedName name="usd_stg">#REF!</definedName>
    <definedName name="USD_to_EUR_av">'[149]X-rates'!$B$3</definedName>
    <definedName name="USD_to_EUR_end">'[149]X-rates'!$B$4</definedName>
    <definedName name="USD_to_EUR_open">'[149]X-rates'!$B$2</definedName>
    <definedName name="USD2003avg">'[6]FX rates'!$B$5</definedName>
    <definedName name="USD2004avg">'[6]FX rates'!$B$4</definedName>
    <definedName name="usdc01">'[154]Ex rates'!$AI$3</definedName>
    <definedName name="USDend">'[149]X-rates'!#REF!</definedName>
    <definedName name="USDIncreaseRatePercent">[33]Assumption!#REF!</definedName>
    <definedName name="USDLibor">[2]SHELL!#REF!</definedName>
    <definedName name="usgaap">#REF!</definedName>
    <definedName name="ut_ret">[29]PROFORMA!$C$559:$BI$559</definedName>
    <definedName name="ut_vta_af">[29]PROFORMA!$C$381:$BI$381</definedName>
    <definedName name="utilidad">[29]PROFORMA!$C$107:$BI$107</definedName>
    <definedName name="Utilities">[31]Utilities!$C$13</definedName>
    <definedName name="UtilitiesKzt">[33]Assumption!#REF!</definedName>
    <definedName name="v">#REF!</definedName>
    <definedName name="V_1полугодия">#REF!</definedName>
    <definedName name="V_afrn">#REF!</definedName>
    <definedName name="v_hung">#REF!</definedName>
    <definedName name="V_kaz">#REF!</definedName>
    <definedName name="V_Util_Edificios">[29]PARÁMETROS!$B$62</definedName>
    <definedName name="V_Util_Eq_Electromec">[29]PARÁMETROS!$B$63</definedName>
    <definedName name="V_Util_Eq_Ofic_Vehic">[29]PARÁMETROS!$B$64</definedName>
    <definedName name="V_util_Mes_EEOOVV">[29]PROFORMA!$A$370</definedName>
    <definedName name="V_util_Mes_Electromec">[29]PROFORMA!$A$363</definedName>
    <definedName name="V_util_Mes_OOCC">[29]PROFORMA!$A$356</definedName>
    <definedName name="V_Util_Ob_Civ">[29]PARÁMETROS!$B$61</definedName>
    <definedName name="V_план">#REF!</definedName>
    <definedName name="V_план_год">#REF!</definedName>
    <definedName name="V_план_кварт">#REF!</definedName>
    <definedName name="V_план_кврт">#REF!</definedName>
    <definedName name="V_факт">#REF!</definedName>
    <definedName name="V_факт_год">#REF!</definedName>
    <definedName name="V_факт_кварт">#REF!</definedName>
    <definedName name="VACUUM">#REF!</definedName>
    <definedName name="VACUUM2">#REF!</definedName>
    <definedName name="vagonsinday">#REF!</definedName>
    <definedName name="vahta_nadbavka">[108]const!$E$48</definedName>
    <definedName name="VAL_SUM">#REF!</definedName>
    <definedName name="ValDate">#REF!</definedName>
    <definedName name="Valor_Comisión">'[29]FLUJO DEL ACTIVO'!$AC$68</definedName>
    <definedName name="Valor_Flujo_Act">'[29]FLUJO DEL ACTIVO'!$AC$67</definedName>
    <definedName name="Valor_Flujo_Invers">[29]PROFORMA!$C$84</definedName>
    <definedName name="Valor_Inic_Activo_Fijo">[29]PARÁMETROS!$B$80</definedName>
    <definedName name="Valor_inic_caja">[29]PARÁMETROS!$B$78</definedName>
    <definedName name="Valor_Inic_Edificios">[29]PARÁMETROS!$B$68</definedName>
    <definedName name="Valor_Inic_Electromec">[29]PARÁMETROS!$B$69</definedName>
    <definedName name="Valor_Inic_Eq_Ofic_Vehic">[29]PARÁMETROS!$B$70</definedName>
    <definedName name="Valor_Inic_Ob_Civ">[29]PARÁMETROS!$B$67</definedName>
    <definedName name="Valor_Inic_Terrenos">[29]PARÁMETROS!$B$71</definedName>
    <definedName name="Valor_inicial_Deudas_por_cobrar">[29]PARÁMETROS!$B$79</definedName>
    <definedName name="VALUAT.SUMMARY">#REF!</definedName>
    <definedName name="valuation">#REF!</definedName>
    <definedName name="VALUE">#REF!</definedName>
    <definedName name="valuedate">[155]curve!$C$1</definedName>
    <definedName name="values">#REF!,#REF!,#REF!</definedName>
    <definedName name="Values_Entered">IF(Loan_Amount*Interest_Rate*Loan_Years*Loan_Start&gt;0,1,0)</definedName>
    <definedName name="var_dolar">[29]PROFORMA!$C$14:$BI$14</definedName>
    <definedName name="var_yen">[29]PROFORMA!$C$15:$BI$15</definedName>
    <definedName name="VarEsc">'[34]#REF'!$G$31</definedName>
    <definedName name="VarFee">'[34]#REF'!#REF!</definedName>
    <definedName name="varoandmcost">#REF!</definedName>
    <definedName name="VARSUMMARY">#REF!</definedName>
    <definedName name="VAT">16%</definedName>
    <definedName name="VAT_36">16%</definedName>
    <definedName name="VATforExportPercent">[32]Assumption!$E$186:$AV$186</definedName>
    <definedName name="VATforKazakhstanPercent">[32]Assumption!$E$183:$AV$183</definedName>
    <definedName name="VATonAdminFixedCostKzt">#REF!</definedName>
    <definedName name="VATonCoalPurchaseKzt">#REF!</definedName>
    <definedName name="VATonCoalTransportKzt">#REF!</definedName>
    <definedName name="VATonKazakhstanSalesKzt">#REF!</definedName>
    <definedName name="VATonOperatFixedCostKxt">#REF!</definedName>
    <definedName name="VATonOperationalFixedCostsKzt">#REF!</definedName>
    <definedName name="VATonOtherOutsideCustSalesKzt">#REF!</definedName>
    <definedName name="VATonRussiaSalesKzt">#REF!</definedName>
    <definedName name="VATonRussiaTraderSalesKzt">#REF!</definedName>
    <definedName name="VATonVariableCostsKzt">#REF!</definedName>
    <definedName name="vent">[133]Вентиляция!$G$173</definedName>
    <definedName name="VERSION">#REF!</definedName>
    <definedName name="Vessel1">#REF!</definedName>
    <definedName name="VEVA">#REF!</definedName>
    <definedName name="Volume">#REF!</definedName>
    <definedName name="VSA">#REF!</definedName>
    <definedName name="VSP">#REF!</definedName>
    <definedName name="vta_af">[29]PROFORMA!$C$378:$BI$378</definedName>
    <definedName name="vta_o_inv">[29]PROFORMA!$C$387:$BI$387</definedName>
    <definedName name="vtas_o_act_circ">[29]PROFORMA!$C$311:$BI$311</definedName>
    <definedName name="vts_cred">[29]PROFORMA!$C$288:$BI$288</definedName>
    <definedName name="vvv">#REF!</definedName>
    <definedName name="vvvbn">#REF!</definedName>
    <definedName name="w">#REF!</definedName>
    <definedName name="w_2">[43]Проект2002!#REF!</definedName>
    <definedName name="w_3">[43]Проект2002!#REF!</definedName>
    <definedName name="w_36">'[141]Cost 99v98'!$S$11</definedName>
    <definedName name="wacc">[2]Outputs!#REF!</definedName>
    <definedName name="wacdebt">[2]Outputs!#REF!</definedName>
    <definedName name="Wage_Esc">'[34]#REF'!$G$27</definedName>
    <definedName name="Wagons_neededIn">#REF!</definedName>
    <definedName name="warn1">#REF!</definedName>
    <definedName name="warn2">#REF!</definedName>
    <definedName name="WaterAbsorbitionByTheGroundKzt">#REF!</definedName>
    <definedName name="WaterAbsorbitionByTheGroundM3">[32]Assumption!$E$125:$AV$125</definedName>
    <definedName name="WaterAbsorbtionCostKzt">#REF!</definedName>
    <definedName name="WaterChemicalTreatmentCostKzt">#REF!</definedName>
    <definedName name="WaterConsumptionTaxKzt">#REF!</definedName>
    <definedName name="WaterConsumptionTaxPerM3">[32]Assumption!$E$180:$AV$180</definedName>
    <definedName name="WaterEvaporationCostKzt">#REF!</definedName>
    <definedName name="WaterPricePerM3">[32]Assumption!$E$120:$AV$120</definedName>
    <definedName name="WBS">[64]WBS!$A$4:$A$97</definedName>
    <definedName name="WC">#REF!</definedName>
    <definedName name="we" hidden="1">{#N/A,#N/A,FALSE,"Aging Summary";#N/A,#N/A,FALSE,"Ratio Analysis";#N/A,#N/A,FALSE,"Test 120 Day Accts";#N/A,#N/A,FALSE,"Tickmarks"}</definedName>
    <definedName name="WEIGHT">#REF!</definedName>
    <definedName name="weight_compressoil">#REF!</definedName>
    <definedName name="weight_diesel">[139]Const!#REF!</definedName>
    <definedName name="weight_gasoline">#REF!</definedName>
    <definedName name="weight_hydrooil">#REF!</definedName>
    <definedName name="weight_inustroil">#REF!</definedName>
    <definedName name="weight_kerosene">#REF!</definedName>
    <definedName name="weight_motoroil">[156]Const!$E$7</definedName>
    <definedName name="weight_motoroil_imp">#REF!</definedName>
    <definedName name="weight_motoroil_rus">#REF!</definedName>
    <definedName name="weight_transoil">#REF!</definedName>
    <definedName name="WeightedAverCoalPriceKZTPerTon">#REF!</definedName>
    <definedName name="WeightedAverCoalTransportKZTPerTon">#REF!</definedName>
    <definedName name="wer">#REF!</definedName>
    <definedName name="whole_estimate">#REF!</definedName>
    <definedName name="whtonds">#REF!</definedName>
    <definedName name="WinterHR">'[95]Reference #''s'!#REF!</definedName>
    <definedName name="WithholdingTax10Percent">#REF!</definedName>
    <definedName name="WithholdingTax10PercentKzt">#REF!</definedName>
    <definedName name="WithholdingTax15PercentKzt">#REF!</definedName>
    <definedName name="WithHoldingTaxKzt">[32]Assumption!$E$177:$AV$177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[142]Inputs!$F$37</definedName>
    <definedName name="WtdAvgPr">'[34]#REF'!$A$30:$IV$30</definedName>
    <definedName name="WtdCap">'[34]#REF'!$E$176:$X$176</definedName>
    <definedName name="ww">'[157]#REF'!$P$110:$P$110</definedName>
    <definedName name="X">#REF!</definedName>
    <definedName name="xcd" hidden="1">[0]!header1-1 &amp; "." &amp; MAX(1,COUNTA(INDEX(#REF!,MATCH([0]!header1-1,#REF!,FALSE)):#REF!))</definedName>
    <definedName name="xcvb">#REF!</definedName>
    <definedName name="xr">#REF!</definedName>
    <definedName name="XREF_COLUMN_1" hidden="1">'[158]VAT 2004'!#REF!</definedName>
    <definedName name="XREF_COLUMN_2" hidden="1">#REF!</definedName>
    <definedName name="XRefActiveRow" hidden="1">#REF!</definedName>
    <definedName name="XRefColumnsCount" hidden="1">2</definedName>
    <definedName name="XRefCopy1" hidden="1">'[158]VAT 2004'!#REF!</definedName>
    <definedName name="XRefCopy10" hidden="1">#REF!</definedName>
    <definedName name="xrefcopy100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[159]XREF!#REF!</definedName>
    <definedName name="XRefCopy13" hidden="1">#REF!</definedName>
    <definedName name="XRefCopy13Row" hidden="1">[159]XREF!#REF!</definedName>
    <definedName name="XRefCopy14" hidden="1">#REF!</definedName>
    <definedName name="XRefCopy14Row" hidden="1">[159]XREF!#REF!</definedName>
    <definedName name="XRefCopy15" hidden="1">#REF!</definedName>
    <definedName name="XRefCopy15Row" hidden="1">[159]XREF!#REF!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[159]XREF!#REF!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[159]XREF!#REF!</definedName>
    <definedName name="XRefCopy21" hidden="1">#REF!</definedName>
    <definedName name="XRefCopy21Row" hidden="1">#REF!</definedName>
    <definedName name="XRefCopy22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[159]XREF!#REF!</definedName>
    <definedName name="XRefCopy2Row" hidden="1">#REF!</definedName>
    <definedName name="XRefCopy3" hidden="1">#REF!</definedName>
    <definedName name="XRefCopy3Row" hidden="1">[160]XREF!#REF!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[159]XREF!#REF!</definedName>
    <definedName name="XRefCopy7" hidden="1">#REF!</definedName>
    <definedName name="XRefCopy7Row" hidden="1">[159]XREF!#REF!</definedName>
    <definedName name="XRefCopy8" hidden="1">#REF!</definedName>
    <definedName name="XRefCopy8Row" hidden="1">[159]XREF!#REF!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6" hidden="1">#REF!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[160]XREF!#REF!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[161]XREF!#REF!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y">#REF!</definedName>
    <definedName name="Y2002EkiCoalPriceKZTPerTon">[33]Assumption!#REF!</definedName>
    <definedName name="YAAPRCAP">'[1]Cashflow Forecast Port'!#REF!</definedName>
    <definedName name="YAAPRCO">'[1]Cashflow Forecast Port'!#REF!</definedName>
    <definedName name="YAAPRCOAL">'[1]Cashflow Forecast Port'!#REF!</definedName>
    <definedName name="YAAPRDA">'[1]Cashflow Forecast Port'!$J$43:$J$43</definedName>
    <definedName name="YAAPRDEP">'[1]Cashflow Forecast Port'!$J$59:$J$59</definedName>
    <definedName name="YAAPREOS">'[1]Cashflow Forecast Port'!#REF!</definedName>
    <definedName name="YAAPREQ">'[1]Cashflow Forecast Port'!$J$53:$J$53</definedName>
    <definedName name="YAAPRIAT">'[1]Cashflow Forecast Port'!$J$48:$J$48</definedName>
    <definedName name="YAAPRIBIT">'[1]Cashflow Forecast Port'!$J$47:$J$47</definedName>
    <definedName name="YAAPRINT">'[1]Cashflow Forecast Port'!$J$44:$J$44</definedName>
    <definedName name="YAAPRISN">'[1]Cashflow Forecast Port'!$J$54:$J$54</definedName>
    <definedName name="YAAPRNETCONT">'[1]Cashflow Forecast Port'!$J$67:$J$67</definedName>
    <definedName name="YAAPRSTEAM">'[1]Cashflow Forecast Port'!#REF!</definedName>
    <definedName name="YAAPRTAX">'[1]Cashflow Forecast Port'!$J$65:$J$65</definedName>
    <definedName name="YAAPRTO">'[1]Cashflow Forecast Port'!$J$45:$J$45</definedName>
    <definedName name="YAAPRWHEEL">'[1]Cashflow Forecast Port'!#REF!</definedName>
    <definedName name="YAAUGCAP">'[1]Cashflow Forecast Port'!#REF!</definedName>
    <definedName name="YAAUGCO">'[1]Cashflow Forecast Port'!#REF!</definedName>
    <definedName name="YAAUGCOAL">'[1]Cashflow Forecast Port'!#REF!</definedName>
    <definedName name="YAAUGDA">'[1]Cashflow Forecast Port'!$R$43:$R$43</definedName>
    <definedName name="YAAUGDEP">'[1]Cashflow Forecast Port'!$R$59:$R$59</definedName>
    <definedName name="YAAUGEOS">'[1]Cashflow Forecast Port'!#REF!</definedName>
    <definedName name="YAAUGEQ">'[1]Cashflow Forecast Port'!$R$53:$R$53</definedName>
    <definedName name="YAAUGIAT">'[1]Cashflow Forecast Port'!$R$48:$R$48</definedName>
    <definedName name="YAAUGIBIT">'[1]Cashflow Forecast Port'!$R$47:$R$47</definedName>
    <definedName name="YAAUGINT">'[1]Cashflow Forecast Port'!$R$44:$R$44</definedName>
    <definedName name="YAAUGISN">'[1]Cashflow Forecast Port'!$R$54:$R$54</definedName>
    <definedName name="YAAUGNETCONT">'[1]Cashflow Forecast Port'!$R$67:$R$67</definedName>
    <definedName name="YAAUGSTEAM">'[1]Cashflow Forecast Port'!#REF!</definedName>
    <definedName name="YAAUGTAX">'[1]Cashflow Forecast Port'!$R$65:$R$65</definedName>
    <definedName name="YAAUGTO">'[1]Cashflow Forecast Port'!$R$45:$R$45</definedName>
    <definedName name="YAAUGWHEEL">'[1]Cashflow Forecast Port'!#REF!</definedName>
    <definedName name="YACOTISN">'[1]Cashflow Forecast Port'!$V$54:$V$54</definedName>
    <definedName name="YADECCAP">'[1]Cashflow Forecast Port'!#REF!</definedName>
    <definedName name="YADECCO">'[1]Cashflow Forecast Port'!#REF!</definedName>
    <definedName name="YADECCOAL">'[1]Cashflow Forecast Port'!#REF!</definedName>
    <definedName name="YADECDA">'[1]Cashflow Forecast Port'!$Z$43:$Z$43</definedName>
    <definedName name="YADECDEP">'[1]Cashflow Forecast Port'!$Z$59:$Z$59</definedName>
    <definedName name="YADECEOS">'[1]Cashflow Forecast Port'!#REF!</definedName>
    <definedName name="YADECEQ">'[1]Cashflow Forecast Port'!$Z$53:$Z$53</definedName>
    <definedName name="YADECIAT">'[1]Cashflow Forecast Port'!$Z$48:$Z$48</definedName>
    <definedName name="YADECIBIT">'[1]Cashflow Forecast Port'!$Z$47:$Z$47</definedName>
    <definedName name="YADECINT">'[1]Cashflow Forecast Port'!$Z$44:$Z$44</definedName>
    <definedName name="YADECISN">'[1]Cashflow Forecast Port'!$Z$54:$Z$54</definedName>
    <definedName name="YADECNETCONT">'[1]Cashflow Forecast Port'!$Z$67:$Z$67</definedName>
    <definedName name="YADECSTEAM">'[1]Cashflow Forecast Port'!#REF!</definedName>
    <definedName name="YADECTAX">'[1]Cashflow Forecast Port'!$Z$65:$Z$65</definedName>
    <definedName name="YADECTO">'[1]Cashflow Forecast Port'!$Z$45:$Z$45</definedName>
    <definedName name="YADECWHEEL">'[1]Cashflow Forecast Port'!#REF!</definedName>
    <definedName name="YAFEBCAP">'[1]Cashflow Forecast Port'!#REF!</definedName>
    <definedName name="YAFEBCO">'[1]Cashflow Forecast Port'!#REF!</definedName>
    <definedName name="YAFEBCOAL">'[1]Cashflow Forecast Port'!#REF!</definedName>
    <definedName name="YAFEBDA">'[1]Cashflow Forecast Port'!$F$43:$F$43</definedName>
    <definedName name="YAFEBDEP">'[1]Cashflow Forecast Port'!$F$59:$F$59</definedName>
    <definedName name="YAFEBEOS">'[1]Cashflow Forecast Port'!#REF!</definedName>
    <definedName name="YAFEBEQ">'[1]Cashflow Forecast Port'!$F$53:$F$53</definedName>
    <definedName name="YAFEBIAT">'[1]Cashflow Forecast Port'!$F$48:$F$48</definedName>
    <definedName name="YAFEBIBIT">'[1]Cashflow Forecast Port'!$F$47:$F$47</definedName>
    <definedName name="YAFEBINT">'[1]Cashflow Forecast Port'!$F$44:$F$44</definedName>
    <definedName name="YAFEBISN">'[1]Cashflow Forecast Port'!$F$54:$F$54</definedName>
    <definedName name="YAFEBNETCONT">'[1]Cashflow Forecast Port'!$F$67:$F$67</definedName>
    <definedName name="YAFEBSTEAM">'[1]Cashflow Forecast Port'!#REF!</definedName>
    <definedName name="YAFEBTAX">'[1]Cashflow Forecast Port'!$F$65:$F$65</definedName>
    <definedName name="YAFEBTO">'[1]Cashflow Forecast Port'!$F$45:$F$45</definedName>
    <definedName name="YAFEBWHEEL">'[1]Cashflow Forecast Port'!#REF!</definedName>
    <definedName name="YAGWAPR">'[1]Cashflow Forecast Port'!$J$49:$J$49</definedName>
    <definedName name="YAGWAUG">'[1]Cashflow Forecast Port'!$R$49:$R$49</definedName>
    <definedName name="YAGWFEB">'[1]Cashflow Forecast Port'!$F$49:$F$49</definedName>
    <definedName name="YAGWJAN">'[1]Cashflow Forecast Port'!$D$49:$D$49</definedName>
    <definedName name="YAGWJUL">'[1]Cashflow Forecast Port'!$P$49:$P$49</definedName>
    <definedName name="YAGWJUN">'[1]Cashflow Forecast Port'!$N$49:$N$49</definedName>
    <definedName name="YAGWMAR">'[1]Cashflow Forecast Port'!$H$49:$H$49</definedName>
    <definedName name="YAGWMAY">'[1]Cashflow Forecast Port'!$L$49:$L$49</definedName>
    <definedName name="YAISNAPR">'[1]Cashflow Forecast Port'!$J$51:$J$51</definedName>
    <definedName name="YAISNFEB">'[1]Cashflow Forecast Port'!$F$51:$F$51</definedName>
    <definedName name="YAISNJAN">'[1]Cashflow Forecast Port'!$D$51:$D$51</definedName>
    <definedName name="YAISNJUN">'[1]Cashflow Forecast Port'!$N$51:$N$51</definedName>
    <definedName name="YAISNMAR">'[1]Cashflow Forecast Port'!$H$51:$H$51</definedName>
    <definedName name="YAISNMAY">'[1]Cashflow Forecast Port'!$L$51:$L$51</definedName>
    <definedName name="YAJANCAP">'[1]Cashflow Forecast Port'!#REF!</definedName>
    <definedName name="YAJANCO">'[1]Cashflow Forecast Port'!#REF!</definedName>
    <definedName name="YAJANCOAL">'[1]Cashflow Forecast Port'!#REF!</definedName>
    <definedName name="YAJANDA">'[1]Cashflow Forecast Port'!$D$43:$D$43</definedName>
    <definedName name="YAJANDEP">'[1]Cashflow Forecast Port'!$D$59:$D$59</definedName>
    <definedName name="YAJANEOS">'[1]Cashflow Forecast Port'!#REF!</definedName>
    <definedName name="YAJANEQ">'[1]Cashflow Forecast Port'!$D$53:$D$53</definedName>
    <definedName name="YAJANIAT">'[1]Cashflow Forecast Port'!$D$48:$D$48</definedName>
    <definedName name="YAJANIBIT">'[1]Cashflow Forecast Port'!$D$47:$D$47</definedName>
    <definedName name="YAJANINT">'[1]Cashflow Forecast Port'!$D$44:$D$44</definedName>
    <definedName name="YAJANISN">'[1]Cashflow Forecast Port'!$D$54:$D$54</definedName>
    <definedName name="YAJANNETCONT">'[1]Cashflow Forecast Port'!$D$67:$D$67</definedName>
    <definedName name="YAJANSTEAM">'[1]Cashflow Forecast Port'!#REF!</definedName>
    <definedName name="YAJANTAX">'[1]Cashflow Forecast Port'!$D$65:$D$65</definedName>
    <definedName name="YAJANTO">'[1]Cashflow Forecast Port'!$D$45:$D$45</definedName>
    <definedName name="YAJANWHEEL">'[1]Cashflow Forecast Port'!#REF!</definedName>
    <definedName name="YAJULCAP">'[1]Cashflow Forecast Port'!#REF!</definedName>
    <definedName name="YAJULCO">'[1]Cashflow Forecast Port'!#REF!</definedName>
    <definedName name="YAJULCOAL">'[1]Cashflow Forecast Port'!#REF!</definedName>
    <definedName name="YAJULDA">'[1]Cashflow Forecast Port'!$P$43:$P$43</definedName>
    <definedName name="YAJULDEP">'[1]Cashflow Forecast Port'!$P$59:$P$59</definedName>
    <definedName name="YAJULEOS">'[1]Cashflow Forecast Port'!#REF!</definedName>
    <definedName name="YAJULEQ">'[1]Cashflow Forecast Port'!$P$53:$P$53</definedName>
    <definedName name="YAJULIAT">'[1]Cashflow Forecast Port'!$P$48:$P$48</definedName>
    <definedName name="YAJULIBIT">'[1]Cashflow Forecast Port'!$P$47:$P$47</definedName>
    <definedName name="YAJULINT">'[1]Cashflow Forecast Port'!$P$44:$P$44</definedName>
    <definedName name="YAJULISN">'[1]Cashflow Forecast Port'!$P$54:$P$54</definedName>
    <definedName name="YAJULNETCONT">'[1]Cashflow Forecast Port'!$P$67:$P$67</definedName>
    <definedName name="YAJULSTEAM">'[1]Cashflow Forecast Port'!#REF!</definedName>
    <definedName name="YAJULTAX">'[1]Cashflow Forecast Port'!$P$65:$P$65</definedName>
    <definedName name="YAJULTO">'[1]Cashflow Forecast Port'!$P$45:$P$45</definedName>
    <definedName name="YAJULWHEEL">'[1]Cashflow Forecast Port'!#REF!</definedName>
    <definedName name="YAJULYCOAL">'[1]Cashflow Forecast Port'!#REF!</definedName>
    <definedName name="YAJUNCAP">'[1]Cashflow Forecast Port'!#REF!</definedName>
    <definedName name="YAJUNCO">'[1]Cashflow Forecast Port'!#REF!</definedName>
    <definedName name="YAJUNCOAL">'[1]Cashflow Forecast Port'!#REF!</definedName>
    <definedName name="YAJUNDA">'[1]Cashflow Forecast Port'!$N$43:$N$43</definedName>
    <definedName name="YAJUNDEP">'[1]Cashflow Forecast Port'!$N$59:$N$59</definedName>
    <definedName name="YAJUNEOS">'[1]Cashflow Forecast Port'!#REF!</definedName>
    <definedName name="YAJUNEQ">'[1]Cashflow Forecast Port'!$N$53:$N$53</definedName>
    <definedName name="YAJUNIAT">'[1]Cashflow Forecast Port'!$N$48:$N$48</definedName>
    <definedName name="YAJUNIBIT">'[1]Cashflow Forecast Port'!$N$47:$N$47</definedName>
    <definedName name="YAJUNINT">'[1]Cashflow Forecast Port'!$N$44:$N$44</definedName>
    <definedName name="YAJUNISN">'[1]Cashflow Forecast Port'!$N$54:$N$54</definedName>
    <definedName name="YAJUNNETCONT">'[1]Cashflow Forecast Port'!$N$67:$N$67</definedName>
    <definedName name="YAJUNSTEAM">'[1]Cashflow Forecast Port'!#REF!</definedName>
    <definedName name="YAJUNTAX">'[1]Cashflow Forecast Port'!$N$65:$N$65</definedName>
    <definedName name="YAJUNTO">'[1]Cashflow Forecast Port'!$N$45:$N$45</definedName>
    <definedName name="YAJUNWHEEL">'[1]Cashflow Forecast Port'!#REF!</definedName>
    <definedName name="YAMARCAP">'[1]Cashflow Forecast Port'!#REF!</definedName>
    <definedName name="YAMARCO">'[1]Cashflow Forecast Port'!#REF!</definedName>
    <definedName name="YAMARCOAL">'[1]Cashflow Forecast Port'!#REF!</definedName>
    <definedName name="YAMARDA">'[1]Cashflow Forecast Port'!$H$43:$H$43</definedName>
    <definedName name="YAMARDEP">'[1]Cashflow Forecast Port'!$H$59:$H$59</definedName>
    <definedName name="YAMAREOS">'[1]Cashflow Forecast Port'!#REF!</definedName>
    <definedName name="YAMAREQ">'[1]Cashflow Forecast Port'!$H$53:$H$53</definedName>
    <definedName name="YAMARIAT">'[1]Cashflow Forecast Port'!$H$48:$H$48</definedName>
    <definedName name="YAMARIBIT">'[1]Cashflow Forecast Port'!$H$47:$H$47</definedName>
    <definedName name="YAMARINT">'[1]Cashflow Forecast Port'!$H$44:$H$44</definedName>
    <definedName name="YAMARISN">'[1]Cashflow Forecast Port'!$H$54:$H$54</definedName>
    <definedName name="YAMARNETCONT">'[1]Cashflow Forecast Port'!$H$67:$H$67</definedName>
    <definedName name="YAMARSTEAM">'[1]Cashflow Forecast Port'!#REF!</definedName>
    <definedName name="YAMARTAX">'[1]Cashflow Forecast Port'!$H$65:$H$65</definedName>
    <definedName name="YAMARTO">'[1]Cashflow Forecast Port'!$H$45:$H$45</definedName>
    <definedName name="YAMARWHEEL">'[1]Cashflow Forecast Port'!#REF!</definedName>
    <definedName name="YAMAYCAP">'[1]Cashflow Forecast Port'!#REF!</definedName>
    <definedName name="YAMAYCO">'[1]Cashflow Forecast Port'!#REF!</definedName>
    <definedName name="YAMAYCOAL">'[1]Cashflow Forecast Port'!#REF!</definedName>
    <definedName name="YAMAYDA">'[1]Cashflow Forecast Port'!$L$43:$L$43</definedName>
    <definedName name="YAMAYDEP">'[1]Cashflow Forecast Port'!$L$59:$L$59</definedName>
    <definedName name="YAMAYEOS">'[1]Cashflow Forecast Port'!#REF!</definedName>
    <definedName name="YAMAYEQ">'[1]Cashflow Forecast Port'!$L$53:$L$53</definedName>
    <definedName name="YAMAYIAT">'[1]Cashflow Forecast Port'!$L$48:$L$48</definedName>
    <definedName name="YAMAYIBIT">'[1]Cashflow Forecast Port'!$L$47:$L$47</definedName>
    <definedName name="YAMAYINT">'[1]Cashflow Forecast Port'!$L$44:$L$44</definedName>
    <definedName name="YAMAYISN">'[1]Cashflow Forecast Port'!$L$54:$L$54</definedName>
    <definedName name="YAMAYNETCONT">'[1]Cashflow Forecast Port'!$L$67:$L$67</definedName>
    <definedName name="YAMAYSTEAM">'[1]Cashflow Forecast Port'!#REF!</definedName>
    <definedName name="YAMAYTAX">'[1]Cashflow Forecast Port'!$L$65:$L$65</definedName>
    <definedName name="YAMAYTO">'[1]Cashflow Forecast Port'!$L$45:$L$45</definedName>
    <definedName name="YAMAYWHEEL">'[1]Cashflow Forecast Port'!#REF!</definedName>
    <definedName name="YAMIAPR">'[1]Cashflow Forecast Port'!$J$61:$J$61</definedName>
    <definedName name="YAMIAUG">'[1]Cashflow Forecast Port'!$R$61:$R$61</definedName>
    <definedName name="YAMIDEC">'[1]Cashflow Forecast Port'!$Z$61:$Z$61</definedName>
    <definedName name="YAMIFEB">'[1]Cashflow Forecast Port'!$F$61:$F$61</definedName>
    <definedName name="YAMIJAN">'[1]Cashflow Forecast Port'!$D$61:$D$61</definedName>
    <definedName name="YAMIJUL">'[1]Cashflow Forecast Port'!$P$61:$P$61</definedName>
    <definedName name="YAMIJUN">'[1]Cashflow Forecast Port'!$N$61:$N$61</definedName>
    <definedName name="YAMIMAR">'[1]Cashflow Forecast Port'!$H$61:$H$61</definedName>
    <definedName name="YAMIMAY">'[1]Cashflow Forecast Port'!$L$61:$L$61</definedName>
    <definedName name="YAMINOV">'[1]Cashflow Forecast Port'!$X$61:$X$61</definedName>
    <definedName name="YAMIOCT">'[1]Cashflow Forecast Port'!$V$61:$V$61</definedName>
    <definedName name="YAMISEP">'[1]Cashflow Forecast Port'!$T$61:$T$61</definedName>
    <definedName name="YANOVCAP">'[1]Cashflow Forecast Port'!#REF!</definedName>
    <definedName name="YANOVCO">'[1]Cashflow Forecast Port'!#REF!</definedName>
    <definedName name="YANOVCOAL">'[1]Cashflow Forecast Port'!#REF!</definedName>
    <definedName name="YANOVDA">'[1]Cashflow Forecast Port'!$X$43:$X$43</definedName>
    <definedName name="YANOVDEP">'[1]Cashflow Forecast Port'!$X$59:$X$59</definedName>
    <definedName name="YANOVEOS">'[1]Cashflow Forecast Port'!#REF!</definedName>
    <definedName name="YANOVEQ">'[1]Cashflow Forecast Port'!$X$53:$X$53</definedName>
    <definedName name="YANOVIAT">'[1]Cashflow Forecast Port'!$X$48:$X$48</definedName>
    <definedName name="YANOVIBIT">'[1]Cashflow Forecast Port'!$X$47:$X$47</definedName>
    <definedName name="YANOVINT">'[1]Cashflow Forecast Port'!$X$44:$X$44</definedName>
    <definedName name="YANOVISN">'[1]Cashflow Forecast Port'!$X$54:$X$54</definedName>
    <definedName name="YANOVNETCONT">'[1]Cashflow Forecast Port'!$X$67:$X$67</definedName>
    <definedName name="YANOVSTEAM">'[1]Cashflow Forecast Port'!#REF!</definedName>
    <definedName name="YANOVTAX">'[1]Cashflow Forecast Port'!$X$65:$X$65</definedName>
    <definedName name="YANOVTO">'[1]Cashflow Forecast Port'!$X$45:$X$45</definedName>
    <definedName name="YANOVWHEEL">'[1]Cashflow Forecast Port'!#REF!</definedName>
    <definedName name="YAOCTCAP">'[1]Cashflow Forecast Port'!#REF!</definedName>
    <definedName name="YAOCTCO">'[1]Cashflow Forecast Port'!#REF!</definedName>
    <definedName name="YAOCTCOAL">'[1]Cashflow Forecast Port'!#REF!</definedName>
    <definedName name="YAOCTDA">'[1]Cashflow Forecast Port'!$V$43:$V$43</definedName>
    <definedName name="YAOCTDEP">'[1]Cashflow Forecast Port'!$V$59:$V$59</definedName>
    <definedName name="YAOCTEOS">'[1]Cashflow Forecast Port'!#REF!</definedName>
    <definedName name="YAOCTEQ">'[1]Cashflow Forecast Port'!$V$53:$V$53</definedName>
    <definedName name="YAOCTIAT">'[1]Cashflow Forecast Port'!$V$48:$V$48</definedName>
    <definedName name="YAOCTIBIT">'[1]Cashflow Forecast Port'!$V$47:$V$47</definedName>
    <definedName name="YAOCTINT">'[1]Cashflow Forecast Port'!$V$44:$V$44</definedName>
    <definedName name="YAOCTISN">'[1]Cashflow Forecast Port'!$U$54:$U$54</definedName>
    <definedName name="YAOCTNETCONT">'[1]Cashflow Forecast Port'!$V$67:$V$67</definedName>
    <definedName name="YAOCTSTEAM">'[1]Cashflow Forecast Port'!#REF!</definedName>
    <definedName name="YAOCTTAX">'[1]Cashflow Forecast Port'!$V$65:$V$65</definedName>
    <definedName name="YAOCTTO">'[1]Cashflow Forecast Port'!$V$45:$V$45</definedName>
    <definedName name="YAOCTWHEEL">'[1]Cashflow Forecast Port'!#REF!</definedName>
    <definedName name="YASEPCAP">'[1]Cashflow Forecast Port'!#REF!</definedName>
    <definedName name="YASEPCO">'[1]Cashflow Forecast Port'!#REF!</definedName>
    <definedName name="YASEPCOAL">'[1]Cashflow Forecast Port'!#REF!</definedName>
    <definedName name="YASEPDA">'[1]Cashflow Forecast Port'!$T$43:$T$43</definedName>
    <definedName name="YASEPDEP">'[1]Cashflow Forecast Port'!$T$59:$T$59</definedName>
    <definedName name="YASEPEOS">'[1]Cashflow Forecast Port'!#REF!</definedName>
    <definedName name="YASEPEQ">'[1]Cashflow Forecast Port'!$T$53:$T$53</definedName>
    <definedName name="YASEPIAT">'[1]Cashflow Forecast Port'!$T$48:$T$48</definedName>
    <definedName name="YASEPIBIT">'[1]Cashflow Forecast Port'!$T$47:$T$47</definedName>
    <definedName name="YASEPINT">'[1]Cashflow Forecast Port'!$T$44:$T$44</definedName>
    <definedName name="YASEPISN">'[1]Cashflow Forecast Port'!$T$54:$T$54</definedName>
    <definedName name="YASEPNETCONT">'[1]Cashflow Forecast Port'!$T$67:$T$67</definedName>
    <definedName name="YASEPSTEAM">'[1]Cashflow Forecast Port'!#REF!</definedName>
    <definedName name="YASEPTAX">'[1]Cashflow Forecast Port'!$T$65:$T$65</definedName>
    <definedName name="YASEPTO">'[1]Cashflow Forecast Port'!$T$45:$T$45</definedName>
    <definedName name="YASEPWHEEL">'[1]Cashflow Forecast Port'!#REF!</definedName>
    <definedName name="YBAPRBANKINT">'[1]Cashflow Forecast Port'!#REF!</definedName>
    <definedName name="YBAPRCAP">'[1]Cashflow Forecast Port'!$J$8:$J$8</definedName>
    <definedName name="YBAPRCO">'[1]Cashflow Forecast Port'!$J$21:$J$21</definedName>
    <definedName name="YBAPRCOAL">'[1]Cashflow Forecast Port'!$J$15:$J$15</definedName>
    <definedName name="YBAPRDA">'[1]Cashflow Forecast Port'!$J$26:$J$26</definedName>
    <definedName name="YBAPRDEP">'[1]Cashflow Forecast Port'!#REF!</definedName>
    <definedName name="YBAPREOS">'[1]Cashflow Forecast Port'!#REF!</definedName>
    <definedName name="YBAPREQ">'[1]Cashflow Forecast Port'!#REF!</definedName>
    <definedName name="YBAPRIAT">'[1]Cashflow Forecast Port'!#REF!</definedName>
    <definedName name="YBAPRIBIT">'[1]Cashflow Forecast Port'!$J$33:$J$33</definedName>
    <definedName name="YBAPRINT">'[1]Cashflow Forecast Port'!$J$31:$J$31</definedName>
    <definedName name="YBAPRNETCONT">'[1]Cashflow Forecast Port'!#REF!</definedName>
    <definedName name="YBAPRSTEAM">'[1]Cashflow Forecast Port'!#REF!</definedName>
    <definedName name="YBAPRTAX">'[1]Cashflow Forecast Port'!#REF!</definedName>
    <definedName name="YBAPRTO">'[1]Cashflow Forecast Port'!$J$20:$J$20</definedName>
    <definedName name="YBAPRWHEEL">'[1]Cashflow Forecast Port'!$J$18:$J$18</definedName>
    <definedName name="YBAUGBANKINT">'[1]Cashflow Forecast Port'!#REF!</definedName>
    <definedName name="YBAUGCAP">'[1]Cashflow Forecast Port'!$R$8:$R$8</definedName>
    <definedName name="YBAUGCO">'[1]Cashflow Forecast Port'!$R$21:$R$21</definedName>
    <definedName name="YBAUGCOAL">'[1]Cashflow Forecast Port'!$R$15:$R$15</definedName>
    <definedName name="YBAUGDA">'[1]Cashflow Forecast Port'!$R$26:$R$26</definedName>
    <definedName name="YBAUGDEP">'[1]Cashflow Forecast Port'!#REF!</definedName>
    <definedName name="YBAUGEOS">'[1]Cashflow Forecast Port'!#REF!</definedName>
    <definedName name="YBAUGEQ">'[1]Cashflow Forecast Port'!#REF!</definedName>
    <definedName name="YBAUGIAT">'[1]Cashflow Forecast Port'!#REF!</definedName>
    <definedName name="YBAUGIBIT">'[1]Cashflow Forecast Port'!$R$33:$R$33</definedName>
    <definedName name="YBAUGINT">'[1]Cashflow Forecast Port'!$R$31:$R$31</definedName>
    <definedName name="YBAUGNETCONT">'[1]Cashflow Forecast Port'!#REF!</definedName>
    <definedName name="YBAUGSTEAM">'[1]Cashflow Forecast Port'!#REF!</definedName>
    <definedName name="YBAUGTAX">'[1]Cashflow Forecast Port'!#REF!</definedName>
    <definedName name="YBAUGWHEEL">'[1]Cashflow Forecast Port'!$R$18:$R$18</definedName>
    <definedName name="YBDECBANKINT">'[1]Cashflow Forecast Port'!#REF!</definedName>
    <definedName name="YBDECCAP">'[1]Cashflow Forecast Port'!$Z$8:$Z$8</definedName>
    <definedName name="YBDECCO">'[1]Cashflow Forecast Port'!$Z$21:$Z$21</definedName>
    <definedName name="YBDECCOAL">'[1]Cashflow Forecast Port'!$Z$15:$Z$15</definedName>
    <definedName name="YBDECDA">'[1]Cashflow Forecast Port'!$Z$26:$Z$26</definedName>
    <definedName name="YBDECDEP">'[1]Cashflow Forecast Port'!#REF!</definedName>
    <definedName name="YBDECEOS">'[1]Cashflow Forecast Port'!#REF!</definedName>
    <definedName name="YBDECEQ">'[1]Cashflow Forecast Port'!#REF!</definedName>
    <definedName name="YBDECGW">'[1]Cashflow Forecast Port'!#REF!</definedName>
    <definedName name="YBDECIAT">'[1]Cashflow Forecast Port'!#REF!</definedName>
    <definedName name="YBDECIBIT">'[1]Cashflow Forecast Port'!$Z$33:$Z$33</definedName>
    <definedName name="YBDECINT">'[1]Cashflow Forecast Port'!$Z$31:$Z$31</definedName>
    <definedName name="YBDECISN">'[1]Cashflow Forecast Port'!#REF!</definedName>
    <definedName name="YBDECNETCONT">'[1]Cashflow Forecast Port'!#REF!</definedName>
    <definedName name="YBDECSTEAM">'[1]Cashflow Forecast Port'!#REF!</definedName>
    <definedName name="YBDECTAX">'[1]Cashflow Forecast Port'!#REF!</definedName>
    <definedName name="YBDECWHEEL">'[1]Cashflow Forecast Port'!$Z$18:$Z$18</definedName>
    <definedName name="YBFEBBANKINT">'[1]Cashflow Forecast Port'!#REF!</definedName>
    <definedName name="YBFEBCAP">'[1]Cashflow Forecast Port'!$F$8:$F$8</definedName>
    <definedName name="YBFEBCO">'[1]Cashflow Forecast Port'!$F$21:$F$21</definedName>
    <definedName name="YBFEBCOAL">'[1]Cashflow Forecast Port'!$F$15:$F$15</definedName>
    <definedName name="YBFEBDA">'[1]Cashflow Forecast Port'!$F$26:$F$26</definedName>
    <definedName name="YBFEBDEP">'[1]Cashflow Forecast Port'!#REF!</definedName>
    <definedName name="YBFEBEOS">'[1]Cashflow Forecast Port'!#REF!</definedName>
    <definedName name="YBFEBEQ">'[1]Cashflow Forecast Port'!#REF!</definedName>
    <definedName name="YBFEBIAT">'[1]Cashflow Forecast Port'!#REF!</definedName>
    <definedName name="YBFEBIBIT">'[1]Cashflow Forecast Port'!$F$33:$F$33</definedName>
    <definedName name="YBFEBINT">'[1]Cashflow Forecast Port'!$F$31:$F$31</definedName>
    <definedName name="YBFEBNETCONT">'[1]Cashflow Forecast Port'!#REF!</definedName>
    <definedName name="YBFEBSTEAM">'[1]Cashflow Forecast Port'!#REF!</definedName>
    <definedName name="YBFEBTAX">'[1]Cashflow Forecast Port'!#REF!</definedName>
    <definedName name="YBFEBTO">'[1]Cashflow Forecast Port'!$F$20:$F$20</definedName>
    <definedName name="YBFEBWHEEL">'[1]Cashflow Forecast Port'!$F$18:$F$18</definedName>
    <definedName name="YBISNAPR">'[1]Cashflow Forecast Port'!#REF!</definedName>
    <definedName name="YBISNAUG">'[1]Cashflow Forecast Port'!#REF!</definedName>
    <definedName name="YBISNDEC">'[1]Cashflow Forecast Port'!#REF!</definedName>
    <definedName name="YBISNFEB">'[1]Cashflow Forecast Port'!#REF!</definedName>
    <definedName name="YBISNJAN">'[1]Cashflow Forecast Port'!#REF!</definedName>
    <definedName name="YBISNJUL">'[1]Cashflow Forecast Port'!#REF!</definedName>
    <definedName name="YBISNJUN">'[1]Cashflow Forecast Port'!#REF!</definedName>
    <definedName name="YBISNMAR">'[1]Cashflow Forecast Port'!#REF!</definedName>
    <definedName name="YBISNMAY">'[1]Cashflow Forecast Port'!#REF!</definedName>
    <definedName name="YBISNNOV">'[1]Cashflow Forecast Port'!#REF!</definedName>
    <definedName name="YBISNOCT">'[1]Cashflow Forecast Port'!#REF!</definedName>
    <definedName name="YBISNSEP">'[1]Cashflow Forecast Port'!#REF!</definedName>
    <definedName name="YBJANBANKINT">'[1]Cashflow Forecast Port'!#REF!</definedName>
    <definedName name="YBJANCAP">'[1]Cashflow Forecast Port'!$D$8:$D$8</definedName>
    <definedName name="YBJANCO">'[1]Cashflow Forecast Port'!$D$21:$D$21</definedName>
    <definedName name="YBJANCOAL">'[1]Cashflow Forecast Port'!$D$15:$D$15</definedName>
    <definedName name="YBJANDA">'[1]Cashflow Forecast Port'!$D$26:$D$26</definedName>
    <definedName name="YBJANDEP">'[1]Cashflow Forecast Port'!#REF!</definedName>
    <definedName name="YBJANEOS">'[1]Cashflow Forecast Port'!#REF!</definedName>
    <definedName name="YBJANEQ">'[1]Cashflow Forecast Port'!#REF!</definedName>
    <definedName name="YBJANIAT">'[1]Cashflow Forecast Port'!#REF!</definedName>
    <definedName name="YBJANIBIT">'[1]Cashflow Forecast Port'!$D$33:$D$33</definedName>
    <definedName name="YBJANINT">'[1]Cashflow Forecast Port'!$D$31:$D$31</definedName>
    <definedName name="YBJANNETCONT">'[1]Cashflow Forecast Port'!#REF!</definedName>
    <definedName name="YBJANSTEAM">'[1]Cashflow Forecast Port'!#REF!</definedName>
    <definedName name="YBJANTAX">'[1]Cashflow Forecast Port'!#REF!</definedName>
    <definedName name="YBJANTO">'[1]Cashflow Forecast Port'!$D$20:$D$20</definedName>
    <definedName name="YBJANWHEEL">'[1]Cashflow Forecast Port'!$D$18:$D$18</definedName>
    <definedName name="YBJULBANKINT">'[1]Cashflow Forecast Port'!#REF!</definedName>
    <definedName name="YBJULCAP">'[1]Cashflow Forecast Port'!$P$8:$P$8</definedName>
    <definedName name="YBJULCO">'[1]Cashflow Forecast Port'!$P$21:$P$21</definedName>
    <definedName name="YBJULCOAL">'[1]Cashflow Forecast Port'!$P$15:$P$15</definedName>
    <definedName name="YBJULDA">'[1]Cashflow Forecast Port'!$P$26:$P$26</definedName>
    <definedName name="YBJULDEP">'[1]Cashflow Forecast Port'!#REF!</definedName>
    <definedName name="YBJULEOS">'[1]Cashflow Forecast Port'!#REF!</definedName>
    <definedName name="YBJULEQ">'[1]Cashflow Forecast Port'!#REF!</definedName>
    <definedName name="YBJULIAT">'[1]Cashflow Forecast Port'!#REF!</definedName>
    <definedName name="YBJULIBIT">'[1]Cashflow Forecast Port'!$P$33:$P$33</definedName>
    <definedName name="YBJULINT">'[1]Cashflow Forecast Port'!$P$31:$P$31</definedName>
    <definedName name="YBJULNETCONT">'[1]Cashflow Forecast Port'!#REF!</definedName>
    <definedName name="YBJULSTEAM">'[1]Cashflow Forecast Port'!#REF!</definedName>
    <definedName name="YBJULTAX">'[1]Cashflow Forecast Port'!#REF!</definedName>
    <definedName name="YBJULTO">'[1]Cashflow Forecast Port'!$P$20:$P$20</definedName>
    <definedName name="YBJULWHEEL">'[1]Cashflow Forecast Port'!$P$18:$P$18</definedName>
    <definedName name="YBJUNBANKINT">'[1]Cashflow Forecast Port'!#REF!</definedName>
    <definedName name="YBJUNCAP">'[1]Cashflow Forecast Port'!$N$8:$N$8</definedName>
    <definedName name="YBJUNCO">'[1]Cashflow Forecast Port'!$N$21:$N$21</definedName>
    <definedName name="YBJUNCOAL">'[1]Cashflow Forecast Port'!$N$15:$N$15</definedName>
    <definedName name="YBJUNDA">'[1]Cashflow Forecast Port'!$N$26:$N$26</definedName>
    <definedName name="YBJUNDEP">'[1]Cashflow Forecast Port'!#REF!</definedName>
    <definedName name="YBJUNEOS">'[1]Cashflow Forecast Port'!#REF!</definedName>
    <definedName name="YBJUNEQ">'[1]Cashflow Forecast Port'!#REF!</definedName>
    <definedName name="YBJUNIAT">'[1]Cashflow Forecast Port'!#REF!</definedName>
    <definedName name="YBJUNIBIT">'[1]Cashflow Forecast Port'!$N$33:$N$33</definedName>
    <definedName name="YBJUNINT">'[1]Cashflow Forecast Port'!$N$31:$N$31</definedName>
    <definedName name="YBJUNNETCONT">'[1]Cashflow Forecast Port'!#REF!</definedName>
    <definedName name="YBJUNSTEAM">'[1]Cashflow Forecast Port'!#REF!</definedName>
    <definedName name="YBJUNTAX">'[1]Cashflow Forecast Port'!#REF!</definedName>
    <definedName name="YBJUNTO">'[1]Cashflow Forecast Port'!$N$20:$N$20</definedName>
    <definedName name="YBJUNWHEEL">'[1]Cashflow Forecast Port'!$N$18:$N$18</definedName>
    <definedName name="YBMARBANKINT">'[1]Cashflow Forecast Port'!#REF!</definedName>
    <definedName name="YBMARCAP">'[1]Cashflow Forecast Port'!$H$8:$H$8</definedName>
    <definedName name="YBMARCO">'[1]Cashflow Forecast Port'!$H$21:$H$21</definedName>
    <definedName name="YBMARCOAL">'[1]Cashflow Forecast Port'!$H$15:$H$15</definedName>
    <definedName name="YBMARDA">'[1]Cashflow Forecast Port'!$H$26:$H$26</definedName>
    <definedName name="YBMARDEP">'[1]Cashflow Forecast Port'!#REF!</definedName>
    <definedName name="YBMAREOS">'[1]Cashflow Forecast Port'!#REF!</definedName>
    <definedName name="YBMAREQ">'[1]Cashflow Forecast Port'!#REF!</definedName>
    <definedName name="YBMARIAT">'[1]Cashflow Forecast Port'!#REF!</definedName>
    <definedName name="YBMARIBIT">'[1]Cashflow Forecast Port'!$H$33:$H$33</definedName>
    <definedName name="YBMARINT">'[1]Cashflow Forecast Port'!$H$31:$H$31</definedName>
    <definedName name="YBMARNETCONT">'[1]Cashflow Forecast Port'!#REF!</definedName>
    <definedName name="YBMARSTEAM">'[1]Cashflow Forecast Port'!#REF!</definedName>
    <definedName name="YBMARTAX">'[1]Cashflow Forecast Port'!#REF!</definedName>
    <definedName name="YBMARTO">'[1]Cashflow Forecast Port'!$H$20:$H$20</definedName>
    <definedName name="YBMARWHEEL">'[1]Cashflow Forecast Port'!$H$18:$H$18</definedName>
    <definedName name="YBMAYBANKINT">'[1]Cashflow Forecast Port'!#REF!</definedName>
    <definedName name="YBMAYCAP">'[1]Cashflow Forecast Port'!$L$8:$L$8</definedName>
    <definedName name="YBMAYCO">'[1]Cashflow Forecast Port'!$L$21:$L$21</definedName>
    <definedName name="YBMAYCOAL">'[1]Cashflow Forecast Port'!$L$15:$L$15</definedName>
    <definedName name="YBMAYDA">'[1]Cashflow Forecast Port'!$L$26:$L$26</definedName>
    <definedName name="YBMAYDEP">'[1]Cashflow Forecast Port'!#REF!</definedName>
    <definedName name="YBMAYEOS">'[1]Cashflow Forecast Port'!#REF!</definedName>
    <definedName name="YBMAYEQ">'[1]Cashflow Forecast Port'!#REF!</definedName>
    <definedName name="YBMAYIAT">'[1]Cashflow Forecast Port'!#REF!</definedName>
    <definedName name="YBMAYIBIT">'[1]Cashflow Forecast Port'!$L$33:$L$33</definedName>
    <definedName name="YBMAYINT">'[1]Cashflow Forecast Port'!$L$31:$L$31</definedName>
    <definedName name="YBMAYNETCONT">'[1]Cashflow Forecast Port'!#REF!</definedName>
    <definedName name="YBMAYSTEAM">'[1]Cashflow Forecast Port'!#REF!</definedName>
    <definedName name="YBMAYTAX">'[1]Cashflow Forecast Port'!#REF!</definedName>
    <definedName name="YBMAYTO">'[1]Cashflow Forecast Port'!$L$20:$L$20</definedName>
    <definedName name="YBMAYWHEEL">'[1]Cashflow Forecast Port'!$L$18:$L$18</definedName>
    <definedName name="YBMIAPR">'[1]Cashflow Forecast Port'!#REF!</definedName>
    <definedName name="YBMIAUG">'[1]Cashflow Forecast Port'!#REF!</definedName>
    <definedName name="YBMIDEC">'[1]Cashflow Forecast Port'!#REF!</definedName>
    <definedName name="YBMIFEB">'[1]Cashflow Forecast Port'!#REF!</definedName>
    <definedName name="YBMIJAN">'[1]Cashflow Forecast Port'!#REF!</definedName>
    <definedName name="YBMIJUL">'[1]Cashflow Forecast Port'!#REF!</definedName>
    <definedName name="YBMIJUN">'[1]Cashflow Forecast Port'!#REF!</definedName>
    <definedName name="YBMIMAR">'[1]Cashflow Forecast Port'!#REF!</definedName>
    <definedName name="YBMINOV">'[1]Cashflow Forecast Port'!#REF!</definedName>
    <definedName name="YBMIOCT">'[1]Cashflow Forecast Port'!#REF!</definedName>
    <definedName name="YBMISEP">'[1]Cashflow Forecast Port'!#REF!</definedName>
    <definedName name="YBNOVCAP">'[1]Cashflow Forecast Port'!$X$8:$X$8</definedName>
    <definedName name="YBNOVCO">'[1]Cashflow Forecast Port'!$X$21:$X$21</definedName>
    <definedName name="YBNOVCOAL">'[1]Cashflow Forecast Port'!$X$15:$X$15</definedName>
    <definedName name="YBNOVDA">'[1]Cashflow Forecast Port'!$X$26:$X$26</definedName>
    <definedName name="YBNOVDEP">'[1]Cashflow Forecast Port'!#REF!</definedName>
    <definedName name="YBNOVEOS">'[1]Cashflow Forecast Port'!#REF!</definedName>
    <definedName name="YBNOVEQ">'[1]Cashflow Forecast Port'!#REF!</definedName>
    <definedName name="YBNOVIAT">'[1]Cashflow Forecast Port'!#REF!</definedName>
    <definedName name="YBNOVIBIT">'[1]Cashflow Forecast Port'!$X$33:$X$33</definedName>
    <definedName name="YBNOVINT">'[1]Cashflow Forecast Port'!$X$31:$X$31</definedName>
    <definedName name="YBNOVNETCONT">'[1]Cashflow Forecast Port'!#REF!</definedName>
    <definedName name="YBNOVSTEAM">'[1]Cashflow Forecast Port'!#REF!</definedName>
    <definedName name="YBNOVTAX">'[1]Cashflow Forecast Port'!#REF!</definedName>
    <definedName name="YBNOVWHEEL">'[1]Cashflow Forecast Port'!$X$18:$X$18</definedName>
    <definedName name="YBOCTBANKINT">'[1]Cashflow Forecast Port'!#REF!</definedName>
    <definedName name="YBOCTCAP">'[1]Cashflow Forecast Port'!$V$8:$V$8</definedName>
    <definedName name="YBOCTCO">'[1]Cashflow Forecast Port'!$V$21:$V$21</definedName>
    <definedName name="YBOCTCOAL">'[1]Cashflow Forecast Port'!$V$15:$V$15</definedName>
    <definedName name="YBOCTDA">'[1]Cashflow Forecast Port'!$V$26:$V$26</definedName>
    <definedName name="YBOCTDEP">'[1]Cashflow Forecast Port'!#REF!</definedName>
    <definedName name="YBOCTEOS">'[1]Cashflow Forecast Port'!#REF!</definedName>
    <definedName name="YBOCTEQ">'[1]Cashflow Forecast Port'!#REF!</definedName>
    <definedName name="YBOCTIAT">'[1]Cashflow Forecast Port'!#REF!</definedName>
    <definedName name="YBOCTIBIT">'[1]Cashflow Forecast Port'!$V$33:$V$33</definedName>
    <definedName name="YBOCTINT">'[1]Cashflow Forecast Port'!$V$31:$V$31</definedName>
    <definedName name="YBOCTNETCONT">'[1]Cashflow Forecast Port'!#REF!</definedName>
    <definedName name="YBOCTSTEAM">'[1]Cashflow Forecast Port'!#REF!</definedName>
    <definedName name="YBOCTTAX">'[1]Cashflow Forecast Port'!#REF!</definedName>
    <definedName name="YBOCTWHEEL">'[1]Cashflow Forecast Port'!$V$18:$V$18</definedName>
    <definedName name="YBOJANCO">'[1]Cashflow Forecast Port'!$D$21:$D$21</definedName>
    <definedName name="YBSEPBANKINT">'[1]Cashflow Forecast Port'!#REF!</definedName>
    <definedName name="YBSEPCAP">'[1]Cashflow Forecast Port'!$T$8:$T$8</definedName>
    <definedName name="YBSEPCO">'[1]Cashflow Forecast Port'!$T$21:$T$21</definedName>
    <definedName name="YBSEPCOAL">'[1]Cashflow Forecast Port'!$T$15:$T$15</definedName>
    <definedName name="YBSEPDA">'[1]Cashflow Forecast Port'!$T$26:$T$26</definedName>
    <definedName name="YBSEPDEP">'[1]Cashflow Forecast Port'!#REF!</definedName>
    <definedName name="YBSEPEOS">'[1]Cashflow Forecast Port'!#REF!</definedName>
    <definedName name="YBSEPEQ">'[1]Cashflow Forecast Port'!#REF!</definedName>
    <definedName name="YBSEPIAT">'[1]Cashflow Forecast Port'!#REF!</definedName>
    <definedName name="YBSEPIBIT">'[1]Cashflow Forecast Port'!$T$33:$T$33</definedName>
    <definedName name="YBSEPINT">'[1]Cashflow Forecast Port'!$T$31:$T$31</definedName>
    <definedName name="YBSEPNETCONT">'[1]Cashflow Forecast Port'!#REF!</definedName>
    <definedName name="YBSEPSTEAM">'[1]Cashflow Forecast Port'!#REF!</definedName>
    <definedName name="YBSEPTAX">'[1]Cashflow Forecast Port'!#REF!</definedName>
    <definedName name="YBSEPWHEEL">'[1]Cashflow Forecast Port'!$T$18:$T$18</definedName>
    <definedName name="year">#REF!</definedName>
    <definedName name="Year_Factor">'[34]#REF'!$H$3:$AO$3</definedName>
    <definedName name="Year1Frac">'[34]#REF'!$G$5</definedName>
    <definedName name="YearAverFxRateKztUSDIn">[32]Assumption!$Q$286</definedName>
    <definedName name="yearfrac">#REF!</definedName>
    <definedName name="Years">[80]Year!$A$1:$A$8</definedName>
    <definedName name="yearsondistil">[2]Inputs!#REF!</definedName>
    <definedName name="yen">[29]PROFORMA!$C$13:$BI$13</definedName>
    <definedName name="Yield">#REF!</definedName>
    <definedName name="YMISNAPR">'[1]Cashflow Forecast Port'!#REF!</definedName>
    <definedName name="yr1avail">[2]Inputs!#REF!</definedName>
    <definedName name="Yr1Frac">'[34]#REF'!$G$13</definedName>
    <definedName name="yr1tariff">#REF!</definedName>
    <definedName name="YRCONSOL">'[14]99 cons YTD'!#REF!</definedName>
    <definedName name="YTD_Capex">'[52]Thresholds for variances'!$E$20</definedName>
    <definedName name="YTD_Cash">'[52]Thresholds for variances'!$E$19</definedName>
    <definedName name="YTD_CFO">'[52]Thresholds for variances'!$E$21</definedName>
    <definedName name="YTD_EE">'[52]Thresholds for variances'!$E$16</definedName>
    <definedName name="YTD_FC">'[52]Thresholds for variances'!$E$9</definedName>
    <definedName name="YTD_FX">'[52]Thresholds for variances'!$E$17</definedName>
    <definedName name="YTD_IE">'[52]Thresholds for variances'!$E$15</definedName>
    <definedName name="YTD_II">'[52]Thresholds for variances'!$E$14</definedName>
    <definedName name="YTD_MI">'[52]Thresholds for variances'!$E$18</definedName>
    <definedName name="YTD_OE">'[52]Thresholds for variances'!$E$13</definedName>
    <definedName name="YTD_OGM">'[52]Thresholds for variances'!$E$11</definedName>
    <definedName name="YTD_OI">'[52]Thresholds for variances'!$E$12</definedName>
    <definedName name="YTD_Rev">'[52]Thresholds for variances'!$E$7</definedName>
    <definedName name="YTD_SGA">'[52]Thresholds for variances'!$E$10</definedName>
    <definedName name="YTD_VM">'[52]Thresholds for variances'!$E$8</definedName>
    <definedName name="ytd99kzt">#REF!</definedName>
    <definedName name="ytd99usd">#REF!</definedName>
    <definedName name="YTDACTAPRFEE">'[1]Cashflow Forecast Port'!$J$55:$J$55</definedName>
    <definedName name="YTDACTAPRINT">'[1]Cashflow Forecast Port'!$J$57:$J$57</definedName>
    <definedName name="YTDACTAUGFEE">'[1]Cashflow Forecast Port'!$R$55:$R$55</definedName>
    <definedName name="YTDACTAUGINT">'[1]Cashflow Forecast Port'!$R$57:$R$57</definedName>
    <definedName name="YTDACTDECFEE">'[1]Cashflow Forecast Port'!$Z$55:$Z$55</definedName>
    <definedName name="YTDACTDECINT">'[1]Cashflow Forecast Port'!$Z$57:$Z$57</definedName>
    <definedName name="YTDACTFEBFEE">'[1]Cashflow Forecast Port'!$F$55:$F$55</definedName>
    <definedName name="YTDACTFEBINT">'[1]Cashflow Forecast Port'!$F$57:$F$57</definedName>
    <definedName name="YTDACTJANFEE">'[1]Cashflow Forecast Port'!$D$55:$D$55</definedName>
    <definedName name="YTDACTJANINT">'[1]Cashflow Forecast Port'!$D$57:$D$57</definedName>
    <definedName name="YTDACTJULFEE">'[1]Cashflow Forecast Port'!$P$55:$P$55</definedName>
    <definedName name="YTDACTJULINT">'[1]Cashflow Forecast Port'!$P$57:$P$57</definedName>
    <definedName name="YTDACTJUNFEE">'[1]Cashflow Forecast Port'!$N$55:$N$55</definedName>
    <definedName name="YTDACTJUNINT">'[1]Cashflow Forecast Port'!$N$57:$N$57</definedName>
    <definedName name="YTDACTMARFEE">'[1]Cashflow Forecast Port'!$H$55:$H$55</definedName>
    <definedName name="YTDACTMARINT">'[1]Cashflow Forecast Port'!$H$57:$H$57</definedName>
    <definedName name="YTDACTMAYFEE">'[1]Cashflow Forecast Port'!$L$55:$L$55</definedName>
    <definedName name="YTDACTMAYINT">'[1]Cashflow Forecast Port'!$L$57:$L$57</definedName>
    <definedName name="YTDACTNOVFEE">'[1]Cashflow Forecast Port'!$X$55:$X$55</definedName>
    <definedName name="YTDACTNOVINT">'[1]Cashflow Forecast Port'!$X$57:$X$57</definedName>
    <definedName name="YTDACTOCTFEE">'[1]Cashflow Forecast Port'!$V$55:$V$55</definedName>
    <definedName name="YTDACTOCTINT">'[1]Cashflow Forecast Port'!$V$57:$V$57</definedName>
    <definedName name="YTDACTSEPFEE">'[1]Cashflow Forecast Port'!$T$55:$T$55</definedName>
    <definedName name="YTDACTSEPINT">'[1]Cashflow Forecast Port'!$T$57:$T$57</definedName>
    <definedName name="YTDBUDAPRFEE">'[1]Cashflow Forecast Port'!#REF!</definedName>
    <definedName name="YTDBUDAPRINT">'[1]Cashflow Forecast Port'!#REF!</definedName>
    <definedName name="YTDBUDAUGFEE">'[1]Cashflow Forecast Port'!#REF!</definedName>
    <definedName name="YTDBUDAUGINT">'[1]Cashflow Forecast Port'!#REF!</definedName>
    <definedName name="YTDBUDDECFEE">'[1]Cashflow Forecast Port'!#REF!</definedName>
    <definedName name="YTDBUDDECINT">'[1]Cashflow Forecast Port'!#REF!</definedName>
    <definedName name="YTDBUDFEBFEE">'[1]Cashflow Forecast Port'!#REF!</definedName>
    <definedName name="YTDBUDFEBINT">'[1]Cashflow Forecast Port'!#REF!</definedName>
    <definedName name="YTDBUDJANFEE">'[1]Cashflow Forecast Port'!#REF!</definedName>
    <definedName name="YTDBUDJANINT">'[1]Cashflow Forecast Port'!#REF!</definedName>
    <definedName name="YTDBUDJULFEE">'[1]Cashflow Forecast Port'!#REF!</definedName>
    <definedName name="YTDBUDJULINT">'[1]Cashflow Forecast Port'!#REF!</definedName>
    <definedName name="YTDBUDJUNFEE">'[1]Cashflow Forecast Port'!#REF!</definedName>
    <definedName name="YTDBUDJUNINT">'[1]Cashflow Forecast Port'!#REF!</definedName>
    <definedName name="YTDBUDMARFEE">'[1]Cashflow Forecast Port'!#REF!</definedName>
    <definedName name="YTDBUDMARINT">'[1]Cashflow Forecast Port'!#REF!</definedName>
    <definedName name="YTDBUDMAYFEE">'[1]Cashflow Forecast Port'!#REF!</definedName>
    <definedName name="YTDBUDMAYINT">'[1]Cashflow Forecast Port'!#REF!</definedName>
    <definedName name="YTDBUDNOVFEE">'[1]Cashflow Forecast Port'!#REF!</definedName>
    <definedName name="YTDBUDNOVINT">'[1]Cashflow Forecast Port'!#REF!</definedName>
    <definedName name="YTDBUDOCTFEE">'[1]Cashflow Forecast Port'!#REF!</definedName>
    <definedName name="YTDBUDOCTINT">'[1]Cashflow Forecast Port'!#REF!</definedName>
    <definedName name="YTDBUDSEPINT">'[1]Cashflow Forecast Port'!#REF!</definedName>
    <definedName name="YTDINC">#REF!</definedName>
    <definedName name="YTDTOT">#REF!</definedName>
    <definedName name="z">#REF!</definedName>
    <definedName name="Z_0B113C9C_A1A9_11D3_A311_0008C739212F_.wvu.PrintArea" hidden="1">#REF!</definedName>
    <definedName name="Z_1C03E4A5_0E99_11D5_896C_00008646D7BA_.wvu.Rows" hidden="1">[162]Debt!#REF!</definedName>
    <definedName name="Z_74BB7D31_A24A_11D3_95F1_000000000000_.wvu.PrintArea" hidden="1">#REF!</definedName>
    <definedName name="Z_Ore_Mining_Data">#REF!</definedName>
    <definedName name="ZA0">"Crystal Ball Data : Ver. 4.0"</definedName>
    <definedName name="ZA0A">0+0</definedName>
    <definedName name="ZA0C">0+0</definedName>
    <definedName name="ZA0F">1+100</definedName>
    <definedName name="ZA0T">28675565+0</definedName>
    <definedName name="zks">[20]name!$D$10</definedName>
    <definedName name="Zn_Concentrate_Breakdown">#REF!</definedName>
    <definedName name="Zn_Concentrate_Breakdown_1">NA()</definedName>
    <definedName name="Zn_Concentrate_Breakdown_24">[62]Concentrate!#REF!</definedName>
    <definedName name="Zn_Concentrate_Breakdown_25">[62]Concentrate!#REF!</definedName>
    <definedName name="Zn_Concentrate_Breakdown_26">[62]Concentrate!#REF!</definedName>
    <definedName name="Zn_Concentrate_Breakdown_3">NA()</definedName>
    <definedName name="Zn_Concentrate_Breakdown_4">NA()</definedName>
    <definedName name="Zn_concentrate_production">#REF!</definedName>
    <definedName name="zq_syst">#REF!</definedName>
    <definedName name="zzz">#REF!</definedName>
    <definedName name="а">#REF!</definedName>
    <definedName name="А1">#REF!</definedName>
    <definedName name="а1_36">[163]ЯНВАРЬ!#REF!</definedName>
    <definedName name="а1_4">#REF!</definedName>
    <definedName name="а1_8">#REF!</definedName>
    <definedName name="а2">#REF!</definedName>
    <definedName name="авг">#REF!</definedName>
    <definedName name="авпва">[3]ао!#REF!</definedName>
    <definedName name="авпвап">#REF!</definedName>
    <definedName name="авпварв">#REF!</definedName>
    <definedName name="администрация">#REF!</definedName>
    <definedName name="Айжол">#REF!</definedName>
    <definedName name="айман">#REF!</definedName>
    <definedName name="аке">[99]ао!#REF!</definedName>
    <definedName name="акеын">#REF!</definedName>
    <definedName name="аоа">#REF!</definedName>
    <definedName name="аои">#N/A</definedName>
    <definedName name="аоми">#N/A</definedName>
    <definedName name="ап">#REF!</definedName>
    <definedName name="апт">[99]ао!#REF!</definedName>
    <definedName name="араз">[164]KAR10!$N$28</definedName>
    <definedName name="араз1">[164]KAR10!$L$28</definedName>
    <definedName name="араз2">[164]KAR10!$M$28</definedName>
    <definedName name="аре">#REF!</definedName>
    <definedName name="аро">#REF!</definedName>
    <definedName name="аровд">[3]ао!#REF!</definedName>
    <definedName name="арпорпол">#REF!</definedName>
    <definedName name="асрсмсмр">#REF!</definedName>
    <definedName name="астр">[43]Проект2002!#REF!</definedName>
    <definedName name="ата">[99]ао!#REF!</definedName>
    <definedName name="атер">[164]KAR10!$N$29</definedName>
    <definedName name="атер1">[164]KAR10!$L$29</definedName>
    <definedName name="атер2">[164]KAR10!$M$29</definedName>
    <definedName name="АУП">#REF!</definedName>
    <definedName name="ачпртспмтап">[43]Проект2002!#REF!</definedName>
    <definedName name="ачпт">#REF!</definedName>
    <definedName name="б">#REF!</definedName>
    <definedName name="_xlnm.Database">#REF!</definedName>
    <definedName name="бакыт">#REF!</definedName>
    <definedName name="бала">#REF!</definedName>
    <definedName name="банк">#REF!</definedName>
    <definedName name="Бел">#REF!</definedName>
    <definedName name="берега">#REF!</definedName>
    <definedName name="бидай">#REF!</definedName>
    <definedName name="биржа">[165]База!$A$1:$T$65536</definedName>
    <definedName name="биржа1">[165]База!$B$1:$T$65536</definedName>
    <definedName name="БЛРаздел1">[166]Форма2!$C$19:$C$24,[166]Форма2!$E$19:$F$24,[166]Форма2!$D$26:$F$31,[166]Форма2!$C$33:$C$38,[166]Форма2!$E$33:$F$38,[166]Форма2!$D$40:$F$43,[166]Форма2!$C$45:$C$48,[166]Форма2!$E$45:$F$48,[166]Форма2!$C$19</definedName>
    <definedName name="БЛРаздел2">[166]Форма2!$C$51:$C$58,[166]Форма2!$E$51:$F$58,[166]Форма2!$C$60:$C$62,[166]Форма2!$E$60:$F$62,[166]Форма2!$C$64:$C$66,[166]Форма2!$E$64:$F$66,[166]Форма2!$C$51</definedName>
    <definedName name="БЛРаздел3">[166]Форма2!$C$69:$C$71,[166]Форма2!$D$72:$F$72,[166]Форма2!$E$69:$F$71,[166]Форма2!$C$74:$C$76,[166]Форма2!$E$74:$F$76,[166]Форма2!$C$78:$C$81,[166]Форма2!$E$78:$F$81,[166]Форма2!$C$83:$C$85,[166]Форма2!$E$83:$F$85,[166]Форма2!$C$87:$C$88,[166]Форма2!$E$87:$F$88,[166]Форма2!$C$69</definedName>
    <definedName name="БЛРаздел4">[166]Форма2!$E$106:$F$107,[166]Форма2!$C$106:$C$107,[166]Форма2!$E$102:$F$104,[166]Форма2!$C$102:$C$104,[166]Форма2!$C$97:$C$100,[166]Форма2!$E$97:$F$100,[166]Форма2!$E$92:$F$95,[166]Форма2!$C$92:$C$95,[166]Форма2!$C$92</definedName>
    <definedName name="БЛРаздел5">[166]Форма2!$C$113:$C$114,[166]Форма2!$D$110:$F$112,[166]Форма2!$E$113:$F$114,[166]Форма2!$D$115:$F$115,[166]Форма2!$D$117:$F$119,[166]Форма2!$D$121:$F$122,[166]Форма2!$D$124:$F$126,[166]Форма2!$D$110</definedName>
    <definedName name="БЛРаздел6">[166]Форма2!$D$129:$F$132,[166]Форма2!$D$134:$F$135,[166]Форма2!$D$138:$F$141,[166]Форма2!$D$148:$F$150,[166]Форма2!$D$152:$F$153,[166]Форма2!$D$155:$F$158,[166]Форма2!$D$161:$F$167,[166]Форма2!$D$129</definedName>
    <definedName name="БЛРаздел7">[166]Форма2!$D$176:$F$182,[166]Форма2!$D$172:$F$174,[166]Форма2!$D$170:$F$170,[166]Форма2!$D$170</definedName>
    <definedName name="БЛРаздел8">[166]Форма2!$E$190:$F$201,[166]Форма2!$C$190:$C$201,[166]Форма2!$E$186:$F$188,[166]Форма2!$C$186:$C$188,[166]Форма2!$E$185:$F$185,[166]Форма2!$C$185</definedName>
    <definedName name="БЛРаздел9">[166]Форма2!#REF!,[166]Форма2!#REF!,[166]Форма2!$E$223:$F$230,[166]Форма2!$C$223:$C$230,[166]Форма2!$E$222:$F$222,[166]Форма2!$C$222,[166]Форма2!$E$216:$F$220,[166]Форма2!$C$216:$C$220,[166]Форма2!$E$205:$F$209,[166]Форма2!$C$205:$C$209,[166]Форма2!#REF!</definedName>
    <definedName name="богатство">#REF!</definedName>
    <definedName name="борлы">#REF!</definedName>
    <definedName name="БПДанные">#REF!,#REF!,#REF!</definedName>
    <definedName name="БР">#REF!</definedName>
    <definedName name="бюджет">#REF!</definedName>
    <definedName name="в">#REF!</definedName>
    <definedName name="в256">#REF!</definedName>
    <definedName name="вав">[3]ао!#REF!</definedName>
    <definedName name="валя">#REF!</definedName>
    <definedName name="вапиа">#REF!</definedName>
    <definedName name="варим">#REF!</definedName>
    <definedName name="вау">#REF!</definedName>
    <definedName name="вачрва">[99]ао!#REF!</definedName>
    <definedName name="ваы">#REF!</definedName>
    <definedName name="ваык">#REF!</definedName>
    <definedName name="вввввва">[3]ао!#REF!</definedName>
    <definedName name="ввввввввв">#REF!</definedName>
    <definedName name="венове">#REF!</definedName>
    <definedName name="веоо">#REF!</definedName>
    <definedName name="вино">#REF!</definedName>
    <definedName name="власть">[99]ао!#REF!</definedName>
    <definedName name="внеов">[99]ао!#REF!</definedName>
    <definedName name="внрч">#REF!</definedName>
    <definedName name="внуки">#REF!</definedName>
    <definedName name="впр">[99]ао!#REF!</definedName>
    <definedName name="Всего">#REF!</definedName>
    <definedName name="всего_гкр">#REF!</definedName>
    <definedName name="вы">#REF!</definedName>
    <definedName name="выва">#REF!</definedName>
    <definedName name="выпа">[99]ао!#REF!</definedName>
    <definedName name="высь">#REF!</definedName>
    <definedName name="высь1">#REF!</definedName>
    <definedName name="вьчрьп">#REF!</definedName>
    <definedName name="г">#REF!</definedName>
    <definedName name="гна">[3]ао!#REF!</definedName>
    <definedName name="Год">#REF!</definedName>
    <definedName name="горы">[99]ао!#REF!</definedName>
    <definedName name="гп">'[167]Сомн.треб общие'!#REF!</definedName>
    <definedName name="гшг">[3]ао!#REF!</definedName>
    <definedName name="д">#REF!</definedName>
    <definedName name="дала">#REF!</definedName>
    <definedName name="дары">[99]ао!#REF!</definedName>
    <definedName name="дворец">#REF!</definedName>
    <definedName name="девочка">#REF!</definedName>
    <definedName name="дети">[3]ао!#REF!</definedName>
    <definedName name="дефектнаяведомость">#REF!</definedName>
    <definedName name="джщ">#REF!</definedName>
    <definedName name="длд">[3]ао!#REF!</definedName>
    <definedName name="Для_Алексея">#REF!</definedName>
    <definedName name="доля_затрат_на_металлургический_передел">#REF!</definedName>
    <definedName name="Доля_косвенных_в_КЗ">#REF!</definedName>
    <definedName name="Доля_непредвиденных_в_КЗ">#REF!</definedName>
    <definedName name="доля_оборуд">#REF!</definedName>
    <definedName name="дом">[99]ао!#REF!</definedName>
    <definedName name="дорога">[3]ао!#REF!</definedName>
    <definedName name="достаток">#REF!</definedName>
    <definedName name="е">#REF!</definedName>
    <definedName name="Е_авг.">#REF!</definedName>
    <definedName name="Е_декабрь">#REF!</definedName>
    <definedName name="Е_июль">#REF!</definedName>
    <definedName name="Е_июнь">#REF!</definedName>
    <definedName name="Е_май">#REF!</definedName>
    <definedName name="Е_ноябрь">#REF!</definedName>
    <definedName name="Е_октябрь">#REF!</definedName>
    <definedName name="Е_сент.">#REF!</definedName>
    <definedName name="Е_сентябрь">#REF!</definedName>
    <definedName name="Е_февр.">#REF!</definedName>
    <definedName name="Е_январь">#REF!</definedName>
    <definedName name="ЕД._янв">#REF!</definedName>
    <definedName name="ЕД_АВГ">#REF!</definedName>
    <definedName name="ЕД_авг.">#REF!</definedName>
    <definedName name="ЕД_август.">#REF!</definedName>
    <definedName name="ЕД_АПР">#REF!</definedName>
    <definedName name="ЕД_апр.">#REF!</definedName>
    <definedName name="ЕД_ДЕК">#REF!</definedName>
    <definedName name="ЕД_дек.">#REF!</definedName>
    <definedName name="ЕД_декабр">#REF!</definedName>
    <definedName name="ЕД_декабрь">#REF!</definedName>
    <definedName name="ЕД_июль">#REF!</definedName>
    <definedName name="ЕД_ИЮЛЯ">#REF!</definedName>
    <definedName name="ЕД_июля.">#REF!</definedName>
    <definedName name="ЕД_июнь">#REF!</definedName>
    <definedName name="ЕД_ИЮНЯ">#REF!</definedName>
    <definedName name="ЕД_июня.">#REF!</definedName>
    <definedName name="ЕД_май">#REF!</definedName>
    <definedName name="ЕД_март">#REF!</definedName>
    <definedName name="ЕД_март.">#REF!</definedName>
    <definedName name="ЕД_МАРТА">#REF!</definedName>
    <definedName name="ЕД_МАЯ">#REF!</definedName>
    <definedName name="ЕД_мая.">#REF!</definedName>
    <definedName name="ЕД_нояб">#REF!</definedName>
    <definedName name="ЕД_нояб.">#REF!</definedName>
    <definedName name="ЕД_НОЯБР">#REF!</definedName>
    <definedName name="ЕД_ноябрь">#REF!</definedName>
    <definedName name="ЕД_ОКТ">#REF!</definedName>
    <definedName name="ЕД_окт.">#REF!</definedName>
    <definedName name="ЕД_сен">#REF!</definedName>
    <definedName name="ЕД_СЕНТ">#REF!</definedName>
    <definedName name="ЕД_сент.">#REF!</definedName>
    <definedName name="ЕД_фев">#REF!</definedName>
    <definedName name="ЕД_ФЕВР">#REF!</definedName>
    <definedName name="ЕД_февр.">#REF!</definedName>
    <definedName name="ЕД_ЯНВ">#REF!</definedName>
    <definedName name="ЕД_янв.">#REF!</definedName>
    <definedName name="Един_авг">#REF!</definedName>
    <definedName name="Един_апр">#REF!</definedName>
    <definedName name="Един_дек">#REF!</definedName>
    <definedName name="Един_июля">#REF!</definedName>
    <definedName name="Един_июня">#REF!</definedName>
    <definedName name="Един_марта">#REF!</definedName>
    <definedName name="Един_мая">#REF!</definedName>
    <definedName name="Един_нояб">#REF!</definedName>
    <definedName name="Един_окт">#REF!</definedName>
    <definedName name="Един_сент">#REF!</definedName>
    <definedName name="Един_февр">#REF!</definedName>
    <definedName name="Един_янв">#REF!</definedName>
    <definedName name="Единичка_апр.">#REF!</definedName>
    <definedName name="Единичка_март">#REF!</definedName>
    <definedName name="Единичка_февр.">#REF!</definedName>
    <definedName name="Единичка_янв.">#REF!</definedName>
    <definedName name="екке">[3]ао!#REF!</definedName>
    <definedName name="екрыр">#REF!</definedName>
    <definedName name="екч">#REF!</definedName>
    <definedName name="енке">#REF!</definedName>
    <definedName name="енов">#REF!</definedName>
    <definedName name="енспа">[3]ао!#REF!</definedName>
    <definedName name="еовн">#REF!</definedName>
    <definedName name="ЕСН">#REF!</definedName>
    <definedName name="есн10">#REF!</definedName>
    <definedName name="есн2">#REF!</definedName>
    <definedName name="есн26">#REF!</definedName>
    <definedName name="ж">#REF!</definedName>
    <definedName name="жаксы">[3]ао!#REF!</definedName>
    <definedName name="жезказган">#REF!</definedName>
    <definedName name="жол">#REF!</definedName>
    <definedName name="ЖОФ">#REF!</definedName>
    <definedName name="з">#REF!</definedName>
    <definedName name="_xlnm.Print_Titles">#N/A</definedName>
    <definedName name="запоаоен">#REF!</definedName>
    <definedName name="Зарплата">#REF!</definedName>
    <definedName name="Затраты_на_аффинаж">#REF!</definedName>
    <definedName name="здоровье">#REF!</definedName>
    <definedName name="ззж">[168]Общая_информация!#REF!</definedName>
    <definedName name="зона">#REF!</definedName>
    <definedName name="зона1">[169]Объемы!$F$3</definedName>
    <definedName name="и">#REF!</definedName>
    <definedName name="и11">[5]ЯНВАРЬ!#REF!</definedName>
    <definedName name="иag_2">[43]Проект2002!#REF!</definedName>
    <definedName name="иag_3">[43]Проект2002!#REF!</definedName>
    <definedName name="иau_2">[43]Проект2002!#REF!</definedName>
    <definedName name="иau_3">[43]Проект2002!#REF!</definedName>
    <definedName name="ивчпав">[3]ао!#REF!</definedName>
    <definedName name="иинь">#REF!</definedName>
    <definedName name="ИЛЬ">#REF!</definedName>
    <definedName name="ироли">#REF!</definedName>
    <definedName name="ирьр">[8]SGV_Oz!#REF!</definedName>
    <definedName name="ислам">[3]ао!#REF!</definedName>
    <definedName name="Итого">#REF!+#REF!+#REF!+#REF!+#REF!+#REF!+#REF!+#REF!+#REF!</definedName>
    <definedName name="й">#REF!</definedName>
    <definedName name="йцу">[3]ао!#REF!</definedName>
    <definedName name="к">#REF!</definedName>
    <definedName name="казах">[99]ао!#REF!</definedName>
    <definedName name="как">[99]ао!#REF!</definedName>
    <definedName name="карагайлы">#REF!</definedName>
    <definedName name="Карина">#REF!</definedName>
    <definedName name="Кас">#N/A</definedName>
    <definedName name="катттимс">#REF!</definedName>
    <definedName name="ке">#REF!</definedName>
    <definedName name="керы">[3]ао!#REF!</definedName>
    <definedName name="кккккккккккк">'[14]99 cons YTD'!#REF!</definedName>
    <definedName name="Книга">#REF!</definedName>
    <definedName name="кол_во">#REF!</definedName>
    <definedName name="коля">#REF!</definedName>
    <definedName name="копия">#REF!</definedName>
    <definedName name="Корлан">#REF!</definedName>
    <definedName name="КОФ">#REF!</definedName>
    <definedName name="КП">'[123]Анализ закл. работ'!$C$195</definedName>
    <definedName name="кпе">#REF!</definedName>
    <definedName name="кпе1">#REF!</definedName>
    <definedName name="кплан">#REF!</definedName>
    <definedName name="кубик_ГКР">#REF!</definedName>
    <definedName name="купеф">#REF!</definedName>
    <definedName name="Курс_154.96">#REF!</definedName>
    <definedName name="КУРС_US">#REF!</definedName>
    <definedName name="кфпая">#REF!</definedName>
    <definedName name="кфу">[99]ао!#REF!</definedName>
    <definedName name="л">#REF!</definedName>
    <definedName name="л_3">#REF!</definedName>
    <definedName name="л_4">#REF!</definedName>
    <definedName name="лвоа">#REF!</definedName>
    <definedName name="лес">[3]ао!#REF!</definedName>
    <definedName name="лоп">#REF!</definedName>
    <definedName name="лор">#REF!</definedName>
    <definedName name="лшг">#REF!</definedName>
    <definedName name="лшд">[99]ао!#REF!</definedName>
    <definedName name="лшл">[3]ао!#REF!</definedName>
    <definedName name="м">#REF!</definedName>
    <definedName name="май">#REF!</definedName>
    <definedName name="май2">#REF!</definedName>
    <definedName name="Макрос1">[98]!Макрос1</definedName>
    <definedName name="Макрос1_10">#N/A</definedName>
    <definedName name="Макрос1_11">#N/A</definedName>
    <definedName name="Макрос1_12">#N/A</definedName>
    <definedName name="Макрос1_13">#N/A</definedName>
    <definedName name="Макрос1_14">#N/A</definedName>
    <definedName name="Макрос1_15">#N/A</definedName>
    <definedName name="Макрос1_16">#N/A</definedName>
    <definedName name="Макрос1_17">#N/A</definedName>
    <definedName name="Макрос1_18">#N/A</definedName>
    <definedName name="Макрос1_19">#N/A</definedName>
    <definedName name="Макрос1_7">#N/A</definedName>
    <definedName name="Макрос1_8">#N/A</definedName>
    <definedName name="Макрос1_9">#N/A</definedName>
    <definedName name="мальчик">#REF!</definedName>
    <definedName name="мам">#REF!</definedName>
    <definedName name="марта">#REF!</definedName>
    <definedName name="машина">[3]ао!#REF!</definedName>
    <definedName name="мб">#REF!</definedName>
    <definedName name="Месяц">[170]Лист3!$A$5:$A$290</definedName>
    <definedName name="мечеть">[99]ао!#REF!</definedName>
    <definedName name="мечта">[3]ао!#REF!</definedName>
    <definedName name="митть">#REF!</definedName>
    <definedName name="мокр">#REF!</definedName>
    <definedName name="море">[3]ао!#REF!</definedName>
    <definedName name="мпаа">#REF!</definedName>
    <definedName name="мптьпртьо">#REF!</definedName>
    <definedName name="мтмить">#REF!</definedName>
    <definedName name="МЭМР">[170]МЭМР!$A$12:$A$23</definedName>
    <definedName name="МЭМР1">[170]прогноз!$F$8:$I$1029</definedName>
    <definedName name="МЭМР2">#REF!</definedName>
    <definedName name="н">#REF!</definedName>
    <definedName name="накопленный_NCF">#REF!</definedName>
    <definedName name="накопленный_NCF_3">#REF!</definedName>
    <definedName name="накопленный_NCF_4">#REF!</definedName>
    <definedName name="накопленный_NCF_5">#REF!</definedName>
    <definedName name="накопленный_NCF_dop">#REF!</definedName>
    <definedName name="накопленный_NCF2">#REF!</definedName>
    <definedName name="налог_на_добычу">#REF!</definedName>
    <definedName name="напробу">#REF!</definedName>
    <definedName name="нат">#REF!</definedName>
    <definedName name="Нахупов_А.">#REF!</definedName>
    <definedName name="нврвчп">[99]ао!#REF!</definedName>
    <definedName name="нгш">[99]ао!#REF!</definedName>
    <definedName name="НДС">#REF!</definedName>
    <definedName name="небо">#REF!</definedName>
    <definedName name="нек">[99]ао!#REF!</definedName>
    <definedName name="нероне">[99]ао!#REF!</definedName>
    <definedName name="новый">#REF!</definedName>
    <definedName name="ноф">#REF!</definedName>
    <definedName name="нрн">#REF!</definedName>
    <definedName name="нрр">#REF!</definedName>
    <definedName name="нуг">#REF!</definedName>
    <definedName name="о">#REF!</definedName>
    <definedName name="об_вл">[171]Рез_т!$C$7</definedName>
    <definedName name="обароса">#REF!</definedName>
    <definedName name="облака">#REF!</definedName>
    <definedName name="_xlnm.Print_Area" localSheetId="0">'отвод сточ вод'!$A$1:$F$100</definedName>
    <definedName name="_xlnm.Print_Area" localSheetId="4">произ.ТЭ!$A$14:$C$110</definedName>
    <definedName name="_xlnm.Print_Area" localSheetId="5">'пром вода'!$A$14:$D$55</definedName>
    <definedName name="_xlnm.Print_Area">'[14]99 cons YTD'!#REF!</definedName>
    <definedName name="Объем_производства">[172]РБУ!$X$4</definedName>
    <definedName name="Объем1кв">#REF!</definedName>
    <definedName name="Объем2кв">#REF!</definedName>
    <definedName name="Объем3кв">#REF!</definedName>
    <definedName name="Объем4кв">#REF!</definedName>
    <definedName name="овла">#REF!</definedName>
    <definedName name="озен">[99]ао!#REF!</definedName>
    <definedName name="океан">#REF!</definedName>
    <definedName name="ОКЕЙ">#REF!</definedName>
    <definedName name="ОККУ">#REF!</definedName>
    <definedName name="ол">#REF!</definedName>
    <definedName name="ололо" hidden="1">{#N/A,#N/A,FALSE,"Aging Summary";#N/A,#N/A,FALSE,"Ratio Analysis";#N/A,#N/A,FALSE,"Test 120 Day Accts";#N/A,#N/A,FALSE,"Tickmarks"}</definedName>
    <definedName name="олю">#REF!</definedName>
    <definedName name="оля">#REF!</definedName>
    <definedName name="омир">[3]ао!#REF!</definedName>
    <definedName name="оооо">F_INCOME,F_BALANCE,f_free_cash_flow,f_ratios,f_valuation</definedName>
    <definedName name="ооооо">[0]!F_INCOME,[0]!F_BALANCE,[0]!f_free_cash_flow,[0]!f_ratios,[0]!f_valuation</definedName>
    <definedName name="операт">#REF!</definedName>
    <definedName name="оперкв">#REF!</definedName>
    <definedName name="опппппппппппи">#REF!</definedName>
    <definedName name="орррррл">[99]ао!#REF!</definedName>
    <definedName name="отвал">[156]Const!$D$9</definedName>
    <definedName name="Отчет" hidden="1">[17]Calc!$D$38:$D$83</definedName>
    <definedName name="Отчет1" hidden="1">[17]Calc!$AB$153:$AB$325</definedName>
    <definedName name="п">'[173]Анализ закл. работ'!$C$195</definedName>
    <definedName name="п_2">[43]Проект2002!#REF!</definedName>
    <definedName name="п_3">[43]Проект2002!#REF!</definedName>
    <definedName name="патрсмптсчпт">[8]SGV_Oz!#REF!</definedName>
    <definedName name="пач">[99]ао!#REF!</definedName>
    <definedName name="пеа">[99]ао!#REF!</definedName>
    <definedName name="пере">#REF!</definedName>
    <definedName name="План">#REF!</definedName>
    <definedName name="План_гСИП">#REF!</definedName>
    <definedName name="План_гЭРЦ">#REF!</definedName>
    <definedName name="Плановыйобъемгода">#REF!</definedName>
    <definedName name="плата_за_аффинаж">[174]Дефл!$B$10</definedName>
    <definedName name="Подготовка_к_печати_и_сохранение0710">#N/A</definedName>
    <definedName name="покой">[99]ао!#REF!</definedName>
    <definedName name="поле">[99]ао!#REF!</definedName>
    <definedName name="пот">'[175]Экспл_ запасы'!#REF!</definedName>
    <definedName name="Потери">'[175]Пром_ запасы'!$B$2</definedName>
    <definedName name="пппбд">#REF!</definedName>
    <definedName name="пппп">#REF!</definedName>
    <definedName name="пппппп">#REF!</definedName>
    <definedName name="пр">#REF!</definedName>
    <definedName name="правнуки">#REF!</definedName>
    <definedName name="приопомратв">#REF!</definedName>
    <definedName name="про">[3]ао!#REF!</definedName>
    <definedName name="проа" hidden="1">{"GAN.Y PERD.RESUMIDO",#N/A,FALSE,"Hoja1";"GAN.Y PERD.DETALLADO",#N/A,FALSE,"Hoja1"}</definedName>
    <definedName name="прое">[99]ао!#REF!</definedName>
    <definedName name="прол">#REF!</definedName>
    <definedName name="прооаллан">[3]ао!#REF!</definedName>
    <definedName name="прорарапавпаывпао">#REF!</definedName>
    <definedName name="просо">#REF!</definedName>
    <definedName name="прп">#REF!</definedName>
    <definedName name="прпо">[3]ао!#REF!</definedName>
    <definedName name="птач">[99]ао!#REF!</definedName>
    <definedName name="птр">#REF!</definedName>
    <definedName name="р">#REF!</definedName>
    <definedName name="р_2">[43]Проект2002!#REF!</definedName>
    <definedName name="р_3">[43]Проект2002!#REF!</definedName>
    <definedName name="р_вскр">#REF!</definedName>
    <definedName name="р_руда">#REF!</definedName>
    <definedName name="р_руда1">#REF!</definedName>
    <definedName name="р_рудаа">#REF!</definedName>
    <definedName name="работа">#REF!</definedName>
    <definedName name="радость">[3]ао!#REF!</definedName>
    <definedName name="раз">#REF!</definedName>
    <definedName name="Разуб">'[175]Экспл_ запасы'!$G$3</definedName>
    <definedName name="_xlnm.Recorder">#REF!</definedName>
    <definedName name="ресторан">#REF!</definedName>
    <definedName name="РЕСХ">#REF!</definedName>
    <definedName name="рмьмиь">[8]SGV_Oz!#REF!</definedName>
    <definedName name="рно">#REF!</definedName>
    <definedName name="рол">#REF!</definedName>
    <definedName name="роооолвр">#REF!</definedName>
    <definedName name="роп">#REF!</definedName>
    <definedName name="ропрпро">#REF!</definedName>
    <definedName name="роро">#REF!</definedName>
    <definedName name="росаб">#REF!</definedName>
    <definedName name="роща">#REF!</definedName>
    <definedName name="рьмиь">[46]SGV_Oz!#REF!</definedName>
    <definedName name="рьрьмчрьт">[46]SGV_Oz!#REF!</definedName>
    <definedName name="рюо">#REF!</definedName>
    <definedName name="с">[176]Справочник!$G$1</definedName>
    <definedName name="С1500">#REF!</definedName>
    <definedName name="С15000">#REF!</definedName>
    <definedName name="сатпаев">[3]ао!#REF!</definedName>
    <definedName name="Саша">#REF!</definedName>
    <definedName name="свадьба">#REF!</definedName>
    <definedName name="Сводный_баланс_н_п_с">#N/A</definedName>
    <definedName name="смех">[99]ао!#REF!</definedName>
    <definedName name="смисмиясм">'[24]Project Proforma'!#REF!</definedName>
    <definedName name="соф">#REF!</definedName>
    <definedName name="Соцкультбыт">#REF!</definedName>
    <definedName name="сптисмтмит">#REF!</definedName>
    <definedName name="ставка_прочих_на_реализацию">#REF!</definedName>
    <definedName name="степь">#REF!</definedName>
    <definedName name="Стоимость_">'[177]март детально'!$A$5:$B$6,'[177]март детально'!$A$8:$F$272</definedName>
    <definedName name="стсмтча">[43]Проект2002!#REF!</definedName>
    <definedName name="счастье">[99]ао!#REF!</definedName>
    <definedName name="сячс">[19]KONSOLID!#REF!</definedName>
    <definedName name="т">#REF!</definedName>
    <definedName name="тек.ремонт">[178]скала!$A$3:$C$43</definedName>
    <definedName name="тенге">#REF!</definedName>
    <definedName name="тмз">[98]!тмз</definedName>
    <definedName name="тмз_10">#N/A</definedName>
    <definedName name="тмз_11">#N/A</definedName>
    <definedName name="тмз_12">#N/A</definedName>
    <definedName name="тмз_13">#N/A</definedName>
    <definedName name="тмз_14">#N/A</definedName>
    <definedName name="тмз_15">#N/A</definedName>
    <definedName name="тмз_16">#N/A</definedName>
    <definedName name="тмз_17">#N/A</definedName>
    <definedName name="тмз_18">#N/A</definedName>
    <definedName name="тмз_19">#N/A</definedName>
    <definedName name="тмз_7">#N/A</definedName>
    <definedName name="тмз_8">#N/A</definedName>
    <definedName name="тмз_9">#N/A</definedName>
    <definedName name="тмх" hidden="1">{#N/A,#N/A,FALSE,"Aging Summary";#N/A,#N/A,FALSE,"Ratio Analysis";#N/A,#N/A,FALSE,"Test 120 Day Accts";#N/A,#N/A,FALSE,"Tickmarks"}</definedName>
    <definedName name="тмьс">#REF!</definedName>
    <definedName name="тогжан">[99]ао!#REF!</definedName>
    <definedName name="той">[99]ао!#REF!</definedName>
    <definedName name="тооот" hidden="1">{#N/A,#N/A,FALSE,"Aging Summary";#N/A,#N/A,FALSE,"Ratio Analysis";#N/A,#N/A,FALSE,"Test 120 Day Accts";#N/A,#N/A,FALSE,"Tickmarks"}</definedName>
    <definedName name="тр">[156]Const!$D$41</definedName>
    <definedName name="трава">[99]ао!#REF!</definedName>
    <definedName name="тсмиптчсптрп">[8]SGV_Oz!#REF!</definedName>
    <definedName name="у">#REF!</definedName>
    <definedName name="уау">#REF!</definedName>
    <definedName name="удконт1">[164]Контакты!$K$18</definedName>
    <definedName name="удконт2">[164]Контакты!$K$31</definedName>
    <definedName name="удконт3">[164]Контакты!$K$44</definedName>
    <definedName name="узбек">#REF!</definedName>
    <definedName name="укау">#REF!</definedName>
    <definedName name="укецу">#REF!</definedName>
    <definedName name="укрнк">[3]ао!#REF!</definedName>
    <definedName name="улжан">[99]ао!#REF!</definedName>
    <definedName name="улыбка">#REF!</definedName>
    <definedName name="Упорядочить_по_областям">[179]!Упорядочить_по_областям</definedName>
    <definedName name="уцаы">[3]ао!#REF!</definedName>
    <definedName name="уцпвыя">#REF!</definedName>
    <definedName name="уцф">[3]ао!#REF!</definedName>
    <definedName name="уцыф">#REF!</definedName>
    <definedName name="уыц">#REF!</definedName>
    <definedName name="ф">#REF!</definedName>
    <definedName name="ф39">#REF!</definedName>
    <definedName name="ф77">#REF!</definedName>
    <definedName name="фабрика">#REF!</definedName>
    <definedName name="факт">#REF!</definedName>
    <definedName name="Факт_с_начала_года">#REF!</definedName>
    <definedName name="Фактсначалагода">#REF!</definedName>
    <definedName name="фкпу">#REF!</definedName>
    <definedName name="Флажок16_Щелкнуть">#N/A</definedName>
    <definedName name="Форма6">[180]Форма2!$D$176:$F$182,[180]Форма2!$D$172:$F$174,[180]Форма2!$D$170:$F$170,[180]Форма2!$D$170</definedName>
    <definedName name="фыв">[3]ао!#REF!</definedName>
    <definedName name="фывфы">#REF!</definedName>
    <definedName name="х">#REF!</definedName>
    <definedName name="ц">#REF!</definedName>
    <definedName name="цветы">#REF!</definedName>
    <definedName name="Цена_1_кг_дизтоплива">#REF!</definedName>
    <definedName name="цена_маят">#REF!</definedName>
    <definedName name="цена_олом_кула">#REF!</definedName>
    <definedName name="цеук">[99]ао!#REF!</definedName>
    <definedName name="ЦЗ">[181]ЦЗ!$A$1:$B$45</definedName>
    <definedName name="цйуй">[99]ао!#REF!</definedName>
    <definedName name="цуй">[3]ао!#REF!</definedName>
    <definedName name="цук">#REF!</definedName>
    <definedName name="цукц">[99]ао!#REF!</definedName>
    <definedName name="цуц">[99]ао!#REF!</definedName>
    <definedName name="цыц">[99]ао!#REF!</definedName>
    <definedName name="ш">#REF!</definedName>
    <definedName name="шгдгп">[99]ао!#REF!</definedName>
    <definedName name="шеше">#REF!</definedName>
    <definedName name="шжлои">#REF!</definedName>
    <definedName name="Штольня">#REF!</definedName>
    <definedName name="шш">#REF!</definedName>
    <definedName name="шщржщ">#REF!</definedName>
    <definedName name="щ">#REF!</definedName>
    <definedName name="щз">[3]ао!#REF!</definedName>
    <definedName name="ъ">#REF!</definedName>
    <definedName name="ъх">#REF!</definedName>
    <definedName name="ы">#REF!</definedName>
    <definedName name="ывапрол">#REF!</definedName>
    <definedName name="ыокоыек">#REF!</definedName>
    <definedName name="ыувв">#REF!</definedName>
    <definedName name="ыцв">#REF!</definedName>
    <definedName name="ЫЫЫ">[182]ао!#REF!</definedName>
    <definedName name="ь">#REF!</definedName>
    <definedName name="ьиитьть">[46]SGV_Oz!#REF!</definedName>
    <definedName name="ьил">[99]ао!#REF!</definedName>
    <definedName name="э">#REF!</definedName>
    <definedName name="эж">#REF!</definedName>
    <definedName name="Экологические_проекты">#REF!</definedName>
    <definedName name="ээ" hidden="1">{#N/A,#N/A,FALSE,"Aging Summary";#N/A,#N/A,FALSE,"Ratio Analysis";#N/A,#N/A,FALSE,"Test 120 Day Accts";#N/A,#N/A,FALSE,"Tickmarks"}</definedName>
    <definedName name="эээээ" hidden="1">{#N/A,#N/A,FALSE,"Aging Summary";#N/A,#N/A,FALSE,"Ratio Analysis";#N/A,#N/A,FALSE,"Test 120 Day Accts";#N/A,#N/A,FALSE,"Tickmarks"}</definedName>
    <definedName name="ю">#REF!</definedName>
    <definedName name="я">#REF!</definedName>
    <definedName name="ячми">'[24]Project Proforma'!#REF!</definedName>
  </definedNames>
  <calcPr calcId="162913"/>
</workbook>
</file>

<file path=xl/calcChain.xml><?xml version="1.0" encoding="utf-8"?>
<calcChain xmlns="http://schemas.openxmlformats.org/spreadsheetml/2006/main">
  <c r="F21" i="7" l="1"/>
  <c r="F22" i="7"/>
  <c r="F23" i="7"/>
  <c r="F25" i="7"/>
  <c r="F26" i="7"/>
  <c r="F29" i="7"/>
  <c r="F33" i="7"/>
  <c r="F34" i="7"/>
  <c r="F36" i="7"/>
  <c r="F21" i="5"/>
  <c r="F23" i="5"/>
  <c r="F24" i="5"/>
  <c r="F25" i="5"/>
  <c r="F26" i="5"/>
  <c r="F27" i="5"/>
  <c r="F28" i="5"/>
  <c r="F30" i="5"/>
  <c r="F31" i="5"/>
  <c r="F32" i="5"/>
  <c r="F34" i="5"/>
  <c r="F37" i="5"/>
  <c r="F38" i="5"/>
  <c r="F39" i="5"/>
  <c r="F40" i="5"/>
  <c r="F41" i="5"/>
  <c r="F43" i="5"/>
  <c r="F44" i="5"/>
  <c r="F45" i="5"/>
  <c r="F46" i="5"/>
  <c r="F47" i="5"/>
  <c r="F48" i="5"/>
  <c r="F49" i="5"/>
  <c r="F50" i="5"/>
  <c r="F51" i="5"/>
  <c r="F52" i="5"/>
  <c r="F53" i="5"/>
  <c r="F55" i="5"/>
  <c r="F58" i="5"/>
  <c r="F60" i="5"/>
  <c r="F62" i="5"/>
  <c r="F63" i="5"/>
  <c r="F64" i="5"/>
  <c r="F65" i="5"/>
  <c r="F66" i="5"/>
  <c r="F67" i="5"/>
  <c r="F68" i="5"/>
  <c r="F69" i="5"/>
  <c r="F70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9" i="5"/>
  <c r="F90" i="5"/>
  <c r="F92" i="5"/>
  <c r="F21" i="4"/>
  <c r="F22" i="4"/>
  <c r="F23" i="4"/>
  <c r="F24" i="4"/>
  <c r="F26" i="4"/>
  <c r="F28" i="4"/>
  <c r="F30" i="4"/>
  <c r="F32" i="4"/>
  <c r="F33" i="4"/>
  <c r="F34" i="4"/>
  <c r="F35" i="4"/>
  <c r="F36" i="4"/>
  <c r="F37" i="4"/>
  <c r="F38" i="4"/>
  <c r="F39" i="4"/>
  <c r="F41" i="4"/>
  <c r="F42" i="4"/>
  <c r="F43" i="4"/>
  <c r="F44" i="4"/>
  <c r="F45" i="4"/>
  <c r="F46" i="4"/>
  <c r="F48" i="4"/>
  <c r="F51" i="4"/>
  <c r="F53" i="4"/>
  <c r="F54" i="4"/>
  <c r="F55" i="4"/>
  <c r="F56" i="4"/>
  <c r="F58" i="4"/>
  <c r="F59" i="4"/>
  <c r="F60" i="4"/>
  <c r="F61" i="4"/>
  <c r="F62" i="4"/>
  <c r="F63" i="4"/>
  <c r="F64" i="4"/>
  <c r="F65" i="4"/>
  <c r="F66" i="4"/>
  <c r="F67" i="4"/>
  <c r="F68" i="4"/>
  <c r="F69" i="4"/>
  <c r="F71" i="4"/>
  <c r="F72" i="4"/>
  <c r="F73" i="4"/>
  <c r="F74" i="4"/>
  <c r="F75" i="4"/>
  <c r="F76" i="4"/>
  <c r="F79" i="4"/>
  <c r="F80" i="4"/>
  <c r="F82" i="4"/>
  <c r="F84" i="4"/>
  <c r="F21" i="3"/>
  <c r="F22" i="3"/>
  <c r="F23" i="3"/>
  <c r="F24" i="3"/>
  <c r="F26" i="3"/>
  <c r="F28" i="3"/>
  <c r="F30" i="3"/>
  <c r="F32" i="3"/>
  <c r="F33" i="3"/>
  <c r="F34" i="3"/>
  <c r="F35" i="3"/>
  <c r="F36" i="3"/>
  <c r="F37" i="3"/>
  <c r="F39" i="3"/>
  <c r="F40" i="3"/>
  <c r="F41" i="3"/>
  <c r="F42" i="3"/>
  <c r="F43" i="3"/>
  <c r="F44" i="3"/>
  <c r="F46" i="3"/>
  <c r="F49" i="3"/>
  <c r="F51" i="3"/>
  <c r="F52" i="3"/>
  <c r="F53" i="3"/>
  <c r="F54" i="3"/>
  <c r="F56" i="3"/>
  <c r="F57" i="3"/>
  <c r="F58" i="3"/>
  <c r="F59" i="3"/>
  <c r="F60" i="3"/>
  <c r="F61" i="3"/>
  <c r="F62" i="3"/>
  <c r="F63" i="3"/>
  <c r="F64" i="3"/>
  <c r="F65" i="3"/>
  <c r="F66" i="3"/>
  <c r="F67" i="3"/>
  <c r="F69" i="3"/>
  <c r="F70" i="3"/>
  <c r="F71" i="3"/>
  <c r="F72" i="3"/>
  <c r="F73" i="3"/>
  <c r="F76" i="3"/>
  <c r="F77" i="3"/>
  <c r="F79" i="3"/>
  <c r="F81" i="3"/>
  <c r="F21" i="1"/>
  <c r="F22" i="1"/>
  <c r="F23" i="1"/>
  <c r="F25" i="1"/>
  <c r="F27" i="1"/>
  <c r="F29" i="1"/>
  <c r="F31" i="1"/>
  <c r="F32" i="1"/>
  <c r="F33" i="1"/>
  <c r="F34" i="1"/>
  <c r="F35" i="1"/>
  <c r="F37" i="1"/>
  <c r="F38" i="1"/>
  <c r="F39" i="1"/>
  <c r="F40" i="1"/>
  <c r="F41" i="1"/>
  <c r="F42" i="1"/>
  <c r="F44" i="1"/>
  <c r="F47" i="1"/>
  <c r="F48" i="1"/>
  <c r="F49" i="1"/>
  <c r="F50" i="1"/>
  <c r="F51" i="1"/>
  <c r="F52" i="1"/>
  <c r="F54" i="1"/>
  <c r="F55" i="1"/>
  <c r="F56" i="1"/>
  <c r="F57" i="1"/>
  <c r="F58" i="1"/>
  <c r="F59" i="1"/>
  <c r="F60" i="1"/>
  <c r="F61" i="1"/>
  <c r="F62" i="1"/>
  <c r="F63" i="1"/>
  <c r="F64" i="1"/>
  <c r="F66" i="1"/>
  <c r="F67" i="1"/>
  <c r="F68" i="1"/>
  <c r="F69" i="1"/>
  <c r="F70" i="1"/>
  <c r="F71" i="1"/>
  <c r="F74" i="1"/>
  <c r="F75" i="1"/>
  <c r="F77" i="1"/>
  <c r="F21" i="2"/>
  <c r="F22" i="2"/>
  <c r="F23" i="2"/>
  <c r="F24" i="2"/>
  <c r="F26" i="2"/>
  <c r="F28" i="2"/>
  <c r="F30" i="2"/>
  <c r="F33" i="2"/>
  <c r="F34" i="2"/>
  <c r="F35" i="2"/>
  <c r="F37" i="2"/>
  <c r="F38" i="2"/>
  <c r="F39" i="2"/>
  <c r="F40" i="2"/>
  <c r="F41" i="2"/>
  <c r="F42" i="2"/>
  <c r="F43" i="2"/>
  <c r="F44" i="2"/>
  <c r="F46" i="2"/>
  <c r="F47" i="2"/>
  <c r="F50" i="2"/>
  <c r="F52" i="2"/>
  <c r="F54" i="2"/>
  <c r="F55" i="2"/>
  <c r="F56" i="2"/>
  <c r="F57" i="2"/>
  <c r="F58" i="2"/>
  <c r="F59" i="2"/>
  <c r="F60" i="2"/>
  <c r="F61" i="2"/>
  <c r="F62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80" i="2"/>
  <c r="F81" i="2"/>
  <c r="F83" i="2"/>
  <c r="F85" i="2"/>
  <c r="F87" i="2"/>
  <c r="F88" i="2"/>
  <c r="F89" i="2"/>
  <c r="F90" i="2"/>
  <c r="F98" i="2"/>
  <c r="F99" i="2"/>
  <c r="E52" i="4" l="1"/>
  <c r="F52" i="4" s="1"/>
  <c r="E59" i="5"/>
  <c r="F59" i="5" s="1"/>
  <c r="E27" i="4"/>
  <c r="F27" i="4" s="1"/>
  <c r="E50" i="3"/>
  <c r="F50" i="3" s="1"/>
  <c r="E27" i="3"/>
  <c r="F27" i="3" s="1"/>
  <c r="E51" i="2"/>
  <c r="F51" i="2" s="1"/>
  <c r="E27" i="2"/>
  <c r="F27" i="2" s="1"/>
  <c r="E26" i="1"/>
  <c r="F26" i="1" s="1"/>
  <c r="E61" i="5" l="1"/>
  <c r="D61" i="5" l="1"/>
  <c r="D71" i="5"/>
  <c r="D42" i="5"/>
  <c r="F61" i="5" l="1"/>
  <c r="D57" i="5"/>
  <c r="E28" i="7" l="1"/>
  <c r="D28" i="7"/>
  <c r="F28" i="7" l="1"/>
  <c r="D53" i="2"/>
  <c r="D68" i="3"/>
  <c r="E68" i="3"/>
  <c r="D70" i="4"/>
  <c r="E70" i="4"/>
  <c r="E53" i="2"/>
  <c r="F53" i="2" l="1"/>
  <c r="F70" i="4"/>
  <c r="F68" i="3"/>
  <c r="E65" i="1"/>
  <c r="D65" i="1"/>
  <c r="F65" i="1" l="1"/>
  <c r="D57" i="4"/>
  <c r="D55" i="3"/>
  <c r="E71" i="5" l="1"/>
  <c r="F71" i="5" s="1"/>
  <c r="E57" i="4"/>
  <c r="E55" i="3"/>
  <c r="E63" i="2"/>
  <c r="D63" i="2"/>
  <c r="E53" i="1"/>
  <c r="F53" i="1" s="1"/>
  <c r="D53" i="1"/>
  <c r="F63" i="2" l="1"/>
  <c r="F57" i="4"/>
  <c r="F55" i="3"/>
  <c r="E57" i="5"/>
  <c r="D36" i="2"/>
  <c r="E36" i="2"/>
  <c r="D31" i="2"/>
  <c r="F57" i="5" l="1"/>
  <c r="F36" i="2"/>
  <c r="E91" i="2"/>
  <c r="E33" i="5"/>
  <c r="D33" i="5"/>
  <c r="D104" i="5" s="1"/>
  <c r="D105" i="5" s="1"/>
  <c r="E93" i="2"/>
  <c r="F93" i="2" s="1"/>
  <c r="E29" i="2"/>
  <c r="E25" i="2"/>
  <c r="D46" i="7"/>
  <c r="D47" i="7"/>
  <c r="D48" i="7"/>
  <c r="E48" i="7"/>
  <c r="E27" i="7"/>
  <c r="E24" i="7"/>
  <c r="D20" i="7"/>
  <c r="D103" i="5"/>
  <c r="E101" i="5"/>
  <c r="E100" i="5"/>
  <c r="E99" i="5"/>
  <c r="E54" i="5"/>
  <c r="E29" i="5"/>
  <c r="E22" i="5"/>
  <c r="D81" i="4"/>
  <c r="E47" i="4"/>
  <c r="E29" i="4"/>
  <c r="E25" i="4"/>
  <c r="D93" i="3"/>
  <c r="E93" i="3"/>
  <c r="E94" i="3" s="1"/>
  <c r="D92" i="3"/>
  <c r="D31" i="3"/>
  <c r="E45" i="3"/>
  <c r="D45" i="3"/>
  <c r="E29" i="3"/>
  <c r="E25" i="3"/>
  <c r="D20" i="3"/>
  <c r="D96" i="2"/>
  <c r="D97" i="2" s="1"/>
  <c r="E96" i="2"/>
  <c r="D95" i="2"/>
  <c r="F95" i="2" s="1"/>
  <c r="D94" i="2"/>
  <c r="F94" i="2" s="1"/>
  <c r="D92" i="2"/>
  <c r="E92" i="2"/>
  <c r="D91" i="2"/>
  <c r="D20" i="2"/>
  <c r="E45" i="2"/>
  <c r="F33" i="5" l="1"/>
  <c r="F25" i="2"/>
  <c r="F92" i="2"/>
  <c r="E97" i="2"/>
  <c r="F97" i="2" s="1"/>
  <c r="F96" i="2"/>
  <c r="F45" i="3"/>
  <c r="F91" i="2"/>
  <c r="D94" i="3"/>
  <c r="E104" i="5"/>
  <c r="E105" i="5" s="1"/>
  <c r="E48" i="3"/>
  <c r="E50" i="4"/>
  <c r="E20" i="7"/>
  <c r="E49" i="2"/>
  <c r="D88" i="1"/>
  <c r="D87" i="1"/>
  <c r="D86" i="1"/>
  <c r="E86" i="1"/>
  <c r="D85" i="1"/>
  <c r="E85" i="1"/>
  <c r="D84" i="1"/>
  <c r="E84" i="1"/>
  <c r="E43" i="1"/>
  <c r="D30" i="1"/>
  <c r="E28" i="1"/>
  <c r="E24" i="1"/>
  <c r="E89" i="1" l="1"/>
  <c r="E90" i="1" s="1"/>
  <c r="E19" i="7"/>
  <c r="F20" i="7"/>
  <c r="E49" i="4"/>
  <c r="E47" i="3"/>
  <c r="E56" i="5"/>
  <c r="D46" i="1"/>
  <c r="E48" i="2"/>
  <c r="E46" i="1"/>
  <c r="E45" i="1" l="1"/>
  <c r="F46" i="1"/>
  <c r="E32" i="7"/>
  <c r="E35" i="7" l="1"/>
  <c r="D47" i="4"/>
  <c r="D31" i="4"/>
  <c r="D29" i="4"/>
  <c r="D25" i="4"/>
  <c r="D29" i="3"/>
  <c r="D25" i="3"/>
  <c r="D45" i="2"/>
  <c r="D29" i="2"/>
  <c r="D45" i="1"/>
  <c r="D43" i="1"/>
  <c r="D28" i="1"/>
  <c r="F28" i="1" s="1"/>
  <c r="D24" i="1"/>
  <c r="D56" i="5"/>
  <c r="D54" i="5"/>
  <c r="D35" i="5"/>
  <c r="D29" i="5"/>
  <c r="D22" i="5"/>
  <c r="F22" i="5" s="1"/>
  <c r="F29" i="5" l="1"/>
  <c r="F54" i="5"/>
  <c r="F24" i="1"/>
  <c r="F43" i="1"/>
  <c r="F29" i="2"/>
  <c r="F25" i="3"/>
  <c r="F25" i="4"/>
  <c r="F56" i="5"/>
  <c r="F45" i="2"/>
  <c r="F29" i="3"/>
  <c r="F29" i="4"/>
  <c r="F47" i="4"/>
  <c r="F45" i="1"/>
  <c r="E38" i="7"/>
  <c r="D20" i="5"/>
  <c r="D89" i="1"/>
  <c r="D90" i="1" s="1"/>
  <c r="D19" i="5"/>
  <c r="D19" i="2"/>
  <c r="D19" i="3"/>
  <c r="D50" i="4"/>
  <c r="F50" i="4" s="1"/>
  <c r="D49" i="2"/>
  <c r="F49" i="2" s="1"/>
  <c r="D48" i="3"/>
  <c r="F48" i="3" s="1"/>
  <c r="E37" i="7" l="1"/>
  <c r="D49" i="4"/>
  <c r="D47" i="3"/>
  <c r="D48" i="2"/>
  <c r="D20" i="4"/>
  <c r="D20" i="1"/>
  <c r="F48" i="2" l="1"/>
  <c r="F47" i="3"/>
  <c r="F49" i="4"/>
  <c r="D19" i="4"/>
  <c r="D86" i="4"/>
  <c r="D83" i="4" s="1"/>
  <c r="D75" i="3"/>
  <c r="D19" i="1"/>
  <c r="D88" i="5"/>
  <c r="D91" i="5" l="1"/>
  <c r="D78" i="3"/>
  <c r="D73" i="1"/>
  <c r="D101" i="5"/>
  <c r="D100" i="5"/>
  <c r="D96" i="5"/>
  <c r="D93" i="5" l="1"/>
  <c r="D80" i="3"/>
  <c r="D83" i="3"/>
  <c r="D76" i="1"/>
  <c r="D99" i="5"/>
  <c r="D94" i="5" l="1"/>
  <c r="D79" i="1"/>
  <c r="D78" i="1" s="1"/>
  <c r="D27" i="7"/>
  <c r="D24" i="7"/>
  <c r="D19" i="7" l="1"/>
  <c r="D32" i="7" s="1"/>
  <c r="F24" i="7"/>
  <c r="F27" i="7"/>
  <c r="D35" i="7" l="1"/>
  <c r="F32" i="7"/>
  <c r="F19" i="7"/>
  <c r="D79" i="2"/>
  <c r="D38" i="7" l="1"/>
  <c r="F35" i="7"/>
  <c r="D82" i="2"/>
  <c r="D37" i="7" l="1"/>
  <c r="F38" i="7"/>
  <c r="D84" i="2"/>
  <c r="F37" i="7" l="1"/>
  <c r="E42" i="5"/>
  <c r="F42" i="5" l="1"/>
  <c r="E20" i="5"/>
  <c r="F20" i="5" s="1"/>
  <c r="E20" i="2"/>
  <c r="F20" i="2" s="1"/>
  <c r="E20" i="3" l="1"/>
  <c r="F20" i="3" s="1"/>
  <c r="E20" i="1"/>
  <c r="F20" i="1" s="1"/>
  <c r="E20" i="4"/>
  <c r="F20" i="4" s="1"/>
  <c r="F36" i="1" l="1"/>
  <c r="E30" i="1"/>
  <c r="F36" i="5"/>
  <c r="E35" i="5"/>
  <c r="F32" i="2"/>
  <c r="E31" i="2"/>
  <c r="F35" i="5" l="1"/>
  <c r="E19" i="5"/>
  <c r="F38" i="3"/>
  <c r="E31" i="3"/>
  <c r="F31" i="2"/>
  <c r="E19" i="2"/>
  <c r="F40" i="4"/>
  <c r="E31" i="4"/>
  <c r="F30" i="1"/>
  <c r="E19" i="1"/>
  <c r="F19" i="2" l="1"/>
  <c r="E79" i="2"/>
  <c r="F31" i="4"/>
  <c r="E19" i="4"/>
  <c r="F19" i="1"/>
  <c r="E73" i="1"/>
  <c r="F19" i="5"/>
  <c r="E88" i="5"/>
  <c r="F31" i="3"/>
  <c r="E19" i="3"/>
  <c r="F88" i="5" l="1"/>
  <c r="E91" i="5"/>
  <c r="F73" i="1"/>
  <c r="E76" i="1"/>
  <c r="F19" i="3"/>
  <c r="E75" i="3"/>
  <c r="F19" i="4"/>
  <c r="E78" i="4"/>
  <c r="F79" i="2"/>
  <c r="E82" i="2"/>
  <c r="F82" i="2" l="1"/>
  <c r="E86" i="2"/>
  <c r="E84" i="2"/>
  <c r="F91" i="5"/>
  <c r="E93" i="5"/>
  <c r="F76" i="1"/>
  <c r="E79" i="1"/>
  <c r="F75" i="3"/>
  <c r="E78" i="3"/>
  <c r="F78" i="4"/>
  <c r="E81" i="4"/>
  <c r="F79" i="1" l="1"/>
  <c r="E78" i="1"/>
  <c r="F78" i="3"/>
  <c r="E80" i="3"/>
  <c r="E83" i="3"/>
  <c r="F84" i="2"/>
  <c r="F81" i="4"/>
  <c r="E86" i="4"/>
  <c r="F93" i="5"/>
  <c r="E94" i="5"/>
  <c r="F86" i="2"/>
  <c r="F94" i="5" l="1"/>
  <c r="F80" i="3"/>
  <c r="F78" i="1"/>
  <c r="F86" i="4"/>
  <c r="E83" i="4"/>
  <c r="F83" i="3"/>
  <c r="F83" i="4" l="1"/>
</calcChain>
</file>

<file path=xl/comments1.xml><?xml version="1.0" encoding="utf-8"?>
<comments xmlns="http://schemas.openxmlformats.org/spreadsheetml/2006/main">
  <authors>
    <author>Елена Саржанова</author>
  </authors>
  <commentList>
    <comment ref="B47" authorId="0" shapeId="0">
      <text>
        <r>
          <rPr>
            <b/>
            <sz val="9"/>
            <color indexed="81"/>
            <rFont val="Tahoma"/>
            <family val="2"/>
            <charset val="204"/>
          </rPr>
          <t>Елена Саржанова:</t>
        </r>
        <r>
          <rPr>
            <sz val="9"/>
            <color indexed="81"/>
            <rFont val="Tahoma"/>
            <family val="2"/>
            <charset val="204"/>
          </rPr>
          <t xml:space="preserve">
реализация
</t>
        </r>
      </text>
    </comment>
  </commentList>
</comments>
</file>

<file path=xl/sharedStrings.xml><?xml version="1.0" encoding="utf-8"?>
<sst xmlns="http://schemas.openxmlformats.org/spreadsheetml/2006/main" count="1309" uniqueCount="336">
  <si>
    <t>№ п/п</t>
  </si>
  <si>
    <t>Наименование показателей *</t>
  </si>
  <si>
    <t>Единица измерения</t>
  </si>
  <si>
    <t>4</t>
  </si>
  <si>
    <t>5</t>
  </si>
  <si>
    <t>6</t>
  </si>
  <si>
    <t>I</t>
  </si>
  <si>
    <t>Затраты на производство товаров  и предоставление услуг, всего        </t>
  </si>
  <si>
    <t>тыс. тенге</t>
  </si>
  <si>
    <t>Материальные затраты всего, в том числе:</t>
  </si>
  <si>
    <t>-||-</t>
  </si>
  <si>
    <t>1.1</t>
  </si>
  <si>
    <t>сырье и материалы                  </t>
  </si>
  <si>
    <t>1.2</t>
  </si>
  <si>
    <t>ГСМ                                </t>
  </si>
  <si>
    <t>1.3</t>
  </si>
  <si>
    <t xml:space="preserve">энергия покупная </t>
  </si>
  <si>
    <t>2.1</t>
  </si>
  <si>
    <t>2.2</t>
  </si>
  <si>
    <t>социальный налог                   </t>
  </si>
  <si>
    <t>Амортизация                        </t>
  </si>
  <si>
    <t>Ремонт всего, в том числе:</t>
  </si>
  <si>
    <t>4.1</t>
  </si>
  <si>
    <t>Прочие затраты всего, в том числе:              </t>
  </si>
  <si>
    <t>5.1</t>
  </si>
  <si>
    <t>5.2</t>
  </si>
  <si>
    <t>пусконаладочные работы</t>
  </si>
  <si>
    <t>5.3</t>
  </si>
  <si>
    <t>дезинфекция,дератизация и др. комм.услуги</t>
  </si>
  <si>
    <t>5.4</t>
  </si>
  <si>
    <t>страхование</t>
  </si>
  <si>
    <t>5.5</t>
  </si>
  <si>
    <t>мероприятия по охране окружающей среды</t>
  </si>
  <si>
    <t>5.6</t>
  </si>
  <si>
    <t>услуги автотранспорта</t>
  </si>
  <si>
    <t>5.7</t>
  </si>
  <si>
    <t>противопожарные мероприятия</t>
  </si>
  <si>
    <t>5.9</t>
  </si>
  <si>
    <t>ремонт и тех.обслуживание оборудования</t>
  </si>
  <si>
    <t>5.8</t>
  </si>
  <si>
    <t>экспертиза объектов, товаров и услуг</t>
  </si>
  <si>
    <t>мероприятия ОТ и ТБ</t>
  </si>
  <si>
    <t>5.10</t>
  </si>
  <si>
    <t>ремонт не основных средств</t>
  </si>
  <si>
    <t>5.11</t>
  </si>
  <si>
    <t>ремонт электрооборудования</t>
  </si>
  <si>
    <t>налоговые платежи и сборы</t>
  </si>
  <si>
    <t>плата за эмиссии в окружающую среду</t>
  </si>
  <si>
    <t>II</t>
  </si>
  <si>
    <t>Расходы периода, всего             </t>
  </si>
  <si>
    <t>7</t>
  </si>
  <si>
    <t>Общие и административные расходы всего, в том числе: </t>
  </si>
  <si>
    <t>7.1</t>
  </si>
  <si>
    <t xml:space="preserve">заработная плата административного персонала </t>
  </si>
  <si>
    <t>7.2</t>
  </si>
  <si>
    <t>7.3</t>
  </si>
  <si>
    <t>амортизация                        </t>
  </si>
  <si>
    <t>7.4</t>
  </si>
  <si>
    <t>расходы на содержание и  обслуживание технических средств управления, узлов связи, вычислит.техники и т.д. </t>
  </si>
  <si>
    <t>7.5</t>
  </si>
  <si>
    <t>коммунальные услуги</t>
  </si>
  <si>
    <t>7.6</t>
  </si>
  <si>
    <t>услуги сторонних организаций</t>
  </si>
  <si>
    <t>7.6.1</t>
  </si>
  <si>
    <t>7.6.2</t>
  </si>
  <si>
    <t>информационные услуги</t>
  </si>
  <si>
    <t>7.6.3</t>
  </si>
  <si>
    <t>переподготовка кадров</t>
  </si>
  <si>
    <t>7.6.4</t>
  </si>
  <si>
    <t>техосмотр трансп.средств</t>
  </si>
  <si>
    <t>7.6.5</t>
  </si>
  <si>
    <t>7.7</t>
  </si>
  <si>
    <t>командировочные расходы            </t>
  </si>
  <si>
    <t>7.8</t>
  </si>
  <si>
    <t>представительские расходы, связь, перидическая печать, (канц.товары,типография) и  т.д.</t>
  </si>
  <si>
    <t>7.9</t>
  </si>
  <si>
    <t>7.10</t>
  </si>
  <si>
    <t>Налоговые платежи и сборы всего, в том числе:</t>
  </si>
  <si>
    <t>7.10.1</t>
  </si>
  <si>
    <t>налог на имущество</t>
  </si>
  <si>
    <t>7.10.2</t>
  </si>
  <si>
    <t>налог за пользов. земельн.участками</t>
  </si>
  <si>
    <t>7.10.3</t>
  </si>
  <si>
    <t>налог на транспорт</t>
  </si>
  <si>
    <t>7.10.4</t>
  </si>
  <si>
    <t>оформление документов</t>
  </si>
  <si>
    <t>7.11</t>
  </si>
  <si>
    <t>8</t>
  </si>
  <si>
    <t>Расходы на выплату вознаграждений</t>
  </si>
  <si>
    <t>III</t>
  </si>
  <si>
    <t>IV</t>
  </si>
  <si>
    <t>V</t>
  </si>
  <si>
    <t>Регулируемая база задействованных активов (РБА)</t>
  </si>
  <si>
    <t>VI</t>
  </si>
  <si>
    <t>Всего доходов</t>
  </si>
  <si>
    <t>VII</t>
  </si>
  <si>
    <t>Объем оказываемых услуг (товаров, работ)</t>
  </si>
  <si>
    <t>тыс. м3</t>
  </si>
  <si>
    <t>VIII</t>
  </si>
  <si>
    <t>Тариф  (без НДС)                            </t>
  </si>
  <si>
    <t>тенге/ м3</t>
  </si>
  <si>
    <t>Справочно:</t>
  </si>
  <si>
    <t>9</t>
  </si>
  <si>
    <t>Среднесписочная численность работников, в том числе</t>
  </si>
  <si>
    <t>человек</t>
  </si>
  <si>
    <t>9.1</t>
  </si>
  <si>
    <t>производственного персонала</t>
  </si>
  <si>
    <t>-//-</t>
  </si>
  <si>
    <t>9.2</t>
  </si>
  <si>
    <t>административного персонала</t>
  </si>
  <si>
    <t>10</t>
  </si>
  <si>
    <t>Среднемесячная заработная плата работников , в том числе</t>
  </si>
  <si>
    <t xml:space="preserve"> тенге</t>
  </si>
  <si>
    <t>10.1</t>
  </si>
  <si>
    <t>10.2</t>
  </si>
  <si>
    <t>11</t>
  </si>
  <si>
    <t xml:space="preserve">Капитальный ремонт, приводящий к увеличению стоимости основных средств </t>
  </si>
  <si>
    <t>тыс.тенге</t>
  </si>
  <si>
    <t>12</t>
  </si>
  <si>
    <t xml:space="preserve">Затраты, осуществляемые за счет прибыли (расшифровать) </t>
  </si>
  <si>
    <t>13</t>
  </si>
  <si>
    <t xml:space="preserve">Текущий (планово-предупредительный) ремонт, выполняемый хозяйственным способом, всего, в т. ч. </t>
  </si>
  <si>
    <t>13.1</t>
  </si>
  <si>
    <t xml:space="preserve">материалы на ремонт </t>
  </si>
  <si>
    <t>13.2</t>
  </si>
  <si>
    <t xml:space="preserve">заработная плата </t>
  </si>
  <si>
    <t>13.3</t>
  </si>
  <si>
    <t xml:space="preserve">социальный налог </t>
  </si>
  <si>
    <t>Главный бухгалтерТОО "Kazakhmys Distribution"</t>
  </si>
  <si>
    <t>(Казахмыс Дистрибьюшн)</t>
  </si>
  <si>
    <t>ГСМ</t>
  </si>
  <si>
    <t>1.4</t>
  </si>
  <si>
    <t xml:space="preserve">Амортизация                                                             </t>
  </si>
  <si>
    <t>Услуги сторонних организаций производственного характера</t>
  </si>
  <si>
    <t>экспертиза обьектов, оборудования и услуг</t>
  </si>
  <si>
    <t>6.1</t>
  </si>
  <si>
    <t>охрана труда</t>
  </si>
  <si>
    <t>6.2</t>
  </si>
  <si>
    <t>6.3</t>
  </si>
  <si>
    <t>6.4</t>
  </si>
  <si>
    <t>услуги дезинфекции, дезинсекции,дератизации</t>
  </si>
  <si>
    <t>6.5</t>
  </si>
  <si>
    <t>6.6</t>
  </si>
  <si>
    <t>мероприятия по охране труда и технике безопасности</t>
  </si>
  <si>
    <t>6.7</t>
  </si>
  <si>
    <t>6.8</t>
  </si>
  <si>
    <t>разработка нормативов</t>
  </si>
  <si>
    <t>Покупка тепловой энергии на возмещение затрат по техническим нормативным потерям</t>
  </si>
  <si>
    <t>9.3</t>
  </si>
  <si>
    <t>амортизация</t>
  </si>
  <si>
    <t>9.4</t>
  </si>
  <si>
    <t>9.4.1</t>
  </si>
  <si>
    <t>9.4.2</t>
  </si>
  <si>
    <t>9.4.3</t>
  </si>
  <si>
    <t>9.4.4</t>
  </si>
  <si>
    <t>9.5</t>
  </si>
  <si>
    <t>9.6</t>
  </si>
  <si>
    <t>9.7</t>
  </si>
  <si>
    <t>услуги связи                       </t>
  </si>
  <si>
    <t>9.8</t>
  </si>
  <si>
    <t>услуги банка      </t>
  </si>
  <si>
    <t>9.9</t>
  </si>
  <si>
    <t>Другие расходы всего, в том числе:</t>
  </si>
  <si>
    <t>9,9.1</t>
  </si>
  <si>
    <t>9,9.2</t>
  </si>
  <si>
    <t>9,9.3</t>
  </si>
  <si>
    <t>9,9.4</t>
  </si>
  <si>
    <t>канцелярские товары</t>
  </si>
  <si>
    <t>9,9.5</t>
  </si>
  <si>
    <t>типографные расходы</t>
  </si>
  <si>
    <t>9,9.6</t>
  </si>
  <si>
    <t>тех.осмотр транспортных средств</t>
  </si>
  <si>
    <t>9,9.7</t>
  </si>
  <si>
    <t>обслуживание тех.средств управления</t>
  </si>
  <si>
    <t>9,9.8</t>
  </si>
  <si>
    <t>9,9.9</t>
  </si>
  <si>
    <t>9,9.10</t>
  </si>
  <si>
    <t>периодическое издания</t>
  </si>
  <si>
    <t>9,9.11</t>
  </si>
  <si>
    <t>Всего доходов                      </t>
  </si>
  <si>
    <t>тыс. Гкал</t>
  </si>
  <si>
    <t>Нормативные технические потери</t>
  </si>
  <si>
    <t>%</t>
  </si>
  <si>
    <t>Тариф (без НДС)                       </t>
  </si>
  <si>
    <t>тенге/ Гкал</t>
  </si>
  <si>
    <t>11.1</t>
  </si>
  <si>
    <t>12.2</t>
  </si>
  <si>
    <t>12.1</t>
  </si>
  <si>
    <t>14</t>
  </si>
  <si>
    <t>15</t>
  </si>
  <si>
    <t>15.1</t>
  </si>
  <si>
    <t>15.2</t>
  </si>
  <si>
    <t>15.3</t>
  </si>
  <si>
    <t>покупная энергия</t>
  </si>
  <si>
    <t>забор воды</t>
  </si>
  <si>
    <t>Прочие затраты всего, в том числе:</t>
  </si>
  <si>
    <t>услуги ж/д перевозок</t>
  </si>
  <si>
    <t>5.12</t>
  </si>
  <si>
    <t>5.13</t>
  </si>
  <si>
    <t>услуги банка   </t>
  </si>
  <si>
    <t>Услуги сторонних организаций</t>
  </si>
  <si>
    <t>7.7.1</t>
  </si>
  <si>
    <t>7.7.2</t>
  </si>
  <si>
    <t>7.7.3</t>
  </si>
  <si>
    <t>охранные услуги                      </t>
  </si>
  <si>
    <t>7.7.4</t>
  </si>
  <si>
    <t>7.7.5</t>
  </si>
  <si>
    <t>7.7.6</t>
  </si>
  <si>
    <t>Налоговые платежи и сборы  всего, в том числе:</t>
  </si>
  <si>
    <t>7.11.1</t>
  </si>
  <si>
    <t>7.11.2</t>
  </si>
  <si>
    <t>7.11.3</t>
  </si>
  <si>
    <t>7.11.4</t>
  </si>
  <si>
    <t>7.12</t>
  </si>
  <si>
    <t>Нормативные потери                 </t>
  </si>
  <si>
    <t>Тариф (без НДС)</t>
  </si>
  <si>
    <t>Прочие затраты, всего              </t>
  </si>
  <si>
    <t>НДПИ (налог на добычу подздемных ископаемых)</t>
  </si>
  <si>
    <t>5.14</t>
  </si>
  <si>
    <t>5.15</t>
  </si>
  <si>
    <t>услуги банка </t>
  </si>
  <si>
    <t xml:space="preserve">коммунальные услуги </t>
  </si>
  <si>
    <t>-"-</t>
  </si>
  <si>
    <t>сырье и материалы</t>
  </si>
  <si>
    <t>топливо, всего в том числе:</t>
  </si>
  <si>
    <t>1.2.1</t>
  </si>
  <si>
    <t>уголь</t>
  </si>
  <si>
    <t>1.2.2</t>
  </si>
  <si>
    <t>мазут</t>
  </si>
  <si>
    <t>1.2.3</t>
  </si>
  <si>
    <t>дизельное топливо</t>
  </si>
  <si>
    <t>1.5</t>
  </si>
  <si>
    <t>вода</t>
  </si>
  <si>
    <t>Затраты на оплату труда всего, в том числе:</t>
  </si>
  <si>
    <t>заработная плата производственного персонала</t>
  </si>
  <si>
    <t>социальный налог</t>
  </si>
  <si>
    <t>Амортизация</t>
  </si>
  <si>
    <t>изготовление деталей</t>
  </si>
  <si>
    <t>Прочие затраты, всего в том числе:           </t>
  </si>
  <si>
    <t>пуско-наладочные работы</t>
  </si>
  <si>
    <t>размещение золошлаковых отходов</t>
  </si>
  <si>
    <t>8.1</t>
  </si>
  <si>
    <t>заработная плата административного персонала</t>
  </si>
  <si>
    <t>8.2</t>
  </si>
  <si>
    <t>8.3</t>
  </si>
  <si>
    <t>8.4</t>
  </si>
  <si>
    <t>8.4.1</t>
  </si>
  <si>
    <t>8.4.2</t>
  </si>
  <si>
    <t>8.4.3</t>
  </si>
  <si>
    <t>плата за пользование земельными участками</t>
  </si>
  <si>
    <t>8.4.4</t>
  </si>
  <si>
    <t>8.5</t>
  </si>
  <si>
    <t>8.6</t>
  </si>
  <si>
    <t>8.7</t>
  </si>
  <si>
    <t>услуги связи</t>
  </si>
  <si>
    <t>услуги банка</t>
  </si>
  <si>
    <t>Прочие расходы, в т.ч.</t>
  </si>
  <si>
    <t>8.9.1</t>
  </si>
  <si>
    <t>8.9.2</t>
  </si>
  <si>
    <t>8.9.3</t>
  </si>
  <si>
    <t>8.9.4</t>
  </si>
  <si>
    <t>8.9.5</t>
  </si>
  <si>
    <t>охранные услуги</t>
  </si>
  <si>
    <t>8.9.6</t>
  </si>
  <si>
    <t>8.9.7</t>
  </si>
  <si>
    <t>8.9.8</t>
  </si>
  <si>
    <t>8.9.9</t>
  </si>
  <si>
    <t>8.9.10</t>
  </si>
  <si>
    <t>8.9.11</t>
  </si>
  <si>
    <t>8.9.12</t>
  </si>
  <si>
    <t>тенге/Гкал</t>
  </si>
  <si>
    <t>11.2</t>
  </si>
  <si>
    <t>14.1</t>
  </si>
  <si>
    <t>14.2</t>
  </si>
  <si>
    <t>14.3</t>
  </si>
  <si>
    <t>вода покупная</t>
  </si>
  <si>
    <t>2</t>
  </si>
  <si>
    <t>3</t>
  </si>
  <si>
    <t>Эксплутационные расходы</t>
  </si>
  <si>
    <t>Всего затрат</t>
  </si>
  <si>
    <t>Прибыль</t>
  </si>
  <si>
    <t>Объемы оказываемых услуг</t>
  </si>
  <si>
    <t>12.3</t>
  </si>
  <si>
    <t>Наименование показателей*</t>
  </si>
  <si>
    <t xml:space="preserve">Всего затрат </t>
  </si>
  <si>
    <t>Всего затрат на предоставление услуг</t>
  </si>
  <si>
    <t>Доход (РБА*СП/(1-(КНП/100))</t>
  </si>
  <si>
    <t>Регулируемая база задействованных активов(РБА)</t>
  </si>
  <si>
    <t>IX</t>
  </si>
  <si>
    <t>покупная теплоэнергия</t>
  </si>
  <si>
    <t>Принято в действующей тарифной смете</t>
  </si>
  <si>
    <t>капитальный ремонт, не приводящий к увеличению стоимости основных фондов</t>
  </si>
  <si>
    <t>маркшейдерские услуги</t>
  </si>
  <si>
    <t>7.6.6</t>
  </si>
  <si>
    <t>7.6.7</t>
  </si>
  <si>
    <t>энергоаудит</t>
  </si>
  <si>
    <t>9,9.12</t>
  </si>
  <si>
    <t>9,9.13</t>
  </si>
  <si>
    <t>7.7.7</t>
  </si>
  <si>
    <t>7.7.8</t>
  </si>
  <si>
    <t>8.9.13</t>
  </si>
  <si>
    <t>8.9.14</t>
  </si>
  <si>
    <t>дезинфекция,дератизация и др. ком.услуги</t>
  </si>
  <si>
    <t>консалтинговые услуги</t>
  </si>
  <si>
    <t>7.6.8</t>
  </si>
  <si>
    <t>9,9.14</t>
  </si>
  <si>
    <t>7.7.9</t>
  </si>
  <si>
    <t>8.9.15</t>
  </si>
  <si>
    <t>7.10.5</t>
  </si>
  <si>
    <t>9.4.5</t>
  </si>
  <si>
    <t>7.11.5</t>
  </si>
  <si>
    <t>8.4.5</t>
  </si>
  <si>
    <t>корпоративный налог</t>
  </si>
  <si>
    <t>Адрес: г. Сатапаев, ул. Улутауская Пром.зона</t>
  </si>
  <si>
    <t>Телефон: 2-31-34</t>
  </si>
  <si>
    <t>охрана труда и техника безопасности, всего</t>
  </si>
  <si>
    <t>охрана труда и техника безопасности</t>
  </si>
  <si>
    <t>Фактические показатели за полугодие, 2018 год</t>
  </si>
  <si>
    <t>Приложение 2</t>
  </si>
  <si>
    <t>к Правилам утверждения тарифов</t>
  </si>
  <si>
    <t xml:space="preserve"> (цен, ставок, сборов) и тарифных смет</t>
  </si>
  <si>
    <t xml:space="preserve"> на  регулируемые услуги  (товары, работы)</t>
  </si>
  <si>
    <t xml:space="preserve"> субъектов естественных  монополий</t>
  </si>
  <si>
    <t>Отклонение, в %</t>
  </si>
  <si>
    <t>форма</t>
  </si>
  <si>
    <t>Отчет об исполнении тарифной сметы на услуги по отводу сточных вод</t>
  </si>
  <si>
    <t>Отчетный период 2018г.</t>
  </si>
  <si>
    <t>Индекс: ОИТС-1</t>
  </si>
  <si>
    <t>Периодичность: полугодовая</t>
  </si>
  <si>
    <r>
      <t>Наименование субъекта:</t>
    </r>
    <r>
      <rPr>
        <b/>
        <sz val="11"/>
        <rFont val="Times New Roman"/>
        <family val="1"/>
        <charset val="204"/>
      </rPr>
      <t xml:space="preserve"> </t>
    </r>
    <r>
      <rPr>
        <b/>
        <u/>
        <sz val="11"/>
        <rFont val="Times New Roman"/>
        <family val="1"/>
        <charset val="204"/>
      </rPr>
      <t>Предприятие Теплоэнергетики ТОО"Kazakhmys Distribution"</t>
    </r>
  </si>
  <si>
    <t xml:space="preserve">Отчет об исполнении тарифной сметы на услуги по передаче, распределению и снабжению тепловой энергией </t>
  </si>
  <si>
    <t>Отчет об исполнении тарифной сметы  на услуги по подаче воды по распределительным сетям (техническая)</t>
  </si>
  <si>
    <t xml:space="preserve">Отчет об исполнении тарифной сметы  на услуги по подаче воды по распределительным сетям </t>
  </si>
  <si>
    <t xml:space="preserve">Отчет об исполнении тарифной сметы  на  производство тепловой энергии </t>
  </si>
  <si>
    <t>Отчет об исполнении тарифной сметы  на услуги по подаче воды по распределительным сетям (промышленная)</t>
  </si>
  <si>
    <t xml:space="preserve">Руководитель             Мазур Н.Ф.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</si>
</sst>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3">
    <numFmt numFmtId="43" formatCode="_-* #,##0.00\ _₽_-;\-* #,##0.00\ _₽_-;_-* &quot;-&quot;??\ _₽_-;_-@_-"/>
    <numFmt numFmtId="164" formatCode="_-* #,##0.00_р_._-;\-* #,##0.00_р_._-;_-* &quot;-&quot;??_р_._-;_-@_-"/>
    <numFmt numFmtId="165" formatCode="_(* #,##0.00_);_(* \(#,##0.00\);_(* &quot;-&quot;??_);_(@_)"/>
    <numFmt numFmtId="166" formatCode="#,##0.00_ ;\-#,##0.00\ "/>
    <numFmt numFmtId="167" formatCode="#,##0.0"/>
    <numFmt numFmtId="168" formatCode="0.0000"/>
    <numFmt numFmtId="169" formatCode="0.0"/>
    <numFmt numFmtId="170" formatCode="0.0%"/>
    <numFmt numFmtId="171" formatCode="0.000"/>
    <numFmt numFmtId="172" formatCode="_(* #,##0_);_(* \(#,##0\);_(* &quot;-&quot;??_);_(@_)"/>
    <numFmt numFmtId="173" formatCode="_ * #,##0_ ;_ * \-#,##0_ ;_ * &quot;-&quot;_ ;_ @_ "/>
    <numFmt numFmtId="174" formatCode="0.000000"/>
    <numFmt numFmtId="175" formatCode="&quot;$&quot;#,##0.0_);[Red]\(&quot;$&quot;#,##0.0\)"/>
    <numFmt numFmtId="176" formatCode="&quot;р.&quot;#,##0.0_);[Red]\(&quot;р.&quot;#,##0.0\)"/>
    <numFmt numFmtId="177" formatCode="&quot;$&quot;\ \ #,##0_);[Red]\(&quot;$&quot;\ \ #,##0\)"/>
    <numFmt numFmtId="178" formatCode="&quot;р.&quot;\ \ #,##0_);[Red]\(&quot;р.&quot;\ \ #,##0\)"/>
    <numFmt numFmtId="179" formatCode="#,##0_);[Red]\(#,##0\);\-"/>
    <numFmt numFmtId="180" formatCode="#,##0.00000___;"/>
    <numFmt numFmtId="181" formatCode="&quot;$&quot;#,##0_);[Red]\(&quot;$&quot;#,##0\)"/>
    <numFmt numFmtId="182" formatCode="#,##0&quot;р.&quot;;[Red]\-#,##0&quot;р.&quot;"/>
    <numFmt numFmtId="183" formatCode="&quot;$&quot;#,##0.00;\-&quot;$&quot;#,##0.00"/>
    <numFmt numFmtId="184" formatCode="&quot;р.&quot;#,##0.00;\-&quot;р.&quot;#,##0.00"/>
    <numFmt numFmtId="185" formatCode="0.0_%;\(0.0\)%;\ \-\ \ \ "/>
    <numFmt numFmtId="186" formatCode="#,###.000000_);\(#,##0.000000\);\ \-\ _ "/>
    <numFmt numFmtId="187" formatCode="&quot;$&quot;\ \ #,##0.0_);[Red]\(&quot;$&quot;\ \ #,##0.0\)"/>
    <numFmt numFmtId="188" formatCode="&quot;р.&quot;\ \ #,##0.0_);[Red]\(&quot;р.&quot;\ \ #,##0.0\)"/>
    <numFmt numFmtId="189" formatCode="&quot;$&quot;\ \ #,##0.00_);[Red]\(&quot;$&quot;\ \ #,##0.00\)"/>
    <numFmt numFmtId="190" formatCode="&quot;р.&quot;\ \ #,##0.00_);[Red]\(&quot;р.&quot;\ \ #,##0.00\)"/>
    <numFmt numFmtId="191" formatCode="#,##0_);\(#,##0\);_ \-\ \ "/>
    <numFmt numFmtId="192" formatCode="&quot;$&quot;#,##0;[Red]\-&quot;$&quot;#,##0"/>
    <numFmt numFmtId="193" formatCode="&quot;р.&quot;#,##0;[Red]\-&quot;р.&quot;#,##0"/>
    <numFmt numFmtId="194" formatCode="&quot;$&quot;#,##0.00_);[Red]\(&quot;$&quot;#,##0.00\)"/>
    <numFmt numFmtId="195" formatCode="#,##0.00&quot;р.&quot;;[Red]\-#,##0.00&quot;р.&quot;"/>
    <numFmt numFmtId="196" formatCode="&quot;$&quot;#,##0.00;[Red]\-&quot;$&quot;#,##0.00"/>
    <numFmt numFmtId="197" formatCode="&quot;р.&quot;#,##0.00;[Red]\-&quot;р.&quot;#,##0.00"/>
    <numFmt numFmtId="198" formatCode="#,##0___);\(#,##0\);___-\ \ "/>
    <numFmt numFmtId="199" formatCode="#,##0.0_);\(#,##0.0\)"/>
    <numFmt numFmtId="200" formatCode="&quot;£&quot;_(#,##0.00_);&quot;£&quot;\(#,##0.00\)"/>
    <numFmt numFmtId="201" formatCode="&quot;$&quot;_(#,##0.00_);&quot;$&quot;\(#,##0.00\)"/>
    <numFmt numFmtId="202" formatCode="&quot;р.&quot;_(#,##0.00_);&quot;р.&quot;\(#,##0.00\)"/>
    <numFmt numFmtId="203" formatCode="#,##0.0_)\x;\(#,##0.0\)\x"/>
    <numFmt numFmtId="204" formatCode="#,##0.0_)_x;\(#,##0.0\)_x"/>
    <numFmt numFmtId="205" formatCode="0.0_)\%;\(0.0\)\%"/>
    <numFmt numFmtId="206" formatCode="#,##0.0_)_%;\(#,##0.0\)_%"/>
    <numFmt numFmtId="207" formatCode="#.##0\.00"/>
    <numFmt numFmtId="208" formatCode="#\.00"/>
    <numFmt numFmtId="209" formatCode="\$#\.00"/>
    <numFmt numFmtId="210" formatCode="\£\ #,##0_);[Red]\(\£\ #,##0\)"/>
    <numFmt numFmtId="211" formatCode="\¥\ #,##0_);[Red]\(\¥\ #,##0\)"/>
    <numFmt numFmtId="212" formatCode="#,##0_);\(#,##0\);&quot;- &quot;"/>
    <numFmt numFmtId="213" formatCode="#,##0.0_);\(#,##0.0\);&quot;- &quot;"/>
    <numFmt numFmtId="214" formatCode="#,##0.00_);\(#,##0.00\);&quot;- &quot;"/>
    <numFmt numFmtId="215" formatCode="_(&quot;$&quot;* #,##0_);_(&quot;$&quot;* \(#,##0\);_(&quot;$&quot;* &quot;-&quot;_);_(@_)"/>
    <numFmt numFmtId="216" formatCode="_(&quot;$&quot;* #,##0.00_);_(&quot;$&quot;* \(#,##0.00\);_(&quot;$&quot;* &quot;-&quot;??_);_(@_)"/>
    <numFmt numFmtId="217" formatCode="#,##0;[Red]#,##0"/>
    <numFmt numFmtId="218" formatCode="&quot;\&quot;#,##0;[Red]\-&quot;\&quot;#,##0"/>
    <numFmt numFmtId="219" formatCode="&quot;$&quot;#,##0_);\(&quot;$&quot;#,##0\)"/>
    <numFmt numFmtId="220" formatCode="#,##0&quot;р.&quot;;\-#,##0&quot;р.&quot;"/>
    <numFmt numFmtId="221" formatCode="\£#,##0_);\(\£#,##0\)"/>
    <numFmt numFmtId="222" formatCode="\•\ \ @"/>
    <numFmt numFmtId="223" formatCode="_(* #,##0.0_);_(* \(#,##0.00\);_(* &quot;-&quot;??_);_(@_)"/>
    <numFmt numFmtId="224" formatCode="General_)"/>
    <numFmt numFmtId="225" formatCode="#,##0.000_);\(#,##0.000\)"/>
    <numFmt numFmtId="226" formatCode="&quot;$&quot;#,\);\(&quot;$&quot;#,##0\)"/>
    <numFmt numFmtId="227" formatCode="&quot;р.&quot;#,\);\(&quot;р.&quot;#,##0\)"/>
    <numFmt numFmtId="228" formatCode="&quot;error&quot;;&quot;error&quot;;&quot;OK&quot;;&quot;  &quot;@"/>
    <numFmt numFmtId="229" formatCode="0.000_)"/>
    <numFmt numFmtId="230" formatCode="_-* #,##0.00_р_-;\-* #,##0.00_р_-;_-* &quot;-&quot;??_р_-;_-@_-"/>
    <numFmt numFmtId="231" formatCode="_-* #,##0.00_-;\-* #,##0.00_-;_-* \-??_-;_-@_-"/>
    <numFmt numFmtId="232" formatCode="_-* #,##0.00_-;\-* #,##0.00_-;_-* &quot;-&quot;??_-;_-@_-"/>
    <numFmt numFmtId="233" formatCode="&quot;$&quot;#,##0.00_);\(&quot;$&quot;#,##0.00\)"/>
    <numFmt numFmtId="234" formatCode="#,##0.0000000000000"/>
    <numFmt numFmtId="235" formatCode="* \(#,##0\);* #,##0_);&quot;-&quot;??_);@"/>
    <numFmt numFmtId="236" formatCode="_(&quot;Rp.&quot;* #,##0_);_(&quot;Rp.&quot;* \(#,##0\);_(&quot;Rp.&quot;* &quot;-&quot;_);_(@_)"/>
    <numFmt numFmtId="237" formatCode="00000"/>
    <numFmt numFmtId="238" formatCode="_(\$* #,##0_);_(\$* \(#,##0\);_(\$* \-_);_(@_)"/>
    <numFmt numFmtId="239" formatCode="_-\?* #,##0.00_-;&quot;-?&quot;* #,##0.00_-;_-\?* \-??_-;_-@_-"/>
    <numFmt numFmtId="240" formatCode="_(\$* #,##0.00_);_(\$* \(#,##0.00\);_(\$* \-_);_(@_)"/>
    <numFmt numFmtId="241" formatCode="\$#,##0\ ;&quot;($&quot;#,##0\)"/>
    <numFmt numFmtId="242" formatCode="\ \ _•\–\ \ \ \ @"/>
    <numFmt numFmtId="243" formatCode="m/d"/>
    <numFmt numFmtId="244" formatCode="dd\ mmm\ yyyy_);;;&quot;  &quot;@"/>
    <numFmt numFmtId="245" formatCode="* #,##0_);* \(#,##0\);&quot;-&quot;??_);@"/>
    <numFmt numFmtId="246" formatCode="#,##0_);\(#,##0\);&quot;- &quot;;&quot;  &quot;@"/>
    <numFmt numFmtId="247" formatCode="_(* #,##0_);_(* \(#,##0\);_(* &quot;-&quot;_);_(@_)"/>
    <numFmt numFmtId="248" formatCode="&quot;$&quot;* #,##0.00_);\(#,##0.00\);&quot;- &quot;"/>
    <numFmt numFmtId="249" formatCode="&quot;р.&quot;* #,##0.00_);\(#,##0.00\);&quot;- &quot;"/>
    <numFmt numFmtId="250" formatCode="0.0\x"/>
    <numFmt numFmtId="251" formatCode="_(* #,##0_);_(* \(#,##0\);_(* &quot;&quot;_);_(@_)"/>
    <numFmt numFmtId="252" formatCode="_([$€-2]* #,##0.00_);_([$€-2]* \(#,##0.00\);_([$€-2]* &quot;-&quot;??_)"/>
    <numFmt numFmtId="253" formatCode="_-* #,##0.00[$€]_-;\-* #,##0.00[$€]_-;_-* &quot;-&quot;??[$€]_-;_-@_-"/>
    <numFmt numFmtId="254" formatCode="_-* #,##0.00[$€-1]_-;\-* #,##0.00[$€-1]_-;_-* &quot;-&quot;??[$€-1]_-"/>
    <numFmt numFmtId="255" formatCode="[$-419]General"/>
    <numFmt numFmtId="256" formatCode="_-* #,##0_р_._-;\-* #,##0_р_._-;_-* &quot;-&quot;_р_._-;_-@_-"/>
    <numFmt numFmtId="257" formatCode="[Magenta]&quot;Err&quot;;[Magenta]&quot;Err&quot;;[Blue]&quot;OK&quot;;[Black]@"/>
    <numFmt numFmtId="258" formatCode="[Blue]\P;;[Red]\O"/>
    <numFmt numFmtId="259" formatCode="[Blue]&quot;P&quot;;;[Red]&quot;O&quot;"/>
    <numFmt numFmtId="260" formatCode="0.0_)%;[Red]\(0.0%\);0.0_)%"/>
    <numFmt numFmtId="261" formatCode="#,##0_);[Red]\(#,##0\);\-_)"/>
    <numFmt numFmtId="262" formatCode="_-* #,##0\ _F_B_-;\-* #,##0\ _F_B_-;_-* &quot;-&quot;\ _F_B_-;_-@_-"/>
    <numFmt numFmtId="263" formatCode="_-* #,##0.00\ _F_B_-;\-* #,##0.00\ _F_B_-;_-* &quot;-&quot;??\ _F_B_-;_-@_-"/>
    <numFmt numFmtId="264" formatCode="#,##0.0000_);\(#,##0.0000\);&quot;- &quot;;&quot;  &quot;@"/>
    <numFmt numFmtId="265" formatCode="&quot;Rp.&quot;#,##0.00_);\(&quot;Rp.&quot;#,##0.00\)"/>
    <numFmt numFmtId="266" formatCode="&quot;FRF&quot;* #,##0.00_);\(#,##0.00\);&quot;- &quot;"/>
    <numFmt numFmtId="267" formatCode="#,##0.0_);[Red]\(#,##0.0\)"/>
    <numFmt numFmtId="268" formatCode="&quot;$&quot;#,##0\ ;\-&quot;$&quot;#,##0"/>
    <numFmt numFmtId="269" formatCode="&quot;р.&quot;#,##0\ ;\-&quot;р.&quot;#,##0"/>
    <numFmt numFmtId="270" formatCode="&quot;$&quot;#,##0.00\ ;\(&quot;$&quot;#,##0.00\)"/>
    <numFmt numFmtId="271" formatCode="&quot;р.&quot;#,##0.00\ ;\(&quot;р.&quot;#,##0.00\)"/>
    <numFmt numFmtId="272" formatCode="_-* #,##0_-;_-* #,##0\-;_-* &quot;-&quot;_-;_-@_-"/>
    <numFmt numFmtId="273" formatCode="_-* #,##0.00_-;_-* #,##0.00\-;_-* &quot;-&quot;??_-;_-@_-"/>
    <numFmt numFmtId="274" formatCode="#,##0;[Red]&quot;-&quot;#,##0"/>
    <numFmt numFmtId="275" formatCode="_-* #,##0\ _P_t_s_-;\-* #,##0\ _P_t_s_-;_-* &quot;-&quot;\ _P_t_s_-;_-@_-"/>
    <numFmt numFmtId="276" formatCode="_ * #,##0.00_ ;_ * \-#,##0.00_ ;_ * &quot;-&quot;??_ ;_ @_ "/>
    <numFmt numFmtId="277" formatCode="_-* #,##0\ _$_-;\-* #,##0\ _$_-;_-* &quot;-&quot;\ _$_-;_-@_-"/>
    <numFmt numFmtId="278" formatCode="_-* #,##0.00\ _$_-;\-* #,##0.00\ _$_-;_-* &quot;-&quot;??\ _$_-;_-@_-"/>
    <numFmt numFmtId="279" formatCode="_(&quot;R$ &quot;* #,##0_);_(&quot;R$ &quot;* \(#,##0\);_(&quot;R$ &quot;* &quot;-&quot;_);_(@_)"/>
    <numFmt numFmtId="280" formatCode="_(&quot;R$ &quot;* #,##0.00_);_(&quot;R$ &quot;* \(#,##0.00\);_(&quot;R$ &quot;* &quot;-&quot;??_);_(@_)"/>
    <numFmt numFmtId="281" formatCode="_-* #,##0\ &quot;Pts&quot;_-;\-* #,##0\ &quot;Pts&quot;_-;_-* &quot;-&quot;\ &quot;Pts&quot;_-;_-@_-"/>
    <numFmt numFmtId="282" formatCode="_-* #,##0.00\ &quot;Pts&quot;_-;\-* #,##0.00\ &quot;Pts&quot;_-;_-* &quot;-&quot;??\ &quot;Pts&quot;_-;_-@_-"/>
    <numFmt numFmtId="283" formatCode="_-* #,##0\ &quot;$&quot;_-;\-* #,##0\ &quot;$&quot;_-;_-* &quot;-&quot;\ &quot;$&quot;_-;_-@_-"/>
    <numFmt numFmtId="284" formatCode="_-* #,##0.00\ &quot;$&quot;_-;\-* #,##0.00\ &quot;$&quot;_-;_-* &quot;-&quot;??\ &quot;$&quot;_-;_-@_-"/>
    <numFmt numFmtId="285" formatCode="#,##0.0\x_);\(#,##0.0\x\);#,##0.0\x_);@_)"/>
    <numFmt numFmtId="286" formatCode="&quot;$&quot;#,##0.0_);\(&quot;$&quot;#,##0.0\)"/>
    <numFmt numFmtId="287" formatCode="0.00\x"/>
    <numFmt numFmtId="288" formatCode="0.00_)"/>
    <numFmt numFmtId="289" formatCode="_-* #,##0\ _đ_._-;\-* #,##0\ _đ_._-;_-* &quot;-&quot;\ _đ_._-;_-@_-"/>
    <numFmt numFmtId="290" formatCode="\$#,##0_);[Red]\(\$#,##0\)"/>
    <numFmt numFmtId="291" formatCode="&quot;\&quot;#,##0.00;[Red]&quot;\&quot;\-#,##0.00"/>
    <numFmt numFmtId="292" formatCode="_-* #,##0\ &quot;FB&quot;_-;\-* #,##0\ &quot;FB&quot;_-;_-* &quot;-&quot;\ &quot;FB&quot;_-;_-@_-"/>
    <numFmt numFmtId="293" formatCode="_-* #,##0.00\ &quot;FB&quot;_-;\-* #,##0.00\ &quot;FB&quot;_-;_-* &quot;-&quot;??\ &quot;FB&quot;_-;_-@_-"/>
    <numFmt numFmtId="294" formatCode="0%_);\(0%\)"/>
    <numFmt numFmtId="295" formatCode="\60\4\7\:"/>
    <numFmt numFmtId="296" formatCode="#,##0.0\%_);\(#,##0.0\%\);#,##0.0\%_);@_)"/>
    <numFmt numFmtId="297" formatCode="_-* #,##0_-;\-* #,##0_-;_-* &quot;-&quot;_-;_-@_-"/>
    <numFmt numFmtId="298" formatCode="&quot;р.&quot;#,##0"/>
    <numFmt numFmtId="299" formatCode="\_x0000_\_x0000__(* #,##0_);_(* \(#,##0\);_(* &quot;-&quot;_);_(@"/>
    <numFmt numFmtId="300" formatCode="\_x0000_\_x0000__(* #,##0.00_);_(* \(#,##0.00\);_(* &quot;-&quot;??_);_(@"/>
    <numFmt numFmtId="301" formatCode="\_x0000_\_x0000__(&quot;р.&quot;* #,##0_);_(&quot;р.&quot;* \(#,##0\);_(&quot;р.&quot;* &quot;-&quot;_);_(@"/>
    <numFmt numFmtId="302" formatCode="\_x0000_\_x0000__(&quot;р.&quot;* #,##0.00_);_(&quot;р.&quot;* \(#,##0.00\);_(&quot;р.&quot;* &quot;-&quot;??_);_(@"/>
    <numFmt numFmtId="303" formatCode="_-* #,##0.00_р_._-;\-* #,##0.00_р_._-;_-* \-??_р_._-;_-@_-"/>
    <numFmt numFmtId="304" formatCode="&quot;$&quot;#,\);\(&quot;$&quot;#,\)"/>
    <numFmt numFmtId="305" formatCode="&quot;р.&quot;#,\);\(&quot;р.&quot;#,\)"/>
    <numFmt numFmtId="306" formatCode="&quot;$&quot;#,;\(&quot;$&quot;#,\)"/>
    <numFmt numFmtId="307" formatCode="&quot;р.&quot;#,;\(&quot;р.&quot;#,\)"/>
    <numFmt numFmtId="308" formatCode="_(#,##0_);_(\(#,##0\);_(\ &quot;&quot;_);_(@_)"/>
    <numFmt numFmtId="309" formatCode="_(#,##0_);_(\(#,##0\);_(&quot;&quot;_);_(@_)"/>
    <numFmt numFmtId="310" formatCode="&quot;TRL&quot;* #,##0.0_);\(\T\R\L#,##0.0\);&quot;- &quot;\ "/>
    <numFmt numFmtId="311" formatCode="#,##0.000_);[Red]\(#,##0.000\);\-_)"/>
    <numFmt numFmtId="312" formatCode="_-&quot;F&quot;\ * #,##0_-;_-&quot;F&quot;\ * #,##0\-;_-&quot;F&quot;\ * &quot;-&quot;_-;_-@_-"/>
    <numFmt numFmtId="313" formatCode="_-&quot;L. &quot;* #,##0.00_-;&quot;-L. &quot;* #,##0.00_-;_-&quot;L. &quot;* \-??_-;_-@_-"/>
    <numFmt numFmtId="314" formatCode="_(\$* #,##0.00_);_(\$* \(#,##0.00\);_(\$* \-??_);_(@_)"/>
    <numFmt numFmtId="315" formatCode="\¥#,##0_);\(\¥#,##0\)"/>
    <numFmt numFmtId="316" formatCode=";;&quot;zero&quot;;&quot;  &quot;@"/>
    <numFmt numFmtId="317" formatCode="_-* #,##0.00&quot;р.&quot;_-;\-* #,##0.00&quot;р.&quot;_-;_-* &quot;-&quot;??&quot;р.&quot;_-;_-@_-"/>
    <numFmt numFmtId="318" formatCode="_-* #,##0.00&quot;р&quot;_-;\-* #,##0.00&quot;р&quot;_-;_-* &quot;-&quot;??&quot;р&quot;_-;_-@_-"/>
    <numFmt numFmtId="319" formatCode="&quot;Т&quot;#,##0;[Red]\-&quot;Т&quot;#,##0"/>
    <numFmt numFmtId="320" formatCode="#,##0.0_р_."/>
    <numFmt numFmtId="321" formatCode="_ &quot;\&quot;* #,##0_ ;_ &quot;\&quot;* \-#,##0_ ;_ &quot;\&quot;* &quot;-&quot;_ ;_ @_ "/>
    <numFmt numFmtId="322" formatCode="_ &quot;\&quot;* #,##0.00_ ;_ &quot;\&quot;* \-#,##0.00_ ;_ &quot;\&quot;* &quot;-&quot;??_ ;_ @_ "/>
    <numFmt numFmtId="323" formatCode="#,##0.00&quot;р.&quot;;\-#,##0.00&quot;р.&quot;"/>
    <numFmt numFmtId="324" formatCode="#,##0\т"/>
    <numFmt numFmtId="325" formatCode="_-* #,##0.00\ _р_._-;\-* #,##0.00\ _р_._-;_-* \-??\ _р_._-;_-@_-"/>
    <numFmt numFmtId="326" formatCode="_-* #,##0_р_-;\-* #,##0_р_-;_-* &quot;-&quot;_р_-;_-@_-"/>
    <numFmt numFmtId="327" formatCode="_(* #,##0.0_);_(* \(#,##0.0\);_(* &quot;-&quot;??_);_(@_)"/>
    <numFmt numFmtId="328" formatCode="_-* #,##0_р_._-;\-* #,##0_р_._-;_-* &quot;-&quot;??_р_._-;_-@_-"/>
    <numFmt numFmtId="329" formatCode="_-* #,##0.000_р_._-;\-* #,##0.000_р_._-;_-* &quot;-&quot;???_р_._-;_-@_-"/>
    <numFmt numFmtId="330" formatCode="dd\.mm\.yyyy"/>
    <numFmt numFmtId="331" formatCode="&quot;€&quot;#,##0;[Red]\-&quot;€&quot;#,##0"/>
    <numFmt numFmtId="332" formatCode="#,##0.0000"/>
    <numFmt numFmtId="333" formatCode="&quot;€&quot;#,##0;\-&quot;€&quot;#,##0"/>
    <numFmt numFmtId="334" formatCode="_-* #,##0.00_т_г_._-;\-* #,##0.00_т_г_._-;_-* &quot;-&quot;??_т_г_._-;_-@_-"/>
    <numFmt numFmtId="335" formatCode="&quot;Т&quot;#,##0;\-&quot;Т&quot;#,##0"/>
    <numFmt numFmtId="336" formatCode="_-&quot;Т&quot;* #,##0_-;\-&quot;Т&quot;* #,##0_-;_-&quot;Т&quot;* &quot;-&quot;_-;_-@_-"/>
    <numFmt numFmtId="337" formatCode="#,##0.00&quot;р&quot;;[Red]\-#,##0.00&quot;р&quot;"/>
    <numFmt numFmtId="338" formatCode="_-* #,##0.0000_р_._-;\-* #,##0.0000_р_._-;_-* &quot;-&quot;??_р_._-;_-@_-"/>
    <numFmt numFmtId="339" formatCode="#,##0.0000000"/>
    <numFmt numFmtId="340" formatCode="_-&quot;£&quot;* #,##0_-;\-&quot;£&quot;* #,##0_-;_-&quot;£&quot;* &quot;-&quot;_-;_-@_-"/>
    <numFmt numFmtId="341" formatCode="_-* #,##0_р_._-;\-* #,##0_р_._-;_-* \-??_р_._-;_-@_-"/>
    <numFmt numFmtId="342" formatCode="#,##0.00000"/>
    <numFmt numFmtId="343" formatCode="_-* #,##0.0_р_._-;\-* #,##0.0_р_._-;_-* &quot;-&quot;??_р_._-;_-@_-"/>
    <numFmt numFmtId="344" formatCode="%#\.00"/>
    <numFmt numFmtId="345" formatCode="&quot;\&quot;#,##0;[Red]&quot;\&quot;\-#,##0"/>
  </numFmts>
  <fonts count="28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Helv"/>
    </font>
    <font>
      <sz val="10"/>
      <name val="Book Antiqua"/>
      <family val="1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0"/>
      <name val="Helv"/>
      <family val="2"/>
    </font>
    <font>
      <sz val="10"/>
      <name val="Arial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MS Sans Serif"/>
      <family val="2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0"/>
      <name val="Helv"/>
      <charset val="204"/>
    </font>
    <font>
      <sz val="10"/>
      <name val="Arial Cyr"/>
      <family val="2"/>
      <charset val="204"/>
    </font>
    <font>
      <sz val="11"/>
      <color indexed="10"/>
      <name val="Calibri"/>
      <family val="2"/>
    </font>
    <font>
      <sz val="10"/>
      <name val="Courier"/>
      <family val="1"/>
      <charset val="204"/>
    </font>
    <font>
      <sz val="12"/>
      <color indexed="8"/>
      <name val="Times New Roman"/>
      <family val="1"/>
      <charset val="204"/>
    </font>
    <font>
      <sz val="10"/>
      <name val="Helv"/>
      <family val="2"/>
      <charset val="204"/>
    </font>
    <font>
      <sz val="11"/>
      <color indexed="8"/>
      <name val="Calibri"/>
      <family val="2"/>
    </font>
    <font>
      <sz val="10"/>
      <name val="System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name val="MS Sans Serif"/>
      <family val="2"/>
      <charset val="204"/>
    </font>
    <font>
      <sz val="8"/>
      <name val="Helv"/>
      <charset val="204"/>
    </font>
    <font>
      <sz val="12"/>
      <name val="Helv"/>
    </font>
    <font>
      <u/>
      <sz val="10"/>
      <color indexed="12"/>
      <name val="Arial Cyr"/>
      <charset val="204"/>
    </font>
    <font>
      <sz val="12"/>
      <name val="Arial"/>
      <family val="2"/>
    </font>
    <font>
      <sz val="12"/>
      <color indexed="8"/>
      <name val="Arial"/>
      <family val="2"/>
    </font>
    <font>
      <sz val="14"/>
      <color indexed="8"/>
      <name val="Arial"/>
      <family val="2"/>
    </font>
    <font>
      <b/>
      <sz val="14"/>
      <name val="Times New Roman"/>
      <family val="1"/>
    </font>
    <font>
      <sz val="12"/>
      <name val="¹UAAA¼"/>
      <family val="3"/>
      <charset val="129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u val="singleAccounting"/>
      <sz val="10"/>
      <name val="Arial"/>
      <family val="2"/>
    </font>
    <font>
      <sz val="12"/>
      <name val="±???A?"/>
      <charset val="129"/>
    </font>
    <font>
      <sz val="11"/>
      <name val="Arial"/>
      <family val="2"/>
    </font>
    <font>
      <sz val="9"/>
      <name val="Times New Roman"/>
      <family val="1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9"/>
      <color indexed="48"/>
      <name val="Arial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Times New Roman"/>
      <family val="1"/>
    </font>
    <font>
      <i/>
      <sz val="10"/>
      <name val="Times New Roman"/>
      <family val="1"/>
    </font>
    <font>
      <sz val="11"/>
      <name val="Times"/>
      <family val="1"/>
    </font>
    <font>
      <sz val="9"/>
      <name val="Times New Roman"/>
      <family val="1"/>
      <charset val="204"/>
    </font>
    <font>
      <sz val="8"/>
      <color indexed="12"/>
      <name val="Times New Roman"/>
      <family val="1"/>
    </font>
    <font>
      <sz val="8"/>
      <name val="Palatino"/>
      <family val="1"/>
    </font>
    <font>
      <i/>
      <sz val="8"/>
      <color indexed="17"/>
      <name val="Arial"/>
      <family val="2"/>
    </font>
    <font>
      <sz val="10"/>
      <name val="Times New Roman"/>
      <family val="1"/>
    </font>
    <font>
      <sz val="11"/>
      <name val="Book Antiqua"/>
      <family val="1"/>
      <charset val="204"/>
    </font>
    <font>
      <sz val="8"/>
      <name val="Arial"/>
      <family val="2"/>
    </font>
    <font>
      <sz val="8"/>
      <name val="Tahoma"/>
      <family val="2"/>
      <charset val="204"/>
    </font>
    <font>
      <sz val="9"/>
      <name val="Arial Cyr"/>
      <family val="2"/>
      <charset val="204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1"/>
      <name val="Optimum"/>
    </font>
    <font>
      <b/>
      <sz val="12"/>
      <name val="MS Sans Serif"/>
      <family val="2"/>
      <charset val="204"/>
    </font>
    <font>
      <u val="doubleAccounting"/>
      <sz val="10"/>
      <name val="Arial"/>
      <family val="2"/>
    </font>
    <font>
      <sz val="12"/>
      <name val="Tms Rmn"/>
      <charset val="204"/>
    </font>
    <font>
      <sz val="10"/>
      <color indexed="9"/>
      <name val="Arial"/>
      <family val="2"/>
    </font>
    <font>
      <sz val="8"/>
      <name val="Arial Narrow"/>
      <family val="2"/>
      <charset val="204"/>
    </font>
    <font>
      <sz val="10"/>
      <color indexed="2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u val="singleAccounting"/>
      <sz val="9"/>
      <name val="Times New Roman"/>
      <family val="1"/>
    </font>
    <font>
      <b/>
      <sz val="10"/>
      <color indexed="8"/>
      <name val="Wingdings 2"/>
      <family val="1"/>
      <charset val="2"/>
    </font>
    <font>
      <b/>
      <sz val="10.5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indexed="12"/>
      <name val="Arial"/>
      <family val="2"/>
    </font>
    <font>
      <i/>
      <sz val="1"/>
      <color indexed="8"/>
      <name val="Courier"/>
      <family val="1"/>
      <charset val="204"/>
    </font>
    <font>
      <sz val="12"/>
      <name val="Arial"/>
      <family val="2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0"/>
      <color indexed="17"/>
      <name val="Times New Roman"/>
      <family val="1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u/>
      <sz val="9"/>
      <name val="Times New Roman"/>
      <family val="1"/>
    </font>
    <font>
      <b/>
      <sz val="11"/>
      <name val="Arial"/>
      <family val="2"/>
    </font>
    <font>
      <b/>
      <sz val="9"/>
      <name val="Arial"/>
      <family val="2"/>
    </font>
    <font>
      <b/>
      <sz val="18"/>
      <name val="Times New Roman"/>
      <family val="1"/>
      <charset val="204"/>
    </font>
    <font>
      <sz val="10"/>
      <color indexed="9"/>
      <name val="Times New Roman"/>
      <family val="1"/>
    </font>
    <font>
      <u/>
      <sz val="10"/>
      <color indexed="14"/>
      <name val="MS Sans Serif"/>
      <family val="2"/>
      <charset val="204"/>
    </font>
    <font>
      <u/>
      <sz val="8"/>
      <color indexed="12"/>
      <name val="Arial"/>
      <family val="2"/>
      <charset val="204"/>
    </font>
    <font>
      <b/>
      <sz val="10"/>
      <color indexed="56"/>
      <name val="Arial"/>
      <family val="2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</font>
    <font>
      <sz val="10"/>
      <color indexed="56"/>
      <name val="Arial"/>
      <family val="2"/>
      <charset val="204"/>
    </font>
    <font>
      <sz val="10"/>
      <name val="Times New Roman Cyr"/>
    </font>
    <font>
      <sz val="11"/>
      <color indexed="62"/>
      <name val="Calibri"/>
      <family val="2"/>
    </font>
    <font>
      <shadow/>
      <sz val="8"/>
      <color indexed="12"/>
      <name val="Times New Roman"/>
      <family val="1"/>
    </font>
    <font>
      <sz val="11"/>
      <color indexed="62"/>
      <name val="Calibri"/>
      <family val="2"/>
      <charset val="204"/>
    </font>
    <font>
      <sz val="11"/>
      <color indexed="24"/>
      <name val="Arial"/>
      <family val="2"/>
    </font>
    <font>
      <sz val="10"/>
      <color indexed="14"/>
      <name val="Times New Roman"/>
      <family val="1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8"/>
      <color indexed="9"/>
      <name val="Arial"/>
      <family val="2"/>
      <charset val="204"/>
    </font>
    <font>
      <sz val="8"/>
      <color indexed="60"/>
      <name val="Trebuchet MS"/>
      <family val="2"/>
      <charset val="204"/>
    </font>
    <font>
      <sz val="8"/>
      <color indexed="60"/>
      <name val="Trebuchet MS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color indexed="16"/>
      <name val="Times New Roman"/>
      <family val="1"/>
      <charset val="204"/>
    </font>
    <font>
      <sz val="12"/>
      <name val="Times New Roman"/>
      <family val="1"/>
    </font>
    <font>
      <sz val="8"/>
      <color indexed="55"/>
      <name val="Arial"/>
      <family val="2"/>
    </font>
    <font>
      <sz val="10"/>
      <name val="KZ Times New Roman"/>
      <family val="1"/>
      <charset val="204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7"/>
      <name val="Small Fonts"/>
      <family val="2"/>
      <charset val="204"/>
    </font>
    <font>
      <b/>
      <i/>
      <sz val="16"/>
      <name val="Helv"/>
    </font>
    <font>
      <sz val="8"/>
      <name val="Tahoma"/>
      <family val="2"/>
    </font>
    <font>
      <sz val="10"/>
      <name val="Arial Cyr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b/>
      <sz val="9"/>
      <color indexed="53"/>
      <name val="Arial"/>
      <family val="2"/>
    </font>
    <font>
      <sz val="12"/>
      <name val="№ЩЕБГј"/>
      <charset val="204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12"/>
      <color indexed="8"/>
      <name val="Times New Roman"/>
      <family val="1"/>
    </font>
    <font>
      <sz val="9"/>
      <name val="Arial"/>
      <family val="2"/>
    </font>
    <font>
      <b/>
      <sz val="8"/>
      <color indexed="9"/>
      <name val="MS Sans Serif"/>
      <family val="2"/>
    </font>
    <font>
      <sz val="10"/>
      <color indexed="10"/>
      <name val="Times New Roman"/>
      <family val="1"/>
    </font>
    <font>
      <sz val="8"/>
      <color indexed="8"/>
      <name val="Arial"/>
      <family val="2"/>
      <charset val="204"/>
    </font>
    <font>
      <sz val="10"/>
      <name val="Helv"/>
      <charset val="162"/>
    </font>
    <font>
      <sz val="10"/>
      <name val="NewtonCTT"/>
    </font>
    <font>
      <b/>
      <sz val="10"/>
      <color indexed="8"/>
      <name val="ARIAL"/>
      <family val="2"/>
      <charset val="204"/>
    </font>
    <font>
      <sz val="8"/>
      <color indexed="8"/>
      <name val="MS Sans Serif"/>
      <family val="2"/>
      <charset val="204"/>
    </font>
    <font>
      <b/>
      <sz val="8"/>
      <color indexed="8"/>
      <name val="MS Sans Serif"/>
      <family val="2"/>
      <charset val="204"/>
    </font>
    <font>
      <b/>
      <sz val="16"/>
      <color indexed="8"/>
      <name val="Arial"/>
      <family val="2"/>
      <charset val="204"/>
    </font>
    <font>
      <sz val="9.5"/>
      <color indexed="23"/>
      <name val="Helvetica-Black"/>
    </font>
    <font>
      <sz val="10"/>
      <name val="Tms Rmn"/>
    </font>
    <font>
      <b/>
      <i/>
      <sz val="10"/>
      <color indexed="34"/>
      <name val="Arial"/>
      <family val="2"/>
    </font>
    <font>
      <sz val="10"/>
      <name val="NTHelvetica/Cyrillic"/>
      <charset val="204"/>
    </font>
    <font>
      <sz val="6"/>
      <name val="Helv"/>
      <family val="2"/>
      <charset val="204"/>
    </font>
    <font>
      <sz val="10"/>
      <color indexed="0"/>
      <name val="Helv"/>
      <charset val="204"/>
    </font>
    <font>
      <sz val="10"/>
      <color indexed="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Univers (WN)"/>
    </font>
    <font>
      <sz val="12"/>
      <color indexed="17"/>
      <name val="SWISS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7"/>
      <name val="Times New Roman"/>
      <family val="1"/>
    </font>
    <font>
      <sz val="10"/>
      <name val="SimSun"/>
      <family val="2"/>
      <charset val="204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0"/>
      <color indexed="10"/>
      <name val="Arial"/>
      <family val="2"/>
    </font>
    <font>
      <sz val="8"/>
      <name val="CG Times (E1)"/>
    </font>
    <font>
      <b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0"/>
      <color indexed="10"/>
      <name val="Times New Roman"/>
      <family val="1"/>
    </font>
    <font>
      <b/>
      <u/>
      <sz val="10"/>
      <name val="Times New Roman"/>
      <family val="1"/>
    </font>
    <font>
      <b/>
      <sz val="10"/>
      <color indexed="39"/>
      <name val="Times New Roman"/>
      <family val="1"/>
    </font>
    <font>
      <b/>
      <sz val="18"/>
      <color indexed="56"/>
      <name val="Cambria"/>
      <family val="2"/>
      <charset val="204"/>
    </font>
    <font>
      <b/>
      <u/>
      <sz val="18"/>
      <color indexed="9"/>
      <name val="Arial Narrow"/>
      <family val="2"/>
    </font>
    <font>
      <sz val="10"/>
      <color indexed="10"/>
      <name val="Arial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3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b/>
      <sz val="7"/>
      <color indexed="12"/>
      <name val="Arial"/>
      <family val="2"/>
      <charset val="204"/>
    </font>
    <font>
      <sz val="10"/>
      <name val="Univers (E1)"/>
    </font>
    <font>
      <u/>
      <sz val="8"/>
      <color indexed="8"/>
      <name val="Arial"/>
      <family val="2"/>
    </font>
    <font>
      <sz val="8"/>
      <color indexed="12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theme="0"/>
      <name val="Calibri"/>
      <family val="2"/>
      <scheme val="minor"/>
    </font>
    <font>
      <b/>
      <sz val="8"/>
      <name val="Arial Cyr"/>
      <family val="2"/>
      <charset val="204"/>
    </font>
    <font>
      <u/>
      <sz val="12"/>
      <color indexed="12"/>
      <name val="Times New Roman"/>
      <family val="1"/>
      <charset val="204"/>
    </font>
    <font>
      <b/>
      <sz val="10"/>
      <name val="Arial Cyr"/>
      <family val="2"/>
      <charset val="204"/>
    </font>
    <font>
      <sz val="8"/>
      <name val="Arial Cyr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name val="µёїт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1"/>
      <color indexed="8"/>
      <name val="Century Gothic"/>
      <family val="2"/>
      <charset val="204"/>
    </font>
    <font>
      <sz val="10"/>
      <color indexed="8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Calibri"/>
      <family val="2"/>
      <scheme val="minor"/>
    </font>
    <font>
      <sz val="10"/>
      <name val="Times New Roman Cyr"/>
      <family val="1"/>
      <charset val="204"/>
    </font>
    <font>
      <sz val="10"/>
      <name val="Times New Roman CYR"/>
      <charset val="204"/>
    </font>
    <font>
      <sz val="12"/>
      <name val="Arial Cyr"/>
      <family val="2"/>
      <charset val="204"/>
    </font>
    <font>
      <sz val="14"/>
      <name val="Arial Cyr"/>
      <family val="2"/>
      <charset val="204"/>
    </font>
    <font>
      <sz val="10"/>
      <name val="Arial Narrow"/>
      <family val="2"/>
      <charset val="204"/>
    </font>
    <font>
      <sz val="10"/>
      <color indexed="8"/>
      <name val="Times New Roman"/>
      <family val="2"/>
      <charset val="204"/>
    </font>
    <font>
      <sz val="10"/>
      <name val="Arial Cyr"/>
      <family val="2"/>
    </font>
    <font>
      <sz val="10"/>
      <name val="Mangal"/>
      <family val="2"/>
      <charset val="204"/>
    </font>
    <font>
      <sz val="8"/>
      <name val="Arial Cyr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.5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b/>
      <u/>
      <sz val="11"/>
      <name val="Times New Roman"/>
      <family val="1"/>
      <charset val="204"/>
    </font>
  </fonts>
  <fills count="10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3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</patternFill>
    </fill>
    <fill>
      <patternFill patternType="lightTrellis">
        <fgColor indexed="9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9"/>
        <bgColor indexed="22"/>
      </patternFill>
    </fill>
    <fill>
      <patternFill patternType="solid">
        <fgColor indexed="41"/>
        <bgColor indexed="9"/>
      </patternFill>
    </fill>
    <fill>
      <patternFill patternType="solid">
        <fgColor indexed="30"/>
        <bgColor indexed="64"/>
      </patternFill>
    </fill>
    <fill>
      <patternFill patternType="solid">
        <fgColor indexed="12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26"/>
      </patternFill>
    </fill>
    <fill>
      <patternFill patternType="solid">
        <fgColor indexed="9"/>
        <bgColor indexed="41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5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539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>
      <alignment vertical="top"/>
    </xf>
    <xf numFmtId="0" fontId="9" fillId="0" borderId="0"/>
    <xf numFmtId="0" fontId="3" fillId="0" borderId="0"/>
    <xf numFmtId="0" fontId="8" fillId="0" borderId="0">
      <alignment vertical="top"/>
    </xf>
    <xf numFmtId="0" fontId="10" fillId="0" borderId="0"/>
    <xf numFmtId="0" fontId="8" fillId="0" borderId="0">
      <alignment vertical="top"/>
    </xf>
    <xf numFmtId="0" fontId="10" fillId="0" borderId="0"/>
    <xf numFmtId="0" fontId="9" fillId="0" borderId="0"/>
    <xf numFmtId="0" fontId="8" fillId="0" borderId="0">
      <alignment vertical="top"/>
    </xf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8" fillId="0" borderId="0">
      <alignment vertical="top"/>
    </xf>
    <xf numFmtId="0" fontId="1" fillId="0" borderId="0"/>
    <xf numFmtId="0" fontId="3" fillId="0" borderId="0"/>
    <xf numFmtId="164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/>
    <xf numFmtId="0" fontId="1" fillId="0" borderId="0"/>
    <xf numFmtId="0" fontId="31" fillId="0" borderId="0"/>
    <xf numFmtId="0" fontId="32" fillId="0" borderId="0" applyFont="0" applyFill="0" applyBorder="0" applyAlignment="0"/>
    <xf numFmtId="173" fontId="33" fillId="0" borderId="0" applyFont="0" applyFill="0" applyBorder="0" applyAlignment="0" applyProtection="0"/>
    <xf numFmtId="0" fontId="34" fillId="0" borderId="0" applyFont="0" applyFill="0" applyBorder="0" applyAlignment="0" applyProtection="0"/>
    <xf numFmtId="173" fontId="33" fillId="0" borderId="0" applyFont="0" applyFill="0" applyBorder="0" applyAlignment="0" applyProtection="0"/>
    <xf numFmtId="40" fontId="34" fillId="0" borderId="0" applyFont="0" applyFill="0" applyBorder="0" applyAlignment="0" applyProtection="0"/>
    <xf numFmtId="38" fontId="34" fillId="0" borderId="0" applyFont="0" applyFill="0" applyBorder="0" applyAlignment="0" applyProtection="0"/>
    <xf numFmtId="0" fontId="35" fillId="0" borderId="0"/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81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38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38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7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40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1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1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41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38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40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38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9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0" borderId="0"/>
    <xf numFmtId="0" fontId="38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38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40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9" fillId="0" borderId="0"/>
    <xf numFmtId="0" fontId="42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38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39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38" fillId="0" borderId="0"/>
    <xf numFmtId="40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0" fontId="38" fillId="0" borderId="0"/>
    <xf numFmtId="40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0" fontId="38" fillId="0" borderId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5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194" fontId="36" fillId="0" borderId="0" applyFont="0" applyFill="0" applyBorder="0" applyAlignment="0" applyProtection="0"/>
    <xf numFmtId="0" fontId="39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9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9" fillId="0" borderId="0"/>
    <xf numFmtId="0" fontId="39" fillId="0" borderId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41" fillId="0" borderId="0"/>
    <xf numFmtId="0" fontId="39" fillId="0" borderId="0"/>
    <xf numFmtId="0" fontId="36" fillId="0" borderId="0"/>
    <xf numFmtId="0" fontId="43" fillId="0" borderId="0"/>
    <xf numFmtId="0" fontId="44" fillId="0" borderId="0"/>
    <xf numFmtId="0" fontId="37" fillId="0" borderId="0"/>
    <xf numFmtId="189" fontId="3" fillId="0" borderId="0" applyFont="0" applyFill="0" applyBorder="0" applyAlignment="0" applyProtection="0"/>
    <xf numFmtId="0" fontId="40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42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40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40" fillId="0" borderId="0"/>
    <xf numFmtId="0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40" fillId="0" borderId="0"/>
    <xf numFmtId="0" fontId="37" fillId="0" borderId="0" applyFont="0" applyFill="0" applyBorder="0" applyAlignment="0" applyProtection="0"/>
    <xf numFmtId="0" fontId="37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37" fillId="0" borderId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37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9" fillId="0" borderId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42" fillId="0" borderId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7" fillId="0" borderId="0"/>
    <xf numFmtId="0" fontId="43" fillId="0" borderId="0"/>
    <xf numFmtId="0" fontId="40" fillId="0" borderId="0"/>
    <xf numFmtId="0" fontId="39" fillId="0" borderId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39" fillId="0" borderId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39" fillId="0" borderId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31" fillId="0" borderId="0"/>
    <xf numFmtId="0" fontId="31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4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0" borderId="0"/>
    <xf numFmtId="0" fontId="47" fillId="0" borderId="0"/>
    <xf numFmtId="0" fontId="47" fillId="0" borderId="0"/>
    <xf numFmtId="0" fontId="31" fillId="0" borderId="0"/>
    <xf numFmtId="0" fontId="31" fillId="0" borderId="0"/>
    <xf numFmtId="0" fontId="45" fillId="0" borderId="0"/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0" fontId="46" fillId="0" borderId="0"/>
    <xf numFmtId="0" fontId="4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174" fontId="37" fillId="0" borderId="0">
      <alignment horizontal="left" wrapText="1"/>
    </xf>
    <xf numFmtId="174" fontId="37" fillId="0" borderId="0">
      <alignment horizontal="left" wrapText="1"/>
    </xf>
    <xf numFmtId="0" fontId="31" fillId="0" borderId="0"/>
    <xf numFmtId="0" fontId="3" fillId="0" borderId="0"/>
    <xf numFmtId="0" fontId="3" fillId="0" borderId="0"/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0" fontId="31" fillId="0" borderId="0"/>
    <xf numFmtId="0" fontId="45" fillId="0" borderId="0"/>
    <xf numFmtId="174" fontId="37" fillId="0" borderId="0">
      <alignment horizontal="left" wrapText="1"/>
    </xf>
    <xf numFmtId="174" fontId="37" fillId="0" borderId="0">
      <alignment horizontal="left" wrapText="1"/>
    </xf>
    <xf numFmtId="174" fontId="3" fillId="0" borderId="0">
      <alignment horizontal="left" wrapText="1"/>
    </xf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46" fillId="0" borderId="0"/>
    <xf numFmtId="174" fontId="37" fillId="0" borderId="0">
      <alignment horizontal="left" wrapText="1"/>
    </xf>
    <xf numFmtId="174" fontId="37" fillId="0" borderId="0">
      <alignment horizontal="left" wrapText="1"/>
    </xf>
    <xf numFmtId="0" fontId="31" fillId="0" borderId="0"/>
    <xf numFmtId="0" fontId="31" fillId="0" borderId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" fontId="37" fillId="18" borderId="0"/>
    <xf numFmtId="174" fontId="37" fillId="0" borderId="0">
      <alignment horizontal="left" wrapText="1"/>
    </xf>
    <xf numFmtId="174" fontId="37" fillId="0" borderId="0">
      <alignment horizontal="left" wrapText="1"/>
    </xf>
    <xf numFmtId="174" fontId="3" fillId="0" borderId="0">
      <alignment horizontal="left" wrapText="1"/>
    </xf>
    <xf numFmtId="0" fontId="31" fillId="0" borderId="0"/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0" fontId="46" fillId="0" borderId="0"/>
    <xf numFmtId="174" fontId="37" fillId="0" borderId="0">
      <alignment horizontal="left" wrapText="1"/>
    </xf>
    <xf numFmtId="174" fontId="37" fillId="0" borderId="0">
      <alignment horizontal="left" wrapText="1"/>
    </xf>
    <xf numFmtId="0" fontId="48" fillId="0" borderId="0" applyFont="0" applyFill="0" applyBorder="0" applyAlignment="0" applyProtection="0">
      <alignment vertical="center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0" fontId="46" fillId="0" borderId="0"/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7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7" fillId="0" borderId="0">
      <alignment horizontal="left" wrapText="1"/>
    </xf>
    <xf numFmtId="0" fontId="46" fillId="0" borderId="0"/>
    <xf numFmtId="0" fontId="31" fillId="0" borderId="0"/>
    <xf numFmtId="174" fontId="37" fillId="0" borderId="0">
      <alignment horizontal="left" wrapText="1"/>
    </xf>
    <xf numFmtId="0" fontId="31" fillId="0" borderId="0"/>
    <xf numFmtId="0" fontId="31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74" fontId="37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0" fontId="3" fillId="0" borderId="0" applyNumberFormat="0" applyFill="0" applyBorder="0" applyAlignment="0" applyProtection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0" fontId="46" fillId="0" borderId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1" fillId="0" borderId="0"/>
    <xf numFmtId="0" fontId="31" fillId="0" borderId="0"/>
    <xf numFmtId="0" fontId="46" fillId="0" borderId="0"/>
    <xf numFmtId="0" fontId="31" fillId="0" borderId="0"/>
    <xf numFmtId="0" fontId="46" fillId="0" borderId="0"/>
    <xf numFmtId="0" fontId="31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3" fillId="0" borderId="0"/>
    <xf numFmtId="0" fontId="3" fillId="0" borderId="0"/>
    <xf numFmtId="0" fontId="51" fillId="0" borderId="0"/>
    <xf numFmtId="0" fontId="51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31" fillId="0" borderId="0"/>
    <xf numFmtId="174" fontId="37" fillId="0" borderId="0">
      <alignment horizontal="left" wrapText="1"/>
    </xf>
    <xf numFmtId="174" fontId="3" fillId="0" borderId="0">
      <alignment horizontal="left" wrapText="1"/>
    </xf>
    <xf numFmtId="0" fontId="31" fillId="0" borderId="0"/>
    <xf numFmtId="174" fontId="37" fillId="0" borderId="0">
      <alignment horizontal="left" wrapText="1"/>
    </xf>
    <xf numFmtId="0" fontId="31" fillId="0" borderId="0"/>
    <xf numFmtId="0" fontId="3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50" fillId="0" borderId="0"/>
    <xf numFmtId="0" fontId="45" fillId="0" borderId="0"/>
    <xf numFmtId="0" fontId="31" fillId="0" borderId="0"/>
    <xf numFmtId="0" fontId="47" fillId="0" borderId="0"/>
    <xf numFmtId="0" fontId="47" fillId="0" borderId="0"/>
    <xf numFmtId="0" fontId="47" fillId="0" borderId="0"/>
    <xf numFmtId="0" fontId="52" fillId="0" borderId="0" applyNumberFormat="0"/>
    <xf numFmtId="0" fontId="3" fillId="0" borderId="0"/>
    <xf numFmtId="0" fontId="45" fillId="0" borderId="0"/>
    <xf numFmtId="0" fontId="45" fillId="0" borderId="0"/>
    <xf numFmtId="0" fontId="46" fillId="0" borderId="0"/>
    <xf numFmtId="0" fontId="50" fillId="0" borderId="0"/>
    <xf numFmtId="0" fontId="50" fillId="0" borderId="0"/>
    <xf numFmtId="0" fontId="52" fillId="0" borderId="0" applyNumberFormat="0"/>
    <xf numFmtId="0" fontId="31" fillId="0" borderId="0"/>
    <xf numFmtId="0" fontId="31" fillId="0" borderId="0"/>
    <xf numFmtId="0" fontId="45" fillId="0" borderId="0"/>
    <xf numFmtId="174" fontId="3" fillId="0" borderId="0">
      <alignment horizontal="left" wrapText="1"/>
    </xf>
    <xf numFmtId="0" fontId="31" fillId="0" borderId="0"/>
    <xf numFmtId="0" fontId="45" fillId="0" borderId="0"/>
    <xf numFmtId="0" fontId="31" fillId="0" borderId="0"/>
    <xf numFmtId="0" fontId="45" fillId="0" borderId="0"/>
    <xf numFmtId="0" fontId="31" fillId="0" borderId="0"/>
    <xf numFmtId="0" fontId="31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174" fontId="37" fillId="0" borderId="0">
      <alignment horizontal="left" wrapText="1"/>
    </xf>
    <xf numFmtId="0" fontId="46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46" fillId="0" borderId="0"/>
    <xf numFmtId="0" fontId="31" fillId="0" borderId="0"/>
    <xf numFmtId="0" fontId="31" fillId="0" borderId="0"/>
    <xf numFmtId="0" fontId="48" fillId="0" borderId="0" applyFont="0" applyFill="0" applyBorder="0" applyAlignment="0" applyProtection="0">
      <alignment vertical="center"/>
    </xf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1" fillId="0" borderId="0"/>
    <xf numFmtId="0" fontId="47" fillId="0" borderId="0"/>
    <xf numFmtId="0" fontId="45" fillId="0" borderId="0"/>
    <xf numFmtId="0" fontId="31" fillId="0" borderId="0"/>
    <xf numFmtId="0" fontId="31" fillId="0" borderId="0"/>
    <xf numFmtId="0" fontId="47" fillId="0" borderId="0"/>
    <xf numFmtId="0" fontId="47" fillId="0" borderId="0"/>
    <xf numFmtId="0" fontId="45" fillId="0" borderId="0"/>
    <xf numFmtId="0" fontId="31" fillId="0" borderId="0"/>
    <xf numFmtId="0" fontId="31" fillId="0" borderId="0"/>
    <xf numFmtId="0" fontId="47" fillId="0" borderId="0"/>
    <xf numFmtId="0" fontId="45" fillId="0" borderId="0"/>
    <xf numFmtId="0" fontId="31" fillId="0" borderId="0"/>
    <xf numFmtId="0" fontId="31" fillId="0" borderId="0"/>
    <xf numFmtId="0" fontId="47" fillId="0" borderId="0"/>
    <xf numFmtId="0" fontId="47" fillId="0" borderId="0"/>
    <xf numFmtId="0" fontId="45" fillId="0" borderId="0"/>
    <xf numFmtId="0" fontId="31" fillId="0" borderId="0"/>
    <xf numFmtId="0" fontId="3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1" fillId="0" borderId="0"/>
    <xf numFmtId="0" fontId="31" fillId="0" borderId="0"/>
    <xf numFmtId="0" fontId="47" fillId="0" borderId="0"/>
    <xf numFmtId="0" fontId="47" fillId="0" borderId="0"/>
    <xf numFmtId="0" fontId="47" fillId="0" borderId="0"/>
    <xf numFmtId="174" fontId="37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52" fillId="0" borderId="0" applyNumberFormat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31" fillId="0" borderId="0"/>
    <xf numFmtId="0" fontId="31" fillId="0" borderId="0"/>
    <xf numFmtId="0" fontId="45" fillId="0" borderId="0"/>
    <xf numFmtId="0" fontId="52" fillId="0" borderId="0" applyNumberFormat="0"/>
    <xf numFmtId="0" fontId="51" fillId="0" borderId="0" applyNumberFormat="0"/>
    <xf numFmtId="0" fontId="51" fillId="0" borderId="0" applyNumberFormat="0"/>
    <xf numFmtId="0" fontId="51" fillId="0" borderId="0" applyNumberFormat="0"/>
    <xf numFmtId="0" fontId="31" fillId="0" borderId="0"/>
    <xf numFmtId="0" fontId="31" fillId="0" borderId="0"/>
    <xf numFmtId="0" fontId="31" fillId="0" borderId="0"/>
    <xf numFmtId="0" fontId="31" fillId="0" borderId="0"/>
    <xf numFmtId="0" fontId="45" fillId="0" borderId="0"/>
    <xf numFmtId="0" fontId="31" fillId="0" borderId="0"/>
    <xf numFmtId="0" fontId="47" fillId="0" borderId="0"/>
    <xf numFmtId="0" fontId="45" fillId="0" borderId="0"/>
    <xf numFmtId="0" fontId="31" fillId="0" borderId="0"/>
    <xf numFmtId="0" fontId="31" fillId="0" borderId="0"/>
    <xf numFmtId="0" fontId="47" fillId="0" borderId="0"/>
    <xf numFmtId="0" fontId="47" fillId="0" borderId="0"/>
    <xf numFmtId="0" fontId="45" fillId="0" borderId="0"/>
    <xf numFmtId="0" fontId="3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1" fillId="0" borderId="0"/>
    <xf numFmtId="0" fontId="47" fillId="0" borderId="0"/>
    <xf numFmtId="0" fontId="45" fillId="0" borderId="0"/>
    <xf numFmtId="0" fontId="31" fillId="0" borderId="0"/>
    <xf numFmtId="0" fontId="31" fillId="0" borderId="0"/>
    <xf numFmtId="0" fontId="47" fillId="0" borderId="0"/>
    <xf numFmtId="0" fontId="47" fillId="0" borderId="0"/>
    <xf numFmtId="0" fontId="45" fillId="0" borderId="0"/>
    <xf numFmtId="0" fontId="31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47" fillId="0" borderId="0"/>
    <xf numFmtId="0" fontId="45" fillId="0" borderId="0"/>
    <xf numFmtId="0" fontId="31" fillId="0" borderId="0"/>
    <xf numFmtId="0" fontId="31" fillId="0" borderId="0"/>
    <xf numFmtId="0" fontId="47" fillId="0" borderId="0"/>
    <xf numFmtId="0" fontId="47" fillId="0" borderId="0"/>
    <xf numFmtId="0" fontId="45" fillId="0" borderId="0"/>
    <xf numFmtId="0" fontId="31" fillId="0" borderId="0"/>
    <xf numFmtId="0" fontId="45" fillId="0" borderId="0"/>
    <xf numFmtId="0" fontId="53" fillId="0" borderId="0">
      <protection locked="0"/>
    </xf>
    <xf numFmtId="0" fontId="53" fillId="0" borderId="0">
      <protection locked="0"/>
    </xf>
    <xf numFmtId="207" fontId="53" fillId="0" borderId="0">
      <protection locked="0"/>
    </xf>
    <xf numFmtId="0" fontId="54" fillId="0" borderId="0">
      <protection locked="0"/>
    </xf>
    <xf numFmtId="208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209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210" fontId="16" fillId="0" borderId="0" applyFont="0" applyFill="0" applyBorder="0" applyAlignment="0" applyProtection="0"/>
    <xf numFmtId="211" fontId="16" fillId="0" borderId="0" applyFont="0" applyFill="0" applyBorder="0" applyAlignment="0" applyProtection="0"/>
    <xf numFmtId="0" fontId="53" fillId="0" borderId="17">
      <protection locked="0"/>
    </xf>
    <xf numFmtId="0" fontId="48" fillId="0" borderId="0"/>
    <xf numFmtId="0" fontId="48" fillId="0" borderId="0"/>
    <xf numFmtId="0" fontId="55" fillId="0" borderId="0">
      <protection locked="0"/>
    </xf>
    <xf numFmtId="0" fontId="55" fillId="0" borderId="0">
      <protection locked="0"/>
    </xf>
    <xf numFmtId="0" fontId="56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6" fillId="0" borderId="0">
      <protection locked="0"/>
    </xf>
    <xf numFmtId="0" fontId="57" fillId="0" borderId="0"/>
    <xf numFmtId="0" fontId="53" fillId="0" borderId="17">
      <protection locked="0"/>
    </xf>
    <xf numFmtId="0" fontId="54" fillId="0" borderId="17">
      <protection locked="0"/>
    </xf>
    <xf numFmtId="0" fontId="58" fillId="0" borderId="0"/>
    <xf numFmtId="0" fontId="37" fillId="0" borderId="0"/>
    <xf numFmtId="0" fontId="3" fillId="0" borderId="0"/>
    <xf numFmtId="0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 applyFont="0" applyFill="0" applyBorder="0" applyProtection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12" fontId="3" fillId="0" borderId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 applyAlignment="0"/>
    <xf numFmtId="0" fontId="61" fillId="19" borderId="0"/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2" fillId="20" borderId="7" applyNumberFormat="0" applyFill="0" applyBorder="0" applyAlignment="0">
      <alignment horizontal="left"/>
    </xf>
    <xf numFmtId="0" fontId="63" fillId="20" borderId="0" applyNumberFormat="0" applyFill="0" applyBorder="0" applyAlignment="0"/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4" fillId="21" borderId="7" applyNumberFormat="0" applyFill="0" applyBorder="0" applyAlignment="0">
      <alignment horizontal="left"/>
    </xf>
    <xf numFmtId="0" fontId="65" fillId="22" borderId="0" applyNumberFormat="0" applyFill="0" applyBorder="0" applyAlignment="0"/>
    <xf numFmtId="0" fontId="66" fillId="0" borderId="0" applyNumberFormat="0" applyFill="0" applyBorder="0" applyAlignment="0"/>
    <xf numFmtId="0" fontId="67" fillId="0" borderId="18" applyNumberFormat="0" applyFill="0" applyBorder="0" applyAlignment="0">
      <alignment horizontal="left"/>
    </xf>
    <xf numFmtId="0" fontId="68" fillId="23" borderId="19" applyNumberFormat="0" applyFill="0" applyBorder="0" applyAlignment="0">
      <alignment horizontal="centerContinuous"/>
    </xf>
    <xf numFmtId="0" fontId="69" fillId="0" borderId="0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69" fillId="24" borderId="6" applyNumberFormat="0" applyFill="0" applyBorder="0" applyAlignment="0"/>
    <xf numFmtId="0" fontId="70" fillId="0" borderId="18" applyNumberFormat="0" applyFill="0" applyBorder="0" applyAlignment="0"/>
    <xf numFmtId="0" fontId="69" fillId="0" borderId="0" applyNumberFormat="0" applyFill="0" applyBorder="0" applyAlignment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214" fontId="3" fillId="0" borderId="0"/>
    <xf numFmtId="0" fontId="5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5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5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51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51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51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51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51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51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51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51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51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51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51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51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51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51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51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3" borderId="0" applyNumberFormat="0" applyBorder="0" applyAlignment="0" applyProtection="0"/>
    <xf numFmtId="0" fontId="30" fillId="25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2" borderId="0" applyNumberFormat="0" applyBorder="0" applyAlignment="0" applyProtection="0"/>
    <xf numFmtId="0" fontId="30" fillId="25" borderId="0" applyNumberFormat="0" applyBorder="0" applyAlignment="0" applyProtection="0"/>
    <xf numFmtId="0" fontId="30" fillId="3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3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3" borderId="0" applyNumberFormat="0" applyBorder="0" applyAlignment="0" applyProtection="0"/>
    <xf numFmtId="0" fontId="30" fillId="25" borderId="0" applyNumberFormat="0" applyBorder="0" applyAlignment="0" applyProtection="0"/>
    <xf numFmtId="0" fontId="30" fillId="33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34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5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6" borderId="0" applyNumberFormat="0" applyBorder="0" applyAlignment="0" applyProtection="0"/>
    <xf numFmtId="0" fontId="30" fillId="3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6" borderId="0" applyNumberFormat="0" applyBorder="0" applyAlignment="0" applyProtection="0"/>
    <xf numFmtId="0" fontId="30" fillId="27" borderId="0" applyNumberFormat="0" applyBorder="0" applyAlignment="0" applyProtection="0"/>
    <xf numFmtId="0" fontId="30" fillId="36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7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32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32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33" borderId="0" applyNumberFormat="0" applyBorder="0" applyAlignment="0" applyProtection="0"/>
    <xf numFmtId="0" fontId="30" fillId="32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33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38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39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214" fontId="13" fillId="0" borderId="0" applyProtection="0"/>
    <xf numFmtId="0" fontId="51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51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51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5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5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5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51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51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51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51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51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51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51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51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51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51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51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51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7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7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4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8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0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0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0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0" borderId="0" applyNumberFormat="0" applyBorder="0" applyAlignment="0" applyProtection="0"/>
    <xf numFmtId="0" fontId="30" fillId="44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71" fillId="49" borderId="0" applyNumberFormat="0" applyBorder="0" applyAlignment="0" applyProtection="0"/>
    <xf numFmtId="0" fontId="72" fillId="49" borderId="0" applyNumberFormat="0" applyBorder="0" applyAlignment="0" applyProtection="0"/>
    <xf numFmtId="0" fontId="71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1" fillId="42" borderId="0" applyNumberFormat="0" applyBorder="0" applyAlignment="0" applyProtection="0"/>
    <xf numFmtId="0" fontId="72" fillId="42" borderId="0" applyNumberFormat="0" applyBorder="0" applyAlignment="0" applyProtection="0"/>
    <xf numFmtId="0" fontId="71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1" fillId="43" borderId="0" applyNumberFormat="0" applyBorder="0" applyAlignment="0" applyProtection="0"/>
    <xf numFmtId="0" fontId="72" fillId="43" borderId="0" applyNumberFormat="0" applyBorder="0" applyAlignment="0" applyProtection="0"/>
    <xf numFmtId="0" fontId="71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1" fillId="50" borderId="0" applyNumberFormat="0" applyBorder="0" applyAlignment="0" applyProtection="0"/>
    <xf numFmtId="0" fontId="72" fillId="50" borderId="0" applyNumberFormat="0" applyBorder="0" applyAlignment="0" applyProtection="0"/>
    <xf numFmtId="0" fontId="71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1" fillId="51" borderId="0" applyNumberFormat="0" applyBorder="0" applyAlignment="0" applyProtection="0"/>
    <xf numFmtId="0" fontId="72" fillId="51" borderId="0" applyNumberFormat="0" applyBorder="0" applyAlignment="0" applyProtection="0"/>
    <xf numFmtId="0" fontId="71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1" fillId="52" borderId="0" applyNumberFormat="0" applyBorder="0" applyAlignment="0" applyProtection="0"/>
    <xf numFmtId="0" fontId="72" fillId="52" borderId="0" applyNumberFormat="0" applyBorder="0" applyAlignment="0" applyProtection="0"/>
    <xf numFmtId="0" fontId="71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3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51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51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6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72" fillId="47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36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36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43" borderId="0" applyNumberFormat="0" applyBorder="0" applyAlignment="0" applyProtection="0"/>
    <xf numFmtId="0" fontId="26" fillId="11" borderId="0" applyNumberFormat="0" applyBorder="0" applyAlignment="0" applyProtection="0"/>
    <xf numFmtId="0" fontId="26" fillId="43" borderId="0" applyNumberFormat="0" applyBorder="0" applyAlignment="0" applyProtection="0"/>
    <xf numFmtId="0" fontId="26" fillId="11" borderId="0" applyNumberFormat="0" applyBorder="0" applyAlignment="0" applyProtection="0"/>
    <xf numFmtId="0" fontId="26" fillId="43" borderId="0" applyNumberFormat="0" applyBorder="0" applyAlignment="0" applyProtection="0"/>
    <xf numFmtId="0" fontId="26" fillId="11" borderId="0" applyNumberFormat="0" applyBorder="0" applyAlignment="0" applyProtection="0"/>
    <xf numFmtId="0" fontId="26" fillId="43" borderId="0" applyNumberFormat="0" applyBorder="0" applyAlignment="0" applyProtection="0"/>
    <xf numFmtId="0" fontId="26" fillId="11" borderId="0" applyNumberFormat="0" applyBorder="0" applyAlignment="0" applyProtection="0"/>
    <xf numFmtId="0" fontId="26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54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4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4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26" fillId="15" borderId="0" applyNumberFormat="0" applyBorder="0" applyAlignment="0" applyProtection="0"/>
    <xf numFmtId="0" fontId="26" fillId="50" borderId="0" applyNumberFormat="0" applyBorder="0" applyAlignment="0" applyProtection="0"/>
    <xf numFmtId="0" fontId="26" fillId="15" borderId="0" applyNumberFormat="0" applyBorder="0" applyAlignment="0" applyProtection="0"/>
    <xf numFmtId="0" fontId="26" fillId="50" borderId="0" applyNumberFormat="0" applyBorder="0" applyAlignment="0" applyProtection="0"/>
    <xf numFmtId="0" fontId="26" fillId="15" borderId="0" applyNumberFormat="0" applyBorder="0" applyAlignment="0" applyProtection="0"/>
    <xf numFmtId="0" fontId="26" fillId="50" borderId="0" applyNumberFormat="0" applyBorder="0" applyAlignment="0" applyProtection="0"/>
    <xf numFmtId="0" fontId="26" fillId="15" borderId="0" applyNumberFormat="0" applyBorder="0" applyAlignment="0" applyProtection="0"/>
    <xf numFmtId="0" fontId="26" fillId="50" borderId="0" applyNumberFormat="0" applyBorder="0" applyAlignment="0" applyProtection="0"/>
    <xf numFmtId="0" fontId="26" fillId="15" borderId="0" applyNumberFormat="0" applyBorder="0" applyAlignment="0" applyProtection="0"/>
    <xf numFmtId="0" fontId="26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5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6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30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30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72" fillId="30" borderId="0" applyNumberFormat="0" applyBorder="0" applyAlignment="0" applyProtection="0"/>
    <xf numFmtId="0" fontId="26" fillId="17" borderId="0" applyNumberFormat="0" applyBorder="0" applyAlignment="0" applyProtection="0"/>
    <xf numFmtId="0" fontId="26" fillId="52" borderId="0" applyNumberFormat="0" applyBorder="0" applyAlignment="0" applyProtection="0"/>
    <xf numFmtId="0" fontId="26" fillId="17" borderId="0" applyNumberFormat="0" applyBorder="0" applyAlignment="0" applyProtection="0"/>
    <xf numFmtId="0" fontId="26" fillId="52" borderId="0" applyNumberFormat="0" applyBorder="0" applyAlignment="0" applyProtection="0"/>
    <xf numFmtId="0" fontId="26" fillId="17" borderId="0" applyNumberFormat="0" applyBorder="0" applyAlignment="0" applyProtection="0"/>
    <xf numFmtId="0" fontId="26" fillId="52" borderId="0" applyNumberFormat="0" applyBorder="0" applyAlignment="0" applyProtection="0"/>
    <xf numFmtId="0" fontId="26" fillId="17" borderId="0" applyNumberFormat="0" applyBorder="0" applyAlignment="0" applyProtection="0"/>
    <xf numFmtId="0" fontId="26" fillId="52" borderId="0" applyNumberFormat="0" applyBorder="0" applyAlignment="0" applyProtection="0"/>
    <xf numFmtId="0" fontId="26" fillId="17" borderId="0" applyNumberFormat="0" applyBorder="0" applyAlignment="0" applyProtection="0"/>
    <xf numFmtId="0" fontId="26" fillId="52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4" fillId="0" borderId="0">
      <alignment horizontal="right"/>
    </xf>
    <xf numFmtId="0" fontId="48" fillId="0" borderId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75" fillId="0" borderId="6" applyBorder="0"/>
    <xf numFmtId="0" fontId="71" fillId="57" borderId="0" applyNumberFormat="0" applyBorder="0" applyAlignment="0" applyProtection="0"/>
    <xf numFmtId="0" fontId="72" fillId="57" borderId="0" applyNumberFormat="0" applyBorder="0" applyAlignment="0" applyProtection="0"/>
    <xf numFmtId="0" fontId="71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1" fillId="58" borderId="0" applyNumberFormat="0" applyBorder="0" applyAlignment="0" applyProtection="0"/>
    <xf numFmtId="0" fontId="72" fillId="58" borderId="0" applyNumberFormat="0" applyBorder="0" applyAlignment="0" applyProtection="0"/>
    <xf numFmtId="0" fontId="71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1" fillId="59" borderId="0" applyNumberFormat="0" applyBorder="0" applyAlignment="0" applyProtection="0"/>
    <xf numFmtId="0" fontId="72" fillId="59" borderId="0" applyNumberFormat="0" applyBorder="0" applyAlignment="0" applyProtection="0"/>
    <xf numFmtId="0" fontId="71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1" fillId="50" borderId="0" applyNumberFormat="0" applyBorder="0" applyAlignment="0" applyProtection="0"/>
    <xf numFmtId="0" fontId="72" fillId="50" borderId="0" applyNumberFormat="0" applyBorder="0" applyAlignment="0" applyProtection="0"/>
    <xf numFmtId="0" fontId="71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1" fillId="51" borderId="0" applyNumberFormat="0" applyBorder="0" applyAlignment="0" applyProtection="0"/>
    <xf numFmtId="0" fontId="72" fillId="51" borderId="0" applyNumberFormat="0" applyBorder="0" applyAlignment="0" applyProtection="0"/>
    <xf numFmtId="0" fontId="71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1" fillId="60" borderId="0" applyNumberFormat="0" applyBorder="0" applyAlignment="0" applyProtection="0"/>
    <xf numFmtId="0" fontId="72" fillId="60" borderId="0" applyNumberFormat="0" applyBorder="0" applyAlignment="0" applyProtection="0"/>
    <xf numFmtId="0" fontId="71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172" fontId="3" fillId="0" borderId="0" applyFont="0" applyFill="0" applyBorder="0" applyProtection="0"/>
    <xf numFmtId="217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3" fontId="78" fillId="0" borderId="0" applyNumberFormat="0" applyFill="0" applyBorder="0" applyAlignment="0" applyProtection="0"/>
    <xf numFmtId="3" fontId="79" fillId="0" borderId="0" applyNumberFormat="0" applyFill="0" applyBorder="0" applyAlignment="0" applyProtection="0"/>
    <xf numFmtId="3" fontId="80" fillId="0" borderId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2" fillId="26" borderId="0" applyNumberFormat="0" applyBorder="0" applyAlignment="0" applyProtection="0"/>
    <xf numFmtId="0" fontId="83" fillId="26" borderId="0" applyNumberFormat="0" applyBorder="0" applyAlignment="0" applyProtection="0"/>
    <xf numFmtId="0" fontId="82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48" fillId="61" borderId="0"/>
    <xf numFmtId="0" fontId="84" fillId="61" borderId="0"/>
    <xf numFmtId="0" fontId="85" fillId="0" borderId="0" applyNumberFormat="0" applyFill="0" applyBorder="0" applyAlignment="0" applyProtection="0"/>
    <xf numFmtId="38" fontId="86" fillId="0" borderId="0" applyNumberFormat="0" applyFill="0" applyBorder="0" applyAlignment="0" applyProtection="0">
      <alignment horizontal="right"/>
      <protection locked="0"/>
    </xf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" fillId="0" borderId="0" applyNumberFormat="0" applyFill="0" applyBorder="0" applyAlignment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0" fontId="88" fillId="0" borderId="6" applyNumberFormat="0" applyFill="0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20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219" fontId="89" fillId="0" borderId="9" applyAlignment="0" applyProtection="0"/>
    <xf numFmtId="0" fontId="90" fillId="0" borderId="18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0" fontId="90" fillId="0" borderId="20" applyNumberFormat="0" applyFont="0" applyFill="0" applyAlignment="0" applyProtection="0"/>
    <xf numFmtId="220" fontId="89" fillId="0" borderId="9" applyAlignment="0" applyProtection="0"/>
    <xf numFmtId="221" fontId="91" fillId="0" borderId="0" applyFont="0" applyFill="0" applyBorder="0" applyAlignment="0" applyProtection="0"/>
    <xf numFmtId="222" fontId="16" fillId="0" borderId="0" applyFont="0" applyFill="0" applyBorder="0" applyAlignment="0" applyProtection="0"/>
    <xf numFmtId="0" fontId="92" fillId="0" borderId="0"/>
    <xf numFmtId="0" fontId="81" fillId="0" borderId="0"/>
    <xf numFmtId="3" fontId="93" fillId="0" borderId="21" applyNumberFormat="0">
      <alignment vertical="center"/>
    </xf>
    <xf numFmtId="223" fontId="94" fillId="0" borderId="0" applyFill="0" applyBorder="0" applyAlignment="0"/>
    <xf numFmtId="0" fontId="95" fillId="0" borderId="0" applyFill="0" applyBorder="0" applyAlignment="0"/>
    <xf numFmtId="224" fontId="94" fillId="0" borderId="0" applyFill="0" applyBorder="0" applyAlignment="0"/>
    <xf numFmtId="171" fontId="94" fillId="0" borderId="0" applyFill="0" applyBorder="0" applyAlignment="0"/>
    <xf numFmtId="199" fontId="48" fillId="0" borderId="0" applyFill="0" applyBorder="0" applyAlignment="0"/>
    <xf numFmtId="199" fontId="96" fillId="0" borderId="0" applyFill="0" applyBorder="0" applyAlignment="0"/>
    <xf numFmtId="225" fontId="48" fillId="0" borderId="0" applyFill="0" applyBorder="0" applyAlignment="0"/>
    <xf numFmtId="225" fontId="96" fillId="0" borderId="0" applyFill="0" applyBorder="0" applyAlignment="0"/>
    <xf numFmtId="223" fontId="94" fillId="0" borderId="0" applyFill="0" applyBorder="0" applyAlignment="0"/>
    <xf numFmtId="226" fontId="48" fillId="0" borderId="0" applyFill="0" applyBorder="0" applyAlignment="0"/>
    <xf numFmtId="226" fontId="96" fillId="0" borderId="0" applyFill="0" applyBorder="0" applyAlignment="0"/>
    <xf numFmtId="226" fontId="48" fillId="0" borderId="0" applyFill="0" applyBorder="0" applyAlignment="0"/>
    <xf numFmtId="227" fontId="48" fillId="0" borderId="0" applyFill="0" applyBorder="0" applyAlignment="0"/>
    <xf numFmtId="224" fontId="94" fillId="0" borderId="0" applyFill="0" applyBorder="0" applyAlignment="0"/>
    <xf numFmtId="0" fontId="97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9" fillId="0" borderId="23" applyNumberFormat="0" applyBorder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40" fontId="94" fillId="18" borderId="2">
      <alignment vertical="center"/>
    </xf>
    <xf numFmtId="0" fontId="3" fillId="62" borderId="0" applyNumberFormat="0" applyFont="0" applyBorder="0" applyAlignment="0"/>
    <xf numFmtId="0" fontId="61" fillId="0" borderId="0">
      <alignment horizontal="centerContinuous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0" fontId="88" fillId="0" borderId="6" applyNumberFormat="0" applyFont="0" applyFill="0" applyProtection="0">
      <alignment horizontal="centerContinuous" vertical="center"/>
    </xf>
    <xf numFmtId="228" fontId="37" fillId="0" borderId="0" applyFont="0" applyFill="0" applyBorder="0" applyAlignment="0" applyProtection="0"/>
    <xf numFmtId="0" fontId="100" fillId="63" borderId="24" applyNumberFormat="0" applyAlignment="0" applyProtection="0"/>
    <xf numFmtId="0" fontId="101" fillId="63" borderId="24" applyNumberFormat="0" applyAlignment="0" applyProtection="0"/>
    <xf numFmtId="0" fontId="100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2" fillId="64" borderId="25" applyFont="0" applyFill="0" applyBorder="0"/>
    <xf numFmtId="0" fontId="103" fillId="0" borderId="8"/>
    <xf numFmtId="3" fontId="104" fillId="0" borderId="0">
      <alignment horizontal="left"/>
    </xf>
    <xf numFmtId="3" fontId="105" fillId="0" borderId="0"/>
    <xf numFmtId="0" fontId="88" fillId="0" borderId="0" applyNumberFormat="0" applyFill="0" applyBorder="0" applyProtection="0">
      <alignment horizontal="center" vertical="center"/>
    </xf>
    <xf numFmtId="0" fontId="102" fillId="0" borderId="1">
      <alignment horizontal="center"/>
    </xf>
    <xf numFmtId="229" fontId="106" fillId="0" borderId="0"/>
    <xf numFmtId="229" fontId="106" fillId="0" borderId="0"/>
    <xf numFmtId="229" fontId="106" fillId="0" borderId="0"/>
    <xf numFmtId="229" fontId="27" fillId="0" borderId="0"/>
    <xf numFmtId="229" fontId="106" fillId="0" borderId="0"/>
    <xf numFmtId="229" fontId="106" fillId="0" borderId="0"/>
    <xf numFmtId="229" fontId="106" fillId="0" borderId="0"/>
    <xf numFmtId="229" fontId="27" fillId="0" borderId="0"/>
    <xf numFmtId="229" fontId="106" fillId="0" borderId="0"/>
    <xf numFmtId="229" fontId="106" fillId="0" borderId="0"/>
    <xf numFmtId="229" fontId="106" fillId="0" borderId="0"/>
    <xf numFmtId="229" fontId="27" fillId="0" borderId="0"/>
    <xf numFmtId="229" fontId="106" fillId="0" borderId="0"/>
    <xf numFmtId="229" fontId="106" fillId="0" borderId="0"/>
    <xf numFmtId="229" fontId="106" fillId="0" borderId="0"/>
    <xf numFmtId="229" fontId="27" fillId="0" borderId="0"/>
    <xf numFmtId="229" fontId="106" fillId="0" borderId="0"/>
    <xf numFmtId="229" fontId="106" fillId="0" borderId="0"/>
    <xf numFmtId="229" fontId="106" fillId="0" borderId="0"/>
    <xf numFmtId="229" fontId="27" fillId="0" borderId="0"/>
    <xf numFmtId="229" fontId="106" fillId="0" borderId="0"/>
    <xf numFmtId="229" fontId="106" fillId="0" borderId="0"/>
    <xf numFmtId="229" fontId="106" fillId="0" borderId="0"/>
    <xf numFmtId="229" fontId="27" fillId="0" borderId="0"/>
    <xf numFmtId="229" fontId="106" fillId="0" borderId="0"/>
    <xf numFmtId="229" fontId="106" fillId="0" borderId="0"/>
    <xf numFmtId="229" fontId="106" fillId="0" borderId="0"/>
    <xf numFmtId="229" fontId="27" fillId="0" borderId="0"/>
    <xf numFmtId="229" fontId="106" fillId="0" borderId="0"/>
    <xf numFmtId="229" fontId="106" fillId="0" borderId="0"/>
    <xf numFmtId="229" fontId="106" fillId="0" borderId="0"/>
    <xf numFmtId="229" fontId="27" fillId="0" borderId="0"/>
    <xf numFmtId="1" fontId="107" fillId="0" borderId="0" applyFill="0" applyBorder="0" applyAlignment="0" applyProtection="0"/>
    <xf numFmtId="223" fontId="94" fillId="0" borderId="0" applyFont="0" applyFill="0" applyBorder="0" applyAlignment="0" applyProtection="0"/>
    <xf numFmtId="0" fontId="108" fillId="0" borderId="0" applyFont="0" applyFill="0" applyBorder="0" applyAlignment="0" applyProtection="0"/>
    <xf numFmtId="4" fontId="50" fillId="0" borderId="0" applyFill="0" applyBorder="0" applyAlignment="0"/>
    <xf numFmtId="0" fontId="109" fillId="0" borderId="0" applyFont="0" applyFill="0" applyBorder="0" applyAlignment="0" applyProtection="0">
      <alignment horizontal="right"/>
    </xf>
    <xf numFmtId="0" fontId="10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0" fontId="9" fillId="0" borderId="0" applyFont="0" applyFill="0" applyBorder="0" applyAlignment="0" applyProtection="0"/>
    <xf numFmtId="230" fontId="9" fillId="0" borderId="0" applyFont="0" applyFill="0" applyBorder="0" applyAlignment="0" applyProtection="0"/>
    <xf numFmtId="231" fontId="50" fillId="0" borderId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232" fontId="51" fillId="0" borderId="0" applyFont="0" applyFill="0" applyBorder="0" applyAlignment="0" applyProtection="0"/>
    <xf numFmtId="232" fontId="51" fillId="0" borderId="0" applyFont="0" applyFill="0" applyBorder="0" applyAlignment="0" applyProtection="0"/>
    <xf numFmtId="232" fontId="51" fillId="0" borderId="0" applyFont="0" applyFill="0" applyBorder="0" applyAlignment="0" applyProtection="0"/>
    <xf numFmtId="232" fontId="51" fillId="0" borderId="0" applyFont="0" applyFill="0" applyBorder="0" applyAlignment="0" applyProtection="0"/>
    <xf numFmtId="233" fontId="51" fillId="0" borderId="0" applyFont="0" applyFill="0" applyBorder="0" applyAlignment="0" applyProtection="0"/>
    <xf numFmtId="233" fontId="51" fillId="0" borderId="0" applyFont="0" applyFill="0" applyBorder="0" applyAlignment="0" applyProtection="0"/>
    <xf numFmtId="233" fontId="51" fillId="0" borderId="0" applyFont="0" applyFill="0" applyBorder="0" applyAlignment="0" applyProtection="0"/>
    <xf numFmtId="233" fontId="51" fillId="0" borderId="0" applyFont="0" applyFill="0" applyBorder="0" applyAlignment="0" applyProtection="0"/>
    <xf numFmtId="165" fontId="3" fillId="0" borderId="0" applyFont="0" applyFill="0" applyBorder="0" applyAlignment="0" applyProtection="0"/>
    <xf numFmtId="232" fontId="51" fillId="0" borderId="0" applyFont="0" applyFill="0" applyBorder="0" applyAlignment="0" applyProtection="0"/>
    <xf numFmtId="165" fontId="3" fillId="0" borderId="0" applyFont="0" applyFill="0" applyBorder="0" applyAlignment="0" applyProtection="0"/>
    <xf numFmtId="232" fontId="51" fillId="0" borderId="0" applyFont="0" applyFill="0" applyBorder="0" applyAlignment="0" applyProtection="0"/>
    <xf numFmtId="232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23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1" fontId="50" fillId="0" borderId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50" fillId="0" borderId="0" applyFill="0" applyBorder="0" applyAlignment="0" applyProtection="0"/>
    <xf numFmtId="0" fontId="110" fillId="0" borderId="0"/>
    <xf numFmtId="235" fontId="111" fillId="0" borderId="0" applyFill="0" applyBorder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9" applyFill="0" applyProtection="0"/>
    <xf numFmtId="235" fontId="111" fillId="0" borderId="17" applyFill="0" applyProtection="0"/>
    <xf numFmtId="0" fontId="31" fillId="0" borderId="26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236" fontId="3" fillId="0" borderId="0" applyFont="0" applyFill="0" applyBorder="0" applyAlignment="0" applyProtection="0"/>
    <xf numFmtId="237" fontId="112" fillId="0" borderId="0" applyFont="0" applyFill="0" applyBorder="0" applyAlignment="0" applyProtection="0"/>
    <xf numFmtId="0" fontId="3" fillId="0" borderId="0" applyFont="0" applyFill="0" applyBorder="0" applyAlignment="0" applyProtection="0"/>
    <xf numFmtId="238" fontId="4" fillId="0" borderId="0" applyBorder="0"/>
    <xf numFmtId="181" fontId="61" fillId="0" borderId="0" applyFont="0" applyFill="0" applyBorder="0" applyAlignment="0" applyProtection="0"/>
    <xf numFmtId="181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1" fontId="61" fillId="0" borderId="0" applyFont="0" applyFill="0" applyBorder="0" applyAlignment="0" applyProtection="0"/>
    <xf numFmtId="0" fontId="3" fillId="0" borderId="0" applyFont="0" applyFill="0" applyBorder="0" applyAlignment="0" applyProtection="0"/>
    <xf numFmtId="224" fontId="94" fillId="0" borderId="0" applyFont="0" applyFill="0" applyBorder="0" applyAlignment="0" applyProtection="0"/>
    <xf numFmtId="175" fontId="113" fillId="0" borderId="0" applyFont="0" applyFill="0" applyBorder="0" applyAlignment="0"/>
    <xf numFmtId="176" fontId="113" fillId="0" borderId="0" applyFont="0" applyFill="0" applyBorder="0" applyAlignment="0"/>
    <xf numFmtId="176" fontId="113" fillId="0" borderId="0" applyFont="0" applyFill="0" applyBorder="0" applyAlignment="0"/>
    <xf numFmtId="0" fontId="109" fillId="0" borderId="0" applyFont="0" applyFill="0" applyBorder="0" applyAlignment="0" applyProtection="0">
      <alignment horizontal="right"/>
    </xf>
    <xf numFmtId="216" fontId="3" fillId="0" borderId="0" applyFont="0" applyFill="0" applyBorder="0" applyAlignment="0" applyProtection="0"/>
    <xf numFmtId="0" fontId="109" fillId="0" borderId="0" applyFont="0" applyFill="0" applyBorder="0" applyAlignment="0" applyProtection="0">
      <alignment horizontal="right"/>
    </xf>
    <xf numFmtId="239" fontId="50" fillId="0" borderId="0" applyFill="0" applyBorder="0" applyAlignment="0" applyProtection="0"/>
    <xf numFmtId="216" fontId="114" fillId="0" borderId="0" applyFont="0" applyFill="0" applyBorder="0" applyAlignment="0" applyProtection="0"/>
    <xf numFmtId="240" fontId="13" fillId="0" borderId="0">
      <protection locked="0"/>
    </xf>
    <xf numFmtId="0" fontId="10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41" fontId="50" fillId="0" borderId="0" applyFill="0" applyBorder="0" applyAlignment="0" applyProtection="0"/>
    <xf numFmtId="0" fontId="115" fillId="65" borderId="27" applyNumberFormat="0" applyFont="0" applyBorder="0" applyAlignment="0" applyProtection="0"/>
    <xf numFmtId="242" fontId="16" fillId="0" borderId="0" applyFont="0" applyFill="0" applyBorder="0" applyAlignment="0" applyProtection="0"/>
    <xf numFmtId="0" fontId="48" fillId="66" borderId="0"/>
    <xf numFmtId="0" fontId="84" fillId="67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43" fontId="50" fillId="0" borderId="0" applyFill="0" applyBorder="0" applyAlignment="0" applyProtection="0"/>
    <xf numFmtId="0" fontId="109" fillId="0" borderId="0" applyFont="0" applyFill="0" applyBorder="0" applyAlignment="0" applyProtection="0"/>
    <xf numFmtId="14" fontId="116" fillId="0" borderId="0" applyFill="0" applyBorder="0" applyAlignment="0"/>
    <xf numFmtId="244" fontId="37" fillId="0" borderId="0" applyFont="0" applyFill="0" applyBorder="0" applyAlignment="0" applyProtection="0"/>
    <xf numFmtId="0" fontId="3" fillId="0" borderId="0" applyFont="0" applyFill="0" applyBorder="0" applyProtection="0">
      <alignment horizontal="left"/>
    </xf>
    <xf numFmtId="17" fontId="104" fillId="0" borderId="0">
      <alignment horizontal="center" wrapText="1"/>
    </xf>
    <xf numFmtId="245" fontId="111" fillId="0" borderId="0" applyFill="0" applyBorder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9" applyFill="0" applyProtection="0"/>
    <xf numFmtId="245" fontId="111" fillId="0" borderId="17" applyFill="0" applyProtection="0"/>
    <xf numFmtId="212" fontId="61" fillId="0" borderId="0"/>
    <xf numFmtId="0" fontId="3" fillId="0" borderId="0" applyFont="0" applyFill="0" applyBorder="0" applyAlignment="0" applyProtection="0">
      <protection locked="0"/>
    </xf>
    <xf numFmtId="39" fontId="31" fillId="0" borderId="0" applyFont="0" applyFill="0" applyBorder="0" applyAlignment="0" applyProtection="0"/>
    <xf numFmtId="0" fontId="61" fillId="0" borderId="0" applyFont="0" applyFill="0" applyBorder="0" applyAlignment="0"/>
    <xf numFmtId="38" fontId="61" fillId="0" borderId="28">
      <alignment vertical="center"/>
    </xf>
    <xf numFmtId="38" fontId="42" fillId="0" borderId="28">
      <alignment vertical="center"/>
    </xf>
    <xf numFmtId="0" fontId="103" fillId="68" borderId="0" applyNumberFormat="0" applyProtection="0">
      <alignment vertical="top"/>
    </xf>
    <xf numFmtId="246" fontId="117" fillId="69" borderId="0" applyNumberFormat="0" applyBorder="0" applyAlignment="0" applyProtection="0"/>
    <xf numFmtId="24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18" fillId="0" borderId="0" applyNumberFormat="0"/>
    <xf numFmtId="0" fontId="119" fillId="0" borderId="0">
      <alignment horizontal="centerContinuous"/>
    </xf>
    <xf numFmtId="0" fontId="119" fillId="0" borderId="0" applyNumberFormat="0"/>
    <xf numFmtId="248" fontId="3" fillId="0" borderId="0" applyFont="0" applyFill="0" applyBorder="0" applyProtection="0">
      <alignment horizontal="right"/>
    </xf>
    <xf numFmtId="249" fontId="3" fillId="0" borderId="0" applyFont="0" applyFill="0" applyBorder="0" applyProtection="0">
      <alignment horizontal="right"/>
    </xf>
    <xf numFmtId="249" fontId="3" fillId="0" borderId="0" applyFont="0" applyFill="0" applyBorder="0" applyProtection="0">
      <alignment horizontal="right"/>
    </xf>
    <xf numFmtId="250" fontId="32" fillId="0" borderId="0" applyFont="0" applyFill="0" applyBorder="0" applyAlignment="0" applyProtection="0"/>
    <xf numFmtId="0" fontId="109" fillId="0" borderId="29" applyNumberFormat="0" applyFont="0" applyFill="0" applyAlignment="0" applyProtection="0"/>
    <xf numFmtId="0" fontId="120" fillId="0" borderId="0" applyFill="0" applyBorder="0" applyAlignment="0" applyProtection="0"/>
    <xf numFmtId="0" fontId="121" fillId="0" borderId="0" applyNumberFormat="0" applyFill="0" applyBorder="0" applyAlignment="0" applyProtection="0"/>
    <xf numFmtId="251" fontId="93" fillId="70" borderId="0">
      <alignment horizontal="left"/>
      <protection hidden="1"/>
    </xf>
    <xf numFmtId="223" fontId="94" fillId="0" borderId="0" applyFill="0" applyBorder="0" applyAlignment="0"/>
    <xf numFmtId="224" fontId="94" fillId="0" borderId="0" applyFill="0" applyBorder="0" applyAlignment="0"/>
    <xf numFmtId="223" fontId="94" fillId="0" borderId="0" applyFill="0" applyBorder="0" applyAlignment="0"/>
    <xf numFmtId="226" fontId="48" fillId="0" borderId="0" applyFill="0" applyBorder="0" applyAlignment="0"/>
    <xf numFmtId="226" fontId="96" fillId="0" borderId="0" applyFill="0" applyBorder="0" applyAlignment="0"/>
    <xf numFmtId="226" fontId="48" fillId="0" borderId="0" applyFill="0" applyBorder="0" applyAlignment="0"/>
    <xf numFmtId="227" fontId="48" fillId="0" borderId="0" applyFill="0" applyBorder="0" applyAlignment="0"/>
    <xf numFmtId="224" fontId="94" fillId="0" borderId="0" applyFill="0" applyBorder="0" applyAlignment="0"/>
    <xf numFmtId="0" fontId="3" fillId="71" borderId="2">
      <alignment horizontal="center"/>
    </xf>
    <xf numFmtId="0" fontId="122" fillId="0" borderId="0">
      <protection hidden="1"/>
    </xf>
    <xf numFmtId="252" fontId="123" fillId="0" borderId="0" applyFont="0" applyFill="0" applyBorder="0" applyAlignment="0" applyProtection="0"/>
    <xf numFmtId="252" fontId="3" fillId="0" borderId="0" applyFont="0" applyFill="0" applyBorder="0" applyAlignment="0" applyProtection="0"/>
    <xf numFmtId="252" fontId="123" fillId="0" borderId="0" applyFont="0" applyFill="0" applyBorder="0" applyAlignment="0" applyProtection="0"/>
    <xf numFmtId="253" fontId="9" fillId="0" borderId="0" applyFont="0" applyFill="0" applyBorder="0" applyAlignment="0" applyProtection="0"/>
    <xf numFmtId="254" fontId="9" fillId="0" borderId="0" applyFont="0" applyFill="0" applyBorder="0" applyAlignment="0" applyProtection="0">
      <alignment horizontal="left" indent="1"/>
    </xf>
    <xf numFmtId="3" fontId="117" fillId="0" borderId="30" applyFill="0" applyBorder="0"/>
    <xf numFmtId="255" fontId="30" fillId="0" borderId="0" applyBorder="0" applyProtection="0"/>
    <xf numFmtId="0" fontId="30" fillId="0" borderId="0"/>
    <xf numFmtId="247" fontId="103" fillId="0" borderId="0" applyFont="0" applyFill="0" applyBorder="0" applyAlignment="0" applyProtection="0"/>
    <xf numFmtId="256" fontId="103" fillId="0" borderId="0" applyFont="0" applyFill="0" applyBorder="0" applyAlignment="0" applyProtection="0"/>
    <xf numFmtId="256" fontId="103" fillId="0" borderId="0" applyFont="0" applyFill="0" applyBorder="0" applyAlignment="0" applyProtection="0"/>
    <xf numFmtId="0" fontId="124" fillId="0" borderId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6" fillId="63" borderId="0" applyNumberFormat="0" applyFont="0" applyBorder="0" applyAlignment="0" applyProtection="0"/>
    <xf numFmtId="0" fontId="16" fillId="63" borderId="0" applyNumberFormat="0" applyFont="0" applyBorder="0" applyAlignment="0" applyProtection="0"/>
    <xf numFmtId="0" fontId="127" fillId="0" borderId="0" applyNumberFormat="0" applyFill="0" applyBorder="0" applyAlignment="0" applyProtection="0"/>
    <xf numFmtId="257" fontId="128" fillId="0" borderId="0" applyFill="0" applyBorder="0"/>
    <xf numFmtId="0" fontId="129" fillId="0" borderId="0">
      <alignment horizontal="center" wrapText="1"/>
    </xf>
    <xf numFmtId="15" fontId="8" fillId="0" borderId="0" applyFill="0" applyBorder="0" applyProtection="0">
      <alignment horizontal="center"/>
    </xf>
    <xf numFmtId="15" fontId="116" fillId="0" borderId="0" applyFill="0" applyBorder="0" applyProtection="0">
      <alignment horizontal="center"/>
    </xf>
    <xf numFmtId="0" fontId="16" fillId="26" borderId="0" applyNumberFormat="0" applyFont="0" applyBorder="0" applyAlignment="0" applyProtection="0"/>
    <xf numFmtId="258" fontId="130" fillId="0" borderId="0" applyFill="0" applyBorder="0" applyProtection="0"/>
    <xf numFmtId="259" fontId="130" fillId="0" borderId="0" applyFill="0" applyBorder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5" fillId="40" borderId="7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5" fontId="133" fillId="36" borderId="31">
      <alignment horizontal="center"/>
      <protection locked="0"/>
    </xf>
    <xf numFmtId="15" fontId="133" fillId="36" borderId="31">
      <alignment horizontal="center"/>
      <protection locked="0"/>
    </xf>
    <xf numFmtId="15" fontId="133" fillId="36" borderId="31">
      <alignment horizontal="center"/>
      <protection locked="0"/>
    </xf>
    <xf numFmtId="260" fontId="133" fillId="36" borderId="31" applyAlignment="0">
      <protection locked="0"/>
    </xf>
    <xf numFmtId="260" fontId="133" fillId="36" borderId="31" applyAlignment="0">
      <protection locked="0"/>
    </xf>
    <xf numFmtId="260" fontId="133" fillId="36" borderId="31" applyAlignment="0">
      <protection locked="0"/>
    </xf>
    <xf numFmtId="261" fontId="133" fillId="36" borderId="31" applyAlignment="0">
      <protection locked="0"/>
    </xf>
    <xf numFmtId="261" fontId="133" fillId="36" borderId="31" applyAlignment="0">
      <protection locked="0"/>
    </xf>
    <xf numFmtId="261" fontId="133" fillId="36" borderId="31" applyAlignment="0">
      <protection locked="0"/>
    </xf>
    <xf numFmtId="261" fontId="116" fillId="0" borderId="0" applyFill="0" applyBorder="0" applyAlignment="0" applyProtection="0"/>
    <xf numFmtId="260" fontId="116" fillId="0" borderId="0" applyFill="0" applyBorder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16" fillId="0" borderId="32" applyNumberFormat="0" applyFont="0" applyAlignment="0" applyProtection="0"/>
    <xf numFmtId="0" fontId="94" fillId="0" borderId="0" applyFill="0" applyBorder="0">
      <alignment horizontal="left" vertical="top"/>
    </xf>
    <xf numFmtId="0" fontId="16" fillId="0" borderId="17" applyNumberFormat="0" applyFont="0" applyAlignment="0" applyProtection="0"/>
    <xf numFmtId="0" fontId="16" fillId="43" borderId="0" applyNumberFormat="0" applyFont="0" applyBorder="0" applyAlignment="0" applyProtection="0"/>
    <xf numFmtId="262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0" fontId="53" fillId="0" borderId="0">
      <protection locked="0"/>
    </xf>
    <xf numFmtId="0" fontId="53" fillId="0" borderId="0">
      <protection locked="0"/>
    </xf>
    <xf numFmtId="0" fontId="13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264" fontId="37" fillId="0" borderId="0" applyFont="0" applyFill="0" applyBorder="0" applyAlignment="0" applyProtection="0"/>
    <xf numFmtId="15" fontId="135" fillId="0" borderId="33" applyFont="0" applyFill="0" applyBorder="0" applyAlignment="0" applyProtection="0"/>
    <xf numFmtId="0" fontId="37" fillId="0" borderId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50" fillId="0" borderId="0" applyFill="0" applyBorder="0" applyAlignment="0" applyProtection="0"/>
    <xf numFmtId="15" fontId="3" fillId="0" borderId="0">
      <alignment vertical="center"/>
    </xf>
    <xf numFmtId="0" fontId="136" fillId="0" borderId="0" applyFill="0" applyBorder="0" applyProtection="0">
      <alignment horizontal="left"/>
    </xf>
    <xf numFmtId="172" fontId="112" fillId="0" borderId="0" applyFont="0" applyFill="0" applyBorder="0" applyAlignment="0" applyProtection="0"/>
    <xf numFmtId="265" fontId="3" fillId="0" borderId="0" applyFont="0" applyFill="0" applyBorder="0" applyAlignment="0" applyProtection="0">
      <alignment horizontal="center"/>
    </xf>
    <xf numFmtId="266" fontId="3" fillId="0" borderId="0" applyFont="0" applyFill="0" applyBorder="0" applyProtection="0">
      <alignment horizontal="right"/>
    </xf>
    <xf numFmtId="246" fontId="133" fillId="0" borderId="0" applyNumberFormat="0" applyFill="0" applyBorder="0" applyAlignment="0" applyProtection="0"/>
    <xf numFmtId="0" fontId="137" fillId="0" borderId="34" applyNumberFormat="0" applyFill="0" applyAlignment="0" applyProtection="0"/>
    <xf numFmtId="0" fontId="137" fillId="0" borderId="34" applyNumberFormat="0" applyFill="0" applyAlignment="0" applyProtection="0"/>
    <xf numFmtId="0" fontId="16" fillId="0" borderId="0" applyFont="0" applyFill="0" applyBorder="0" applyAlignment="0" applyProtection="0"/>
    <xf numFmtId="0" fontId="138" fillId="27" borderId="0" applyNumberFormat="0" applyBorder="0" applyAlignment="0" applyProtection="0"/>
    <xf numFmtId="0" fontId="139" fillId="27" borderId="0" applyNumberFormat="0" applyBorder="0" applyAlignment="0" applyProtection="0"/>
    <xf numFmtId="0" fontId="138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165" fontId="140" fillId="0" borderId="0" applyNumberFormat="0" applyFill="0" applyBorder="0" applyAlignment="0" applyProtection="0">
      <alignment horizontal="center"/>
    </xf>
    <xf numFmtId="38" fontId="113" fillId="72" borderId="0" applyNumberFormat="0" applyBorder="0" applyAlignment="0" applyProtection="0"/>
    <xf numFmtId="0" fontId="109" fillId="0" borderId="0" applyFont="0" applyFill="0" applyBorder="0" applyAlignment="0" applyProtection="0">
      <alignment horizontal="right"/>
    </xf>
    <xf numFmtId="212" fontId="3" fillId="0" borderId="0" applyFill="0" applyBorder="0" applyProtection="0">
      <alignment horizontal="left"/>
    </xf>
    <xf numFmtId="212" fontId="3" fillId="0" borderId="0">
      <alignment horizontal="right"/>
    </xf>
    <xf numFmtId="0" fontId="141" fillId="0" borderId="0" applyNumberFormat="0" applyFill="0" applyBorder="0" applyAlignment="0" applyProtection="0"/>
    <xf numFmtId="0" fontId="9" fillId="0" borderId="35" applyNumberFormat="0" applyAlignment="0" applyProtection="0">
      <alignment horizontal="left" vertical="center"/>
    </xf>
    <xf numFmtId="0" fontId="142" fillId="0" borderId="35" applyNumberFormat="0" applyAlignment="0" applyProtection="0">
      <alignment horizontal="left" vertical="center"/>
    </xf>
    <xf numFmtId="0" fontId="9" fillId="0" borderId="35" applyNumberFormat="0" applyAlignment="0" applyProtection="0">
      <alignment horizontal="left" vertical="center"/>
    </xf>
    <xf numFmtId="0" fontId="9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9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9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142" fillId="0" borderId="7">
      <alignment horizontal="left" vertical="center"/>
    </xf>
    <xf numFmtId="0" fontId="9" fillId="0" borderId="0" applyNumberFormat="0" applyFill="0" applyBorder="0" applyAlignment="0" applyProtection="0"/>
    <xf numFmtId="0" fontId="143" fillId="0" borderId="36" applyNumberFormat="0" applyFill="0" applyAlignment="0" applyProtection="0"/>
    <xf numFmtId="0" fontId="144" fillId="0" borderId="36" applyNumberFormat="0" applyFill="0" applyAlignment="0" applyProtection="0"/>
    <xf numFmtId="0" fontId="9" fillId="0" borderId="0" applyNumberFormat="0" applyFill="0" applyBorder="0" applyAlignment="0" applyProtection="0"/>
    <xf numFmtId="0" fontId="143" fillId="0" borderId="36" applyNumberFormat="0" applyFill="0" applyAlignment="0" applyProtection="0"/>
    <xf numFmtId="0" fontId="143" fillId="0" borderId="36" applyNumberFormat="0" applyFill="0" applyAlignment="0" applyProtection="0"/>
    <xf numFmtId="0" fontId="143" fillId="0" borderId="36" applyNumberFormat="0" applyFill="0" applyAlignment="0" applyProtection="0"/>
    <xf numFmtId="0" fontId="143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5" fillId="0" borderId="37" applyNumberFormat="0" applyFill="0" applyAlignment="0" applyProtection="0"/>
    <xf numFmtId="0" fontId="146" fillId="0" borderId="37" applyNumberFormat="0" applyFill="0" applyAlignment="0" applyProtection="0"/>
    <xf numFmtId="0" fontId="9" fillId="0" borderId="0" applyNumberFormat="0" applyFill="0" applyBorder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2" fillId="73" borderId="0"/>
    <xf numFmtId="0" fontId="150" fillId="74" borderId="0"/>
    <xf numFmtId="0" fontId="151" fillId="73" borderId="0" applyNumberFormat="0"/>
    <xf numFmtId="0" fontId="117" fillId="0" borderId="0"/>
    <xf numFmtId="0" fontId="152" fillId="75" borderId="0"/>
    <xf numFmtId="0" fontId="18" fillId="76" borderId="0"/>
    <xf numFmtId="0" fontId="17" fillId="0" borderId="0"/>
    <xf numFmtId="267" fontId="153" fillId="68" borderId="0" applyNumberFormat="0" applyBorder="0" applyAlignment="0" applyProtection="0">
      <protection locked="0"/>
    </xf>
    <xf numFmtId="0" fontId="133" fillId="0" borderId="39" applyNumberFormat="0" applyFill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0" fontId="156" fillId="0" borderId="0">
      <alignment horizontal="left" vertical="center" wrapText="1"/>
    </xf>
    <xf numFmtId="0" fontId="157" fillId="0" borderId="0">
      <alignment horizontal="left" vertical="center" wrapText="1"/>
    </xf>
    <xf numFmtId="0" fontId="156" fillId="0" borderId="0">
      <alignment horizontal="left" vertical="center" wrapText="1"/>
    </xf>
    <xf numFmtId="0" fontId="158" fillId="0" borderId="0">
      <alignment horizontal="left" vertical="center" wrapText="1" indent="2"/>
    </xf>
    <xf numFmtId="0" fontId="159" fillId="0" borderId="0">
      <alignment horizontal="left" vertical="center" wrapText="1" indent="1"/>
    </xf>
    <xf numFmtId="0" fontId="158" fillId="0" borderId="0">
      <alignment horizontal="left" vertical="center" wrapText="1" indent="2"/>
    </xf>
    <xf numFmtId="0" fontId="159" fillId="0" borderId="0">
      <alignment horizontal="left" vertical="center" wrapText="1"/>
    </xf>
    <xf numFmtId="0" fontId="159" fillId="0" borderId="0">
      <alignment horizontal="left" vertical="center" wrapText="1" indent="2"/>
    </xf>
    <xf numFmtId="0" fontId="159" fillId="0" borderId="0">
      <alignment horizontal="left" vertical="center" wrapText="1" indent="2"/>
    </xf>
    <xf numFmtId="0" fontId="158" fillId="0" borderId="0">
      <alignment horizontal="left" vertical="center" wrapText="1" indent="3"/>
    </xf>
    <xf numFmtId="0" fontId="159" fillId="0" borderId="0">
      <alignment horizontal="left" vertical="center" wrapText="1" indent="3"/>
    </xf>
    <xf numFmtId="0" fontId="158" fillId="0" borderId="0">
      <alignment horizontal="left" vertical="center" wrapText="1" indent="3"/>
    </xf>
    <xf numFmtId="0" fontId="159" fillId="0" borderId="0">
      <alignment horizontal="left" vertical="center" wrapText="1"/>
    </xf>
    <xf numFmtId="0" fontId="160" fillId="0" borderId="0"/>
    <xf numFmtId="0" fontId="3" fillId="0" borderId="0"/>
    <xf numFmtId="0" fontId="161" fillId="30" borderId="22" applyNumberFormat="0" applyAlignment="0" applyProtection="0"/>
    <xf numFmtId="0" fontId="162" fillId="0" borderId="5" applyFill="0" applyBorder="0" applyAlignment="0">
      <alignment horizontal="center"/>
      <protection locked="0"/>
    </xf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10" fontId="113" fillId="18" borderId="2" applyNumberFormat="0" applyBorder="0" applyAlignment="0" applyProtection="0"/>
    <xf numFmtId="0" fontId="3" fillId="0" borderId="0" applyFill="0" applyBorder="0" applyAlignment="0">
      <protection locked="0"/>
    </xf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1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170" fontId="2" fillId="0" borderId="0" applyAlignment="0">
      <protection locked="0"/>
    </xf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4" fillId="77" borderId="40" applyNumberFormat="0">
      <alignment vertical="center"/>
      <protection locked="0"/>
    </xf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1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61" fillId="0" borderId="0" applyFill="0" applyBorder="0" applyAlignment="0" applyProtection="0">
      <protection locked="0"/>
    </xf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9" fillId="0" borderId="2"/>
    <xf numFmtId="0" fontId="9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165" fillId="0" borderId="2"/>
    <xf numFmtId="0" fontId="9" fillId="0" borderId="2"/>
    <xf numFmtId="0" fontId="125" fillId="30" borderId="22" applyNumberFormat="0" applyAlignment="0" applyProtection="0"/>
    <xf numFmtId="172" fontId="166" fillId="71" borderId="18"/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15" fontId="167" fillId="71" borderId="2">
      <alignment horizontal="center"/>
    </xf>
    <xf numFmtId="40" fontId="168" fillId="0" borderId="0">
      <protection locked="0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0" fontId="167" fillId="71" borderId="2">
      <alignment horizontal="center"/>
    </xf>
    <xf numFmtId="1" fontId="169" fillId="0" borderId="0">
      <alignment horizontal="center"/>
      <protection locked="0"/>
    </xf>
    <xf numFmtId="268" fontId="8" fillId="0" borderId="0" applyFont="0" applyFill="0" applyBorder="0" applyAlignment="0" applyProtection="0"/>
    <xf numFmtId="268" fontId="8" fillId="0" borderId="0" applyFont="0" applyFill="0" applyBorder="0" applyAlignment="0" applyProtection="0"/>
    <xf numFmtId="269" fontId="8" fillId="0" borderId="0" applyFont="0" applyFill="0" applyBorder="0" applyAlignment="0" applyProtection="0"/>
    <xf numFmtId="270" fontId="170" fillId="0" borderId="0" applyFont="0" applyFill="0" applyBorder="0" applyAlignment="0" applyProtection="0"/>
    <xf numFmtId="270" fontId="170" fillId="0" borderId="0" applyFont="0" applyFill="0" applyBorder="0" applyAlignment="0" applyProtection="0"/>
    <xf numFmtId="271" fontId="170" fillId="0" borderId="0" applyFont="0" applyFill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172" fillId="0" borderId="0">
      <alignment vertical="center"/>
    </xf>
    <xf numFmtId="272" fontId="3" fillId="0" borderId="0" applyFont="0" applyFill="0" applyBorder="0" applyAlignment="0" applyProtection="0"/>
    <xf numFmtId="273" fontId="3" fillId="0" borderId="0" applyFont="0" applyFill="0" applyBorder="0" applyAlignment="0" applyProtection="0"/>
    <xf numFmtId="0" fontId="173" fillId="78" borderId="0" applyNumberFormat="0" applyBorder="0" applyAlignment="0" applyProtection="0"/>
    <xf numFmtId="0" fontId="174" fillId="0" borderId="0" applyNumberFormat="0" applyFill="0" applyBorder="0" applyAlignment="0" applyProtection="0"/>
    <xf numFmtId="38" fontId="175" fillId="0" borderId="0" applyNumberFormat="0" applyFill="0" applyBorder="0" applyAlignment="0" applyProtection="0"/>
    <xf numFmtId="223" fontId="94" fillId="0" borderId="0" applyFill="0" applyBorder="0" applyAlignment="0"/>
    <xf numFmtId="224" fontId="94" fillId="0" borderId="0" applyFill="0" applyBorder="0" applyAlignment="0"/>
    <xf numFmtId="223" fontId="94" fillId="0" borderId="0" applyFill="0" applyBorder="0" applyAlignment="0"/>
    <xf numFmtId="226" fontId="48" fillId="0" borderId="0" applyFill="0" applyBorder="0" applyAlignment="0"/>
    <xf numFmtId="226" fontId="96" fillId="0" borderId="0" applyFill="0" applyBorder="0" applyAlignment="0"/>
    <xf numFmtId="226" fontId="48" fillId="0" borderId="0" applyFill="0" applyBorder="0" applyAlignment="0"/>
    <xf numFmtId="227" fontId="48" fillId="0" borderId="0" applyFill="0" applyBorder="0" applyAlignment="0"/>
    <xf numFmtId="224" fontId="94" fillId="0" borderId="0" applyFill="0" applyBorder="0" applyAlignment="0"/>
    <xf numFmtId="0" fontId="176" fillId="0" borderId="41" applyNumberFormat="0" applyFill="0" applyAlignment="0" applyProtection="0"/>
    <xf numFmtId="0" fontId="177" fillId="0" borderId="41" applyNumberFormat="0" applyFill="0" applyAlignment="0" applyProtection="0"/>
    <xf numFmtId="0" fontId="176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8" fillId="0" borderId="0"/>
    <xf numFmtId="274" fontId="61" fillId="0" borderId="0" applyFont="0" applyFill="0" applyBorder="0" applyAlignment="0" applyProtection="0"/>
    <xf numFmtId="231" fontId="50" fillId="0" borderId="0" applyFill="0" applyBorder="0" applyAlignment="0" applyProtection="0"/>
    <xf numFmtId="275" fontId="37" fillId="0" borderId="0" applyFont="0" applyFill="0" applyBorder="0" applyAlignment="0" applyProtection="0"/>
    <xf numFmtId="276" fontId="3" fillId="0" borderId="0" applyFont="0" applyFill="0" applyBorder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37" fillId="0" borderId="0" applyFont="0" applyFill="0" applyBorder="0" applyAlignment="0" applyProtection="0"/>
    <xf numFmtId="282" fontId="37" fillId="0" borderId="0" applyFont="0" applyFill="0" applyBorder="0" applyAlignment="0" applyProtection="0"/>
    <xf numFmtId="283" fontId="3" fillId="0" borderId="0" applyFont="0" applyFill="0" applyBorder="0" applyAlignment="0" applyProtection="0"/>
    <xf numFmtId="28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85" fontId="109" fillId="0" borderId="0" applyFont="0" applyFill="0" applyBorder="0" applyProtection="0">
      <alignment horizontal="right"/>
    </xf>
    <xf numFmtId="286" fontId="32" fillId="0" borderId="0" applyFont="0" applyFill="0" applyBorder="0" applyAlignment="0" applyProtection="0"/>
    <xf numFmtId="287" fontId="32" fillId="0" borderId="0" applyFont="0" applyFill="0" applyBorder="0" applyAlignment="0" applyProtection="0"/>
    <xf numFmtId="250" fontId="179" fillId="0" borderId="0" applyFont="0" applyFill="0" applyBorder="0" applyAlignment="0" applyProtection="0"/>
    <xf numFmtId="0" fontId="46" fillId="0" borderId="0"/>
    <xf numFmtId="0" fontId="180" fillId="68" borderId="0"/>
    <xf numFmtId="0" fontId="181" fillId="0" borderId="42">
      <alignment horizontal="left" vertical="top" wrapText="1"/>
    </xf>
    <xf numFmtId="0" fontId="182" fillId="0" borderId="0">
      <protection locked="0"/>
    </xf>
    <xf numFmtId="0" fontId="183" fillId="36" borderId="0" applyNumberFormat="0" applyBorder="0" applyAlignment="0" applyProtection="0"/>
    <xf numFmtId="0" fontId="184" fillId="36" borderId="0" applyNumberFormat="0" applyBorder="0" applyAlignment="0" applyProtection="0"/>
    <xf numFmtId="0" fontId="183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37" fontId="185" fillId="0" borderId="0"/>
    <xf numFmtId="0" fontId="48" fillId="0" borderId="0"/>
    <xf numFmtId="0" fontId="61" fillId="0" borderId="43"/>
    <xf numFmtId="0" fontId="9" fillId="0" borderId="0"/>
    <xf numFmtId="168" fontId="32" fillId="0" borderId="0"/>
    <xf numFmtId="0" fontId="9" fillId="0" borderId="0"/>
    <xf numFmtId="288" fontId="186" fillId="0" borderId="0"/>
    <xf numFmtId="288" fontId="186" fillId="0" borderId="0"/>
    <xf numFmtId="0" fontId="3" fillId="0" borderId="0"/>
    <xf numFmtId="0" fontId="3" fillId="0" borderId="0" applyFill="0" applyBorder="0" applyAlignment="0"/>
    <xf numFmtId="0" fontId="9" fillId="0" borderId="0"/>
    <xf numFmtId="0" fontId="3" fillId="0" borderId="0"/>
    <xf numFmtId="0" fontId="3" fillId="0" borderId="0"/>
    <xf numFmtId="0" fontId="3" fillId="0" borderId="0"/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37" fontId="187" fillId="68" borderId="7" applyBorder="0">
      <alignment horizontal="left" vertical="center" indent="2"/>
    </xf>
    <xf numFmtId="0" fontId="51" fillId="0" borderId="0"/>
    <xf numFmtId="0" fontId="30" fillId="0" borderId="0"/>
    <xf numFmtId="0" fontId="1" fillId="0" borderId="0"/>
    <xf numFmtId="0" fontId="1" fillId="0" borderId="0"/>
    <xf numFmtId="0" fontId="3" fillId="0" borderId="44">
      <alignment vertical="center"/>
    </xf>
    <xf numFmtId="0" fontId="188" fillId="0" borderId="0"/>
    <xf numFmtId="0" fontId="9" fillId="0" borderId="0"/>
    <xf numFmtId="0" fontId="9" fillId="0" borderId="0"/>
    <xf numFmtId="0" fontId="3" fillId="0" borderId="0"/>
    <xf numFmtId="0" fontId="30" fillId="0" borderId="0"/>
    <xf numFmtId="0" fontId="30" fillId="0" borderId="0"/>
    <xf numFmtId="0" fontId="2" fillId="0" borderId="0"/>
    <xf numFmtId="0" fontId="107" fillId="0" borderId="0"/>
    <xf numFmtId="0" fontId="189" fillId="0" borderId="0"/>
    <xf numFmtId="0" fontId="3" fillId="0" borderId="0"/>
    <xf numFmtId="0" fontId="190" fillId="0" borderId="0"/>
    <xf numFmtId="0" fontId="37" fillId="0" borderId="0"/>
    <xf numFmtId="0" fontId="3" fillId="0" borderId="0"/>
    <xf numFmtId="0" fontId="191" fillId="0" borderId="0"/>
    <xf numFmtId="0" fontId="31" fillId="0" borderId="0"/>
    <xf numFmtId="0" fontId="51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192" fillId="0" borderId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30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51" fillId="33" borderId="45" applyNumberFormat="0" applyFont="0" applyAlignment="0" applyProtection="0"/>
    <xf numFmtId="0" fontId="61" fillId="0" borderId="0" applyNumberFormat="0" applyProtection="0">
      <alignment horizontal="left"/>
    </xf>
    <xf numFmtId="9" fontId="193" fillId="0" borderId="0" applyFont="0" applyFill="0" applyBorder="0" applyAlignment="0" applyProtection="0"/>
    <xf numFmtId="289" fontId="9" fillId="0" borderId="0" applyFont="0" applyFill="0" applyBorder="0" applyAlignment="0" applyProtection="0"/>
    <xf numFmtId="290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0" fontId="194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4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4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4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40" fontId="116" fillId="32" borderId="0">
      <alignment horizontal="right"/>
    </xf>
    <xf numFmtId="0" fontId="196" fillId="79" borderId="0">
      <alignment horizontal="center"/>
    </xf>
    <xf numFmtId="0" fontId="197" fillId="80" borderId="0"/>
    <xf numFmtId="0" fontId="198" fillId="32" borderId="0" applyBorder="0">
      <alignment horizontal="centerContinuous"/>
    </xf>
    <xf numFmtId="0" fontId="199" fillId="80" borderId="0" applyBorder="0">
      <alignment horizontal="centerContinuous"/>
    </xf>
    <xf numFmtId="0" fontId="195" fillId="40" borderId="46" applyNumberFormat="0" applyAlignment="0" applyProtection="0"/>
    <xf numFmtId="0" fontId="3" fillId="0" borderId="0" applyNumberFormat="0" applyFont="0" applyBorder="0" applyAlignment="0"/>
    <xf numFmtId="0" fontId="142" fillId="0" borderId="0" applyNumberFormat="0" applyFill="0" applyBorder="0" applyAlignment="0" applyProtection="0"/>
    <xf numFmtId="0" fontId="200" fillId="0" borderId="0"/>
    <xf numFmtId="0" fontId="201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1" fontId="203" fillId="0" borderId="0" applyProtection="0">
      <alignment horizontal="right" vertical="center"/>
    </xf>
    <xf numFmtId="0" fontId="204" fillId="68" borderId="0"/>
    <xf numFmtId="247" fontId="103" fillId="0" borderId="0" applyFont="0" applyFill="0" applyBorder="0" applyAlignment="0" applyProtection="0"/>
    <xf numFmtId="256" fontId="103" fillId="0" borderId="0" applyFont="0" applyFill="0" applyBorder="0" applyAlignment="0" applyProtection="0"/>
    <xf numFmtId="256" fontId="103" fillId="0" borderId="0" applyFont="0" applyFill="0" applyBorder="0" applyAlignment="0" applyProtection="0"/>
    <xf numFmtId="292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47" applyFont="0" applyFill="0" applyBorder="0" applyAlignment="0" applyProtection="0">
      <alignment horizontal="right"/>
    </xf>
    <xf numFmtId="29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5" fontId="48" fillId="0" borderId="0" applyFont="0" applyFill="0" applyBorder="0" applyAlignment="0" applyProtection="0"/>
    <xf numFmtId="9" fontId="16" fillId="0" borderId="0" applyFont="0" applyFill="0" applyBorder="0" applyAlignment="0" applyProtection="0"/>
    <xf numFmtId="225" fontId="96" fillId="0" borderId="0" applyFont="0" applyFill="0" applyBorder="0" applyAlignment="0" applyProtection="0"/>
    <xf numFmtId="295" fontId="94" fillId="0" borderId="0" applyFont="0" applyFill="0" applyBorder="0" applyAlignment="0" applyProtection="0"/>
    <xf numFmtId="170" fontId="16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9" fillId="0" borderId="0"/>
    <xf numFmtId="10" fontId="9" fillId="0" borderId="0"/>
    <xf numFmtId="0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296" fontId="28" fillId="0" borderId="0" applyFont="0" applyFill="0" applyBorder="0" applyProtection="0">
      <alignment horizontal="right"/>
    </xf>
    <xf numFmtId="10" fontId="3" fillId="0" borderId="0" applyFont="0" applyFill="0" applyBorder="0" applyAlignment="0" applyProtection="0"/>
    <xf numFmtId="0" fontId="103" fillId="0" borderId="0" applyFont="0" applyFill="0" applyBorder="0" applyAlignment="0" applyProtection="0"/>
    <xf numFmtId="13" fontId="3" fillId="0" borderId="0" applyFont="0" applyFill="0" applyProtection="0"/>
    <xf numFmtId="223" fontId="94" fillId="0" borderId="0" applyFill="0" applyBorder="0" applyAlignment="0"/>
    <xf numFmtId="224" fontId="94" fillId="0" borderId="0" applyFill="0" applyBorder="0" applyAlignment="0"/>
    <xf numFmtId="223" fontId="94" fillId="0" borderId="0" applyFill="0" applyBorder="0" applyAlignment="0"/>
    <xf numFmtId="226" fontId="48" fillId="0" borderId="0" applyFill="0" applyBorder="0" applyAlignment="0"/>
    <xf numFmtId="226" fontId="96" fillId="0" borderId="0" applyFill="0" applyBorder="0" applyAlignment="0"/>
    <xf numFmtId="226" fontId="48" fillId="0" borderId="0" applyFill="0" applyBorder="0" applyAlignment="0"/>
    <xf numFmtId="227" fontId="48" fillId="0" borderId="0" applyFill="0" applyBorder="0" applyAlignment="0"/>
    <xf numFmtId="224" fontId="94" fillId="0" borderId="0" applyFill="0" applyBorder="0" applyAlignment="0"/>
    <xf numFmtId="0" fontId="61" fillId="0" borderId="0" applyNumberFormat="0" applyFont="0" applyFill="0" applyBorder="0" applyAlignment="0" applyProtection="0">
      <alignment horizontal="left"/>
    </xf>
    <xf numFmtId="15" fontId="61" fillId="0" borderId="0" applyFont="0" applyFill="0" applyBorder="0" applyAlignment="0" applyProtection="0"/>
    <xf numFmtId="4" fontId="61" fillId="0" borderId="0" applyFont="0" applyFill="0" applyBorder="0" applyAlignment="0" applyProtection="0"/>
    <xf numFmtId="0" fontId="89" fillId="0" borderId="18">
      <alignment horizontal="center"/>
    </xf>
    <xf numFmtId="3" fontId="61" fillId="0" borderId="0" applyFont="0" applyFill="0" applyBorder="0" applyAlignment="0" applyProtection="0"/>
    <xf numFmtId="0" fontId="61" fillId="64" borderId="0" applyNumberFormat="0" applyFont="0" applyBorder="0" applyAlignment="0" applyProtection="0"/>
    <xf numFmtId="0" fontId="200" fillId="0" borderId="0"/>
    <xf numFmtId="3" fontId="205" fillId="0" borderId="0" applyFill="0" applyBorder="0" applyAlignment="0" applyProtection="0"/>
    <xf numFmtId="3" fontId="77" fillId="0" borderId="0" applyFill="0" applyBorder="0" applyAlignment="0" applyProtection="0"/>
    <xf numFmtId="3" fontId="205" fillId="0" borderId="0" applyFill="0" applyBorder="0" applyAlignment="0" applyProtection="0"/>
    <xf numFmtId="0" fontId="206" fillId="81" borderId="0"/>
    <xf numFmtId="0" fontId="3" fillId="0" borderId="0">
      <alignment horizontal="right"/>
    </xf>
    <xf numFmtId="0" fontId="207" fillId="0" borderId="0" applyNumberFormat="0" applyFill="0" applyBorder="0" applyAlignment="0" applyProtection="0">
      <alignment horizontal="left"/>
      <protection locked="0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2" fontId="205" fillId="73" borderId="2">
      <alignment horizontal="center"/>
    </xf>
    <xf numFmtId="3" fontId="208" fillId="0" borderId="0" applyBorder="0">
      <alignment horizontal="right" wrapText="1"/>
    </xf>
    <xf numFmtId="4" fontId="208" fillId="0" borderId="0" applyBorder="0">
      <alignment horizontal="right" wrapText="1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169" fontId="3" fillId="82" borderId="2">
      <alignment horizontal="center" vertical="center"/>
    </xf>
    <xf numFmtId="0" fontId="209" fillId="0" borderId="0" applyNumberFormat="0" applyFont="0" applyFill="0" applyBorder="0" applyAlignment="0" applyProtection="0">
      <protection locked="0"/>
    </xf>
    <xf numFmtId="3" fontId="46" fillId="0" borderId="0" applyFont="0" applyFill="0" applyBorder="0" applyAlignment="0"/>
    <xf numFmtId="0" fontId="210" fillId="0" borderId="0"/>
    <xf numFmtId="0" fontId="8" fillId="32" borderId="0">
      <alignment horizontal="left" vertical="top"/>
    </xf>
    <xf numFmtId="0" fontId="8" fillId="83" borderId="0">
      <alignment horizontal="left" vertical="top"/>
    </xf>
    <xf numFmtId="0" fontId="8" fillId="83" borderId="0">
      <alignment horizontal="left" vertical="top"/>
    </xf>
    <xf numFmtId="0" fontId="8" fillId="83" borderId="0">
      <alignment horizontal="left" vertical="top"/>
    </xf>
    <xf numFmtId="0" fontId="8" fillId="83" borderId="0">
      <alignment horizontal="left" vertical="top"/>
    </xf>
    <xf numFmtId="0" fontId="211" fillId="32" borderId="0">
      <alignment horizontal="left" vertical="top"/>
    </xf>
    <xf numFmtId="0" fontId="211" fillId="83" borderId="0">
      <alignment horizontal="left" vertical="top"/>
    </xf>
    <xf numFmtId="0" fontId="211" fillId="83" borderId="0">
      <alignment horizontal="left" vertical="top"/>
    </xf>
    <xf numFmtId="0" fontId="211" fillId="83" borderId="0">
      <alignment horizontal="left" vertical="top"/>
    </xf>
    <xf numFmtId="0" fontId="211" fillId="83" borderId="0">
      <alignment horizontal="left" vertical="top"/>
    </xf>
    <xf numFmtId="0" fontId="212" fillId="32" borderId="0">
      <alignment horizontal="right" vertical="center"/>
    </xf>
    <xf numFmtId="0" fontId="212" fillId="83" borderId="0">
      <alignment horizontal="right" vertical="center"/>
    </xf>
    <xf numFmtId="0" fontId="212" fillId="83" borderId="0">
      <alignment horizontal="right" vertical="center"/>
    </xf>
    <xf numFmtId="0" fontId="212" fillId="83" borderId="0">
      <alignment horizontal="right" vertical="center"/>
    </xf>
    <xf numFmtId="0" fontId="212" fillId="83" borderId="0">
      <alignment horizontal="right" vertical="center"/>
    </xf>
    <xf numFmtId="0" fontId="213" fillId="32" borderId="0">
      <alignment horizontal="right" vertical="center"/>
    </xf>
    <xf numFmtId="0" fontId="213" fillId="83" borderId="0">
      <alignment horizontal="right" vertical="center"/>
    </xf>
    <xf numFmtId="0" fontId="213" fillId="83" borderId="0">
      <alignment horizontal="right" vertical="center"/>
    </xf>
    <xf numFmtId="0" fontId="213" fillId="83" borderId="0">
      <alignment horizontal="right" vertical="center"/>
    </xf>
    <xf numFmtId="0" fontId="213" fillId="83" borderId="0">
      <alignment horizontal="right" vertical="center"/>
    </xf>
    <xf numFmtId="0" fontId="214" fillId="32" borderId="0">
      <alignment horizontal="center" vertical="top"/>
    </xf>
    <xf numFmtId="0" fontId="214" fillId="83" borderId="0">
      <alignment horizontal="center" vertical="top"/>
    </xf>
    <xf numFmtId="0" fontId="214" fillId="83" borderId="0">
      <alignment horizontal="center" vertical="top"/>
    </xf>
    <xf numFmtId="0" fontId="214" fillId="83" borderId="0">
      <alignment horizontal="center" vertical="top"/>
    </xf>
    <xf numFmtId="0" fontId="214" fillId="83" borderId="0">
      <alignment horizontal="center" vertical="top"/>
    </xf>
    <xf numFmtId="0" fontId="213" fillId="32" borderId="0">
      <alignment horizontal="center" vertical="center"/>
    </xf>
    <xf numFmtId="0" fontId="213" fillId="83" borderId="0">
      <alignment horizontal="center" vertical="center"/>
    </xf>
    <xf numFmtId="0" fontId="213" fillId="83" borderId="0">
      <alignment horizontal="center" vertical="center"/>
    </xf>
    <xf numFmtId="0" fontId="213" fillId="83" borderId="0">
      <alignment horizontal="center" vertical="center"/>
    </xf>
    <xf numFmtId="0" fontId="213" fillId="83" borderId="0">
      <alignment horizontal="center" vertical="center"/>
    </xf>
    <xf numFmtId="0" fontId="213" fillId="32" borderId="0">
      <alignment horizontal="left" vertical="center"/>
    </xf>
    <xf numFmtId="0" fontId="213" fillId="83" borderId="0">
      <alignment horizontal="left" vertical="center"/>
    </xf>
    <xf numFmtId="0" fontId="213" fillId="83" borderId="0">
      <alignment horizontal="left" vertical="center"/>
    </xf>
    <xf numFmtId="0" fontId="213" fillId="83" borderId="0">
      <alignment horizontal="left" vertical="center"/>
    </xf>
    <xf numFmtId="0" fontId="213" fillId="83" borderId="0">
      <alignment horizontal="left" vertical="center"/>
    </xf>
    <xf numFmtId="0" fontId="212" fillId="32" borderId="0">
      <alignment horizontal="left" vertical="center"/>
    </xf>
    <xf numFmtId="0" fontId="212" fillId="83" borderId="0">
      <alignment horizontal="left" vertical="center"/>
    </xf>
    <xf numFmtId="0" fontId="212" fillId="83" borderId="0">
      <alignment horizontal="left" vertical="center"/>
    </xf>
    <xf numFmtId="0" fontId="212" fillId="83" borderId="0">
      <alignment horizontal="left" vertical="center"/>
    </xf>
    <xf numFmtId="0" fontId="212" fillId="83" borderId="0">
      <alignment horizontal="left" vertical="center"/>
    </xf>
    <xf numFmtId="0" fontId="213" fillId="32" borderId="0">
      <alignment horizontal="left" vertical="center"/>
    </xf>
    <xf numFmtId="0" fontId="213" fillId="83" borderId="0">
      <alignment horizontal="left" vertical="center"/>
    </xf>
    <xf numFmtId="0" fontId="213" fillId="83" borderId="0">
      <alignment horizontal="left" vertical="center"/>
    </xf>
    <xf numFmtId="0" fontId="213" fillId="83" borderId="0">
      <alignment horizontal="left" vertical="center"/>
    </xf>
    <xf numFmtId="0" fontId="213" fillId="83" borderId="0">
      <alignment horizontal="left" vertical="center"/>
    </xf>
    <xf numFmtId="0" fontId="212" fillId="32" borderId="0">
      <alignment horizontal="left" vertical="center"/>
    </xf>
    <xf numFmtId="0" fontId="212" fillId="83" borderId="0">
      <alignment horizontal="left" vertical="center"/>
    </xf>
    <xf numFmtId="0" fontId="212" fillId="83" borderId="0">
      <alignment horizontal="left" vertical="center"/>
    </xf>
    <xf numFmtId="0" fontId="212" fillId="83" borderId="0">
      <alignment horizontal="left" vertical="center"/>
    </xf>
    <xf numFmtId="0" fontId="212" fillId="83" borderId="0">
      <alignment horizontal="left" vertical="center"/>
    </xf>
    <xf numFmtId="0" fontId="215" fillId="0" borderId="48">
      <alignment vertical="center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3" fillId="84" borderId="46" applyNumberFormat="0" applyProtection="0">
      <alignment horizontal="left" vertical="center" indent="1"/>
    </xf>
    <xf numFmtId="0" fontId="216" fillId="0" borderId="25"/>
    <xf numFmtId="38" fontId="61" fillId="0" borderId="0" applyFont="0" applyFill="0" applyBorder="0" applyAlignment="0" applyProtection="0"/>
    <xf numFmtId="297" fontId="61" fillId="0" borderId="0" applyFont="0" applyFill="0" applyBorder="0" applyAlignment="0" applyProtection="0"/>
    <xf numFmtId="232" fontId="61" fillId="0" borderId="0" applyFont="0" applyFill="0" applyBorder="0" applyAlignment="0" applyProtection="0"/>
    <xf numFmtId="0" fontId="3" fillId="85" borderId="0" applyNumberFormat="0" applyFont="0" applyBorder="0" applyAlignment="0" applyProtection="0"/>
    <xf numFmtId="0" fontId="217" fillId="81" borderId="0" applyNumberFormat="0" applyBorder="0" applyAlignment="0" applyProtection="0">
      <alignment horizontal="centerContinuous"/>
    </xf>
    <xf numFmtId="0" fontId="111" fillId="20" borderId="0" applyNumberFormat="0" applyFont="0" applyBorder="0" applyAlignment="0" applyProtection="0"/>
    <xf numFmtId="0" fontId="91" fillId="0" borderId="0" applyFill="0" applyBorder="0" applyAlignment="0" applyProtection="0"/>
    <xf numFmtId="0" fontId="74" fillId="0" borderId="0" applyNumberFormat="0" applyFill="0" applyBorder="0" applyAlignment="0" applyProtection="0">
      <alignment horizontal="center"/>
    </xf>
    <xf numFmtId="298" fontId="218" fillId="0" borderId="2">
      <alignment horizontal="left" vertical="center"/>
      <protection locked="0"/>
    </xf>
    <xf numFmtId="0" fontId="3" fillId="86" borderId="0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0" fontId="2" fillId="0" borderId="49"/>
    <xf numFmtId="37" fontId="219" fillId="0" borderId="0"/>
    <xf numFmtId="37" fontId="219" fillId="0" borderId="0"/>
    <xf numFmtId="37" fontId="219" fillId="0" borderId="0"/>
    <xf numFmtId="37" fontId="219" fillId="0" borderId="0"/>
    <xf numFmtId="0" fontId="31" fillId="0" borderId="0"/>
    <xf numFmtId="174" fontId="37" fillId="0" borderId="0">
      <alignment horizontal="left" wrapText="1"/>
    </xf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20" fillId="0" borderId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1" fillId="0" borderId="0"/>
    <xf numFmtId="276" fontId="3" fillId="0" borderId="0" applyFont="0" applyFill="0" applyBorder="0" applyAlignment="0" applyProtection="0"/>
    <xf numFmtId="0" fontId="110" fillId="0" borderId="0"/>
    <xf numFmtId="299" fontId="3" fillId="0" borderId="0" applyFont="0" applyFill="0" applyBorder="0" applyAlignment="0" applyProtection="0"/>
    <xf numFmtId="300" fontId="3" fillId="0" borderId="0" applyFont="0" applyFill="0" applyBorder="0" applyAlignment="0" applyProtection="0"/>
    <xf numFmtId="301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0" fontId="48" fillId="0" borderId="0"/>
    <xf numFmtId="0" fontId="61" fillId="0" borderId="0" applyNumberFormat="0" applyFont="0" applyFill="0" applyBorder="0" applyAlignment="0" applyProtection="0">
      <alignment vertical="top"/>
    </xf>
    <xf numFmtId="0" fontId="221" fillId="0" borderId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222" fillId="0" borderId="0"/>
    <xf numFmtId="0" fontId="223" fillId="0" borderId="0"/>
    <xf numFmtId="0" fontId="152" fillId="0" borderId="0"/>
    <xf numFmtId="38" fontId="224" fillId="0" borderId="0" applyFill="0" applyBorder="0" applyAlignment="0" applyProtection="0"/>
    <xf numFmtId="0" fontId="3" fillId="0" borderId="0" applyFill="0" applyBorder="0" applyAlignment="0" applyProtection="0"/>
    <xf numFmtId="199" fontId="225" fillId="0" borderId="0"/>
    <xf numFmtId="0" fontId="151" fillId="0" borderId="0" applyFill="0" applyBorder="0" applyProtection="0">
      <alignment horizontal="center" vertical="center"/>
    </xf>
    <xf numFmtId="0" fontId="226" fillId="0" borderId="0" applyBorder="0" applyProtection="0">
      <alignment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6" fillId="0" borderId="6" applyBorder="0" applyProtection="0">
      <alignment horizontal="right" vertical="center"/>
    </xf>
    <xf numFmtId="0" fontId="227" fillId="87" borderId="0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7" fillId="88" borderId="6" applyBorder="0" applyProtection="0">
      <alignment horizontal="centerContinuous" vertical="center"/>
    </xf>
    <xf numFmtId="0" fontId="228" fillId="0" borderId="0"/>
    <xf numFmtId="0" fontId="151" fillId="0" borderId="0" applyFill="0" applyBorder="0" applyProtection="0"/>
    <xf numFmtId="0" fontId="191" fillId="0" borderId="0"/>
    <xf numFmtId="0" fontId="117" fillId="0" borderId="0" applyFill="0" applyBorder="0" applyProtection="0">
      <alignment horizontal="left"/>
    </xf>
    <xf numFmtId="0" fontId="229" fillId="0" borderId="0" applyFill="0" applyBorder="0" applyProtection="0">
      <alignment horizontal="left" vertical="top"/>
    </xf>
    <xf numFmtId="0" fontId="104" fillId="0" borderId="0">
      <alignment horizontal="centerContinuous"/>
    </xf>
    <xf numFmtId="303" fontId="230" fillId="0" borderId="0" applyBorder="0" applyAlignment="0" applyProtection="0"/>
    <xf numFmtId="251" fontId="37" fillId="18" borderId="50" applyNumberFormat="0">
      <alignment horizontal="right"/>
      <protection hidden="1"/>
    </xf>
    <xf numFmtId="49" fontId="16" fillId="0" borderId="0" applyFont="0" applyFill="0" applyBorder="0" applyAlignment="0" applyProtection="0"/>
    <xf numFmtId="0" fontId="231" fillId="0" borderId="0"/>
    <xf numFmtId="0" fontId="232" fillId="0" borderId="0"/>
    <xf numFmtId="49" fontId="116" fillId="0" borderId="0" applyFill="0" applyBorder="0" applyAlignment="0"/>
    <xf numFmtId="304" fontId="48" fillId="0" borderId="0" applyFill="0" applyBorder="0" applyAlignment="0"/>
    <xf numFmtId="304" fontId="96" fillId="0" borderId="0" applyFill="0" applyBorder="0" applyAlignment="0"/>
    <xf numFmtId="304" fontId="48" fillId="0" borderId="0" applyFill="0" applyBorder="0" applyAlignment="0"/>
    <xf numFmtId="305" fontId="48" fillId="0" borderId="0" applyFill="0" applyBorder="0" applyAlignment="0"/>
    <xf numFmtId="306" fontId="48" fillId="0" borderId="0" applyFill="0" applyBorder="0" applyAlignment="0"/>
    <xf numFmtId="306" fontId="96" fillId="0" borderId="0" applyFill="0" applyBorder="0" applyAlignment="0"/>
    <xf numFmtId="306" fontId="48" fillId="0" borderId="0" applyFill="0" applyBorder="0" applyAlignment="0"/>
    <xf numFmtId="307" fontId="48" fillId="0" borderId="0" applyFill="0" applyBorder="0" applyAlignment="0"/>
    <xf numFmtId="49" fontId="50" fillId="0" borderId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33" fillId="0" borderId="0">
      <alignment horizontal="center" vertical="top"/>
    </xf>
    <xf numFmtId="18" fontId="234" fillId="0" borderId="0" applyFont="0" applyFill="0" applyBorder="0" applyAlignment="0" applyProtection="0">
      <alignment horizontal="left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235" fillId="68" borderId="2">
      <alignment horizontal="center"/>
    </xf>
    <xf numFmtId="0" fontId="111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40" fontId="236" fillId="0" borderId="0"/>
    <xf numFmtId="0" fontId="237" fillId="0" borderId="0" applyNumberFormat="0" applyFill="0" applyBorder="0" applyAlignment="0" applyProtection="0"/>
    <xf numFmtId="0" fontId="238" fillId="0" borderId="0"/>
    <xf numFmtId="0" fontId="9" fillId="0" borderId="0"/>
    <xf numFmtId="0" fontId="9" fillId="0" borderId="0"/>
    <xf numFmtId="0" fontId="239" fillId="0" borderId="0"/>
    <xf numFmtId="0" fontId="240" fillId="0" borderId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199" fillId="89" borderId="51" applyNumberFormat="0" applyBorder="0" applyAlignment="0" applyProtection="0"/>
    <xf numFmtId="0" fontId="241" fillId="0" borderId="0" applyNumberFormat="0" applyFill="0" applyBorder="0" applyAlignment="0" applyProtection="0"/>
    <xf numFmtId="251" fontId="242" fillId="90" borderId="34">
      <alignment horizontal="left" vertical="top"/>
      <protection hidden="1"/>
    </xf>
    <xf numFmtId="0" fontId="102" fillId="91" borderId="35" applyNumberFormat="0" applyAlignment="0">
      <alignment vertical="center"/>
    </xf>
    <xf numFmtId="0" fontId="243" fillId="0" borderId="0" applyNumberFormat="0" applyFill="0" applyBorder="0" applyAlignment="0" applyProtection="0"/>
    <xf numFmtId="0" fontId="244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9" fillId="0" borderId="53" applyNumberFormat="0" applyFon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4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308" fontId="246" fillId="92" borderId="54">
      <protection hidden="1"/>
    </xf>
    <xf numFmtId="308" fontId="64" fillId="93" borderId="17" applyAlignment="0">
      <alignment horizontal="left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8" fontId="247" fillId="94" borderId="7" applyAlignment="0">
      <alignment horizontal="left" indent="1"/>
      <protection hidden="1"/>
    </xf>
    <xf numFmtId="309" fontId="248" fillId="84" borderId="0" applyAlignment="0">
      <alignment horizontal="left" indent="2"/>
      <protection hidden="1"/>
    </xf>
    <xf numFmtId="308" fontId="249" fillId="68" borderId="0" applyAlignment="0">
      <alignment horizontal="left" indent="3"/>
      <protection hidden="1"/>
    </xf>
    <xf numFmtId="310" fontId="3" fillId="0" borderId="0" applyFont="0" applyFill="0" applyBorder="0" applyAlignment="0" applyProtection="0"/>
    <xf numFmtId="224" fontId="250" fillId="0" borderId="0">
      <alignment horizontal="left"/>
      <protection locked="0"/>
    </xf>
    <xf numFmtId="10" fontId="251" fillId="0" borderId="55" applyNumberFormat="0" applyFont="0" applyFill="0" applyAlignment="0" applyProtection="0"/>
    <xf numFmtId="0" fontId="252" fillId="0" borderId="0">
      <alignment horizontal="fill"/>
    </xf>
    <xf numFmtId="37" fontId="103" fillId="72" borderId="0" applyNumberFormat="0" applyBorder="0" applyAlignment="0" applyProtection="0"/>
    <xf numFmtId="37" fontId="103" fillId="0" borderId="0"/>
    <xf numFmtId="37" fontId="113" fillId="65" borderId="0" applyNumberFormat="0" applyBorder="0" applyAlignment="0" applyProtection="0"/>
    <xf numFmtId="3" fontId="253" fillId="0" borderId="39" applyProtection="0"/>
    <xf numFmtId="311" fontId="133" fillId="36" borderId="31">
      <protection locked="0"/>
    </xf>
    <xf numFmtId="311" fontId="133" fillId="36" borderId="31">
      <protection locked="0"/>
    </xf>
    <xf numFmtId="311" fontId="133" fillId="36" borderId="31">
      <protection locked="0"/>
    </xf>
    <xf numFmtId="0" fontId="18" fillId="0" borderId="0"/>
    <xf numFmtId="181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182" fontId="61" fillId="0" borderId="0" applyFont="0" applyFill="0" applyBorder="0" applyAlignment="0" applyProtection="0"/>
    <xf numFmtId="312" fontId="3" fillId="0" borderId="0" applyFont="0" applyFill="0" applyBorder="0" applyAlignment="0" applyProtection="0"/>
    <xf numFmtId="313" fontId="50" fillId="0" borderId="0" applyFill="0" applyBorder="0" applyAlignment="0" applyProtection="0"/>
    <xf numFmtId="0" fontId="18" fillId="0" borderId="0"/>
    <xf numFmtId="238" fontId="50" fillId="0" borderId="0" applyFill="0" applyBorder="0" applyAlignment="0" applyProtection="0"/>
    <xf numFmtId="314" fontId="50" fillId="0" borderId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37" fillId="43" borderId="0" applyNumberFormat="0" applyBorder="0" applyAlignment="0" applyProtection="0"/>
    <xf numFmtId="224" fontId="90" fillId="0" borderId="0" applyFont="0" applyFill="0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0" fontId="255" fillId="0" borderId="56" applyBorder="0" applyProtection="0">
      <alignment horizontal="right"/>
    </xf>
    <xf numFmtId="315" fontId="91" fillId="0" borderId="0" applyFont="0" applyFill="0" applyBorder="0" applyAlignment="0" applyProtection="0"/>
    <xf numFmtId="316" fontId="37" fillId="0" borderId="0" applyFont="0" applyFill="0" applyBorder="0" applyAlignment="0" applyProtection="0"/>
    <xf numFmtId="0" fontId="9" fillId="68" borderId="0" applyNumberFormat="0" applyFont="0" applyBorder="0" applyAlignment="0" applyProtection="0"/>
    <xf numFmtId="0" fontId="46" fillId="95" borderId="0" applyNumberFormat="0" applyBorder="0" applyAlignment="0" applyProtection="0"/>
    <xf numFmtId="0" fontId="72" fillId="96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1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1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1" borderId="0" applyNumberFormat="0" applyBorder="0" applyAlignment="0" applyProtection="0"/>
    <xf numFmtId="0" fontId="71" fillId="57" borderId="0" applyNumberFormat="0" applyBorder="0" applyAlignment="0" applyProtection="0"/>
    <xf numFmtId="0" fontId="72" fillId="57" borderId="0" applyNumberFormat="0" applyBorder="0" applyAlignment="0" applyProtection="0"/>
    <xf numFmtId="0" fontId="71" fillId="57" borderId="0" applyNumberFormat="0" applyBorder="0" applyAlignment="0" applyProtection="0"/>
    <xf numFmtId="0" fontId="72" fillId="57" borderId="0" applyNumberFormat="0" applyBorder="0" applyAlignment="0" applyProtection="0"/>
    <xf numFmtId="0" fontId="71" fillId="57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256" fillId="4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97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58" borderId="0" applyNumberFormat="0" applyBorder="0" applyAlignment="0" applyProtection="0"/>
    <xf numFmtId="0" fontId="72" fillId="98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9" borderId="0" applyNumberFormat="0" applyBorder="0" applyAlignment="0" applyProtection="0"/>
    <xf numFmtId="0" fontId="72" fillId="54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99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99" borderId="0" applyNumberFormat="0" applyBorder="0" applyAlignment="0" applyProtection="0"/>
    <xf numFmtId="0" fontId="72" fillId="99" borderId="0" applyNumberFormat="0" applyBorder="0" applyAlignment="0" applyProtection="0"/>
    <xf numFmtId="0" fontId="72" fillId="99" borderId="0" applyNumberFormat="0" applyBorder="0" applyAlignment="0" applyProtection="0"/>
    <xf numFmtId="0" fontId="72" fillId="99" borderId="0" applyNumberFormat="0" applyBorder="0" applyAlignment="0" applyProtection="0"/>
    <xf numFmtId="0" fontId="72" fillId="99" borderId="0" applyNumberFormat="0" applyBorder="0" applyAlignment="0" applyProtection="0"/>
    <xf numFmtId="0" fontId="72" fillId="99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99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99" borderId="0" applyNumberFormat="0" applyBorder="0" applyAlignment="0" applyProtection="0"/>
    <xf numFmtId="0" fontId="72" fillId="99" borderId="0" applyNumberFormat="0" applyBorder="0" applyAlignment="0" applyProtection="0"/>
    <xf numFmtId="0" fontId="72" fillId="99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99" borderId="0" applyNumberFormat="0" applyBorder="0" applyAlignment="0" applyProtection="0"/>
    <xf numFmtId="0" fontId="72" fillId="99" borderId="0" applyNumberFormat="0" applyBorder="0" applyAlignment="0" applyProtection="0"/>
    <xf numFmtId="0" fontId="72" fillId="9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5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72" fillId="10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72" fillId="60" borderId="0" applyNumberFormat="0" applyBorder="0" applyAlignment="0" applyProtection="0"/>
    <xf numFmtId="0" fontId="163" fillId="39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4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40" borderId="22" applyNumberFormat="0" applyAlignment="0" applyProtection="0"/>
    <xf numFmtId="0" fontId="163" fillId="3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4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0" fontId="163" fillId="30" borderId="22" applyNumberFormat="0" applyAlignment="0" applyProtection="0"/>
    <xf numFmtId="3" fontId="257" fillId="0" borderId="0">
      <alignment horizontal="center" vertical="center" textRotation="90" wrapText="1"/>
    </xf>
    <xf numFmtId="0" fontId="195" fillId="101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2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2" borderId="46" applyNumberFormat="0" applyAlignment="0" applyProtection="0"/>
    <xf numFmtId="0" fontId="195" fillId="32" borderId="46" applyNumberFormat="0" applyAlignment="0" applyProtection="0"/>
    <xf numFmtId="0" fontId="195" fillId="32" borderId="46" applyNumberFormat="0" applyAlignment="0" applyProtection="0"/>
    <xf numFmtId="0" fontId="195" fillId="33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195" fillId="33" borderId="46" applyNumberFormat="0" applyAlignment="0" applyProtection="0"/>
    <xf numFmtId="0" fontId="23" fillId="2" borderId="14" applyNumberFormat="0" applyAlignment="0" applyProtection="0"/>
    <xf numFmtId="0" fontId="23" fillId="2" borderId="14" applyNumberFormat="0" applyAlignment="0" applyProtection="0"/>
    <xf numFmtId="0" fontId="23" fillId="2" borderId="14" applyNumberFormat="0" applyAlignment="0" applyProtection="0"/>
    <xf numFmtId="0" fontId="23" fillId="2" borderId="14" applyNumberFormat="0" applyAlignment="0" applyProtection="0"/>
    <xf numFmtId="0" fontId="23" fillId="2" borderId="14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195" fillId="40" borderId="46" applyNumberFormat="0" applyAlignment="0" applyProtection="0"/>
    <xf numFmtId="0" fontId="98" fillId="101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2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2" borderId="22" applyNumberFormat="0" applyAlignment="0" applyProtection="0"/>
    <xf numFmtId="0" fontId="98" fillId="32" borderId="22" applyNumberFormat="0" applyAlignment="0" applyProtection="0"/>
    <xf numFmtId="0" fontId="98" fillId="32" borderId="22" applyNumberFormat="0" applyAlignment="0" applyProtection="0"/>
    <xf numFmtId="0" fontId="98" fillId="32" borderId="22" applyNumberFormat="0" applyAlignment="0" applyProtection="0"/>
    <xf numFmtId="0" fontId="98" fillId="32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98" fillId="33" borderId="22" applyNumberFormat="0" applyAlignment="0" applyProtection="0"/>
    <xf numFmtId="0" fontId="24" fillId="2" borderId="13" applyNumberFormat="0" applyAlignment="0" applyProtection="0"/>
    <xf numFmtId="0" fontId="24" fillId="2" borderId="13" applyNumberFormat="0" applyAlignment="0" applyProtection="0"/>
    <xf numFmtId="0" fontId="24" fillId="2" borderId="13" applyNumberFormat="0" applyAlignment="0" applyProtection="0"/>
    <xf numFmtId="0" fontId="24" fillId="2" borderId="13" applyNumberFormat="0" applyAlignment="0" applyProtection="0"/>
    <xf numFmtId="0" fontId="24" fillId="2" borderId="13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98" fillId="40" borderId="22" applyNumberFormat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259" fillId="72" borderId="57"/>
    <xf numFmtId="14" fontId="260" fillId="0" borderId="0"/>
    <xf numFmtId="14" fontId="46" fillId="0" borderId="0">
      <alignment horizontal="right"/>
    </xf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318" fontId="1" fillId="0" borderId="0" applyFont="0" applyFill="0" applyBorder="0" applyAlignment="0" applyProtection="0"/>
    <xf numFmtId="318" fontId="1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319" fontId="3" fillId="0" borderId="0" applyFont="0" applyFill="0" applyBorder="0" applyAlignment="0" applyProtection="0"/>
    <xf numFmtId="317" fontId="9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319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318" fontId="3" fillId="0" borderId="0" applyFont="0" applyFill="0" applyBorder="0" applyAlignment="0" applyProtection="0"/>
    <xf numFmtId="320" fontId="9" fillId="0" borderId="0" applyFont="0" applyFill="0" applyBorder="0" applyAlignment="0" applyProtection="0"/>
    <xf numFmtId="318" fontId="3" fillId="0" borderId="0" applyFont="0" applyFill="0" applyBorder="0" applyAlignment="0" applyProtection="0"/>
    <xf numFmtId="317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224" fontId="114" fillId="0" borderId="0" applyFont="0" applyFill="0" applyBorder="0" applyAlignment="0" applyProtection="0"/>
    <xf numFmtId="224" fontId="114" fillId="0" borderId="0" applyFont="0" applyFill="0" applyBorder="0" applyAlignment="0" applyProtection="0"/>
    <xf numFmtId="224" fontId="114" fillId="0" borderId="0" applyFont="0" applyFill="0" applyBorder="0" applyAlignment="0" applyProtection="0"/>
    <xf numFmtId="224" fontId="114" fillId="0" borderId="0" applyFont="0" applyFill="0" applyBorder="0" applyAlignment="0" applyProtection="0"/>
    <xf numFmtId="224" fontId="114" fillId="0" borderId="0" applyFont="0" applyFill="0" applyBorder="0" applyAlignment="0" applyProtection="0"/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317" fontId="9" fillId="0" borderId="0" applyFont="0" applyFill="0" applyBorder="0" applyAlignment="0" applyProtection="0"/>
    <xf numFmtId="173" fontId="193" fillId="0" borderId="0" applyFont="0" applyFill="0" applyBorder="0" applyAlignment="0" applyProtection="0"/>
    <xf numFmtId="276" fontId="193" fillId="0" borderId="0" applyFont="0" applyFill="0" applyBorder="0" applyAlignment="0" applyProtection="0"/>
    <xf numFmtId="321" fontId="193" fillId="0" borderId="0" applyFont="0" applyFill="0" applyBorder="0" applyAlignment="0" applyProtection="0"/>
    <xf numFmtId="322" fontId="193" fillId="0" borderId="0" applyFont="0" applyFill="0" applyBorder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261" fillId="0" borderId="58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261" fillId="0" borderId="58" applyNumberFormat="0" applyFill="0" applyAlignment="0" applyProtection="0"/>
    <xf numFmtId="0" fontId="261" fillId="0" borderId="58" applyNumberFormat="0" applyFill="0" applyAlignment="0" applyProtection="0"/>
    <xf numFmtId="0" fontId="261" fillId="0" borderId="58" applyNumberFormat="0" applyFill="0" applyAlignment="0" applyProtection="0"/>
    <xf numFmtId="0" fontId="261" fillId="0" borderId="58" applyNumberFormat="0" applyFill="0" applyAlignment="0" applyProtection="0"/>
    <xf numFmtId="0" fontId="261" fillId="0" borderId="58" applyNumberFormat="0" applyFill="0" applyAlignment="0" applyProtection="0"/>
    <xf numFmtId="0" fontId="261" fillId="0" borderId="58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261" fillId="0" borderId="58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261" fillId="0" borderId="58" applyNumberFormat="0" applyFill="0" applyAlignment="0" applyProtection="0"/>
    <xf numFmtId="0" fontId="261" fillId="0" borderId="58" applyNumberFormat="0" applyFill="0" applyAlignment="0" applyProtection="0"/>
    <xf numFmtId="0" fontId="261" fillId="0" borderId="58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261" fillId="0" borderId="58" applyNumberFormat="0" applyFill="0" applyAlignment="0" applyProtection="0"/>
    <xf numFmtId="0" fontId="261" fillId="0" borderId="58" applyNumberFormat="0" applyFill="0" applyAlignment="0" applyProtection="0"/>
    <xf numFmtId="0" fontId="261" fillId="0" borderId="58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144" fillId="0" borderId="36" applyNumberFormat="0" applyFill="0" applyAlignment="0" applyProtection="0"/>
    <xf numFmtId="0" fontId="144" fillId="0" borderId="36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262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262" fillId="0" borderId="37" applyNumberFormat="0" applyFill="0" applyAlignment="0" applyProtection="0"/>
    <xf numFmtId="0" fontId="262" fillId="0" borderId="37" applyNumberFormat="0" applyFill="0" applyAlignment="0" applyProtection="0"/>
    <xf numFmtId="0" fontId="262" fillId="0" borderId="37" applyNumberFormat="0" applyFill="0" applyAlignment="0" applyProtection="0"/>
    <xf numFmtId="0" fontId="262" fillId="0" borderId="37" applyNumberFormat="0" applyFill="0" applyAlignment="0" applyProtection="0"/>
    <xf numFmtId="0" fontId="262" fillId="0" borderId="37" applyNumberFormat="0" applyFill="0" applyAlignment="0" applyProtection="0"/>
    <xf numFmtId="0" fontId="262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262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262" fillId="0" borderId="37" applyNumberFormat="0" applyFill="0" applyAlignment="0" applyProtection="0"/>
    <xf numFmtId="0" fontId="262" fillId="0" borderId="37" applyNumberFormat="0" applyFill="0" applyAlignment="0" applyProtection="0"/>
    <xf numFmtId="0" fontId="262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262" fillId="0" borderId="37" applyNumberFormat="0" applyFill="0" applyAlignment="0" applyProtection="0"/>
    <xf numFmtId="0" fontId="262" fillId="0" borderId="37" applyNumberFormat="0" applyFill="0" applyAlignment="0" applyProtection="0"/>
    <xf numFmtId="0" fontId="262" fillId="0" borderId="37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146" fillId="0" borderId="37" applyNumberFormat="0" applyFill="0" applyAlignment="0" applyProtection="0"/>
    <xf numFmtId="0" fontId="146" fillId="0" borderId="37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263" fillId="0" borderId="59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263" fillId="0" borderId="59" applyNumberFormat="0" applyFill="0" applyAlignment="0" applyProtection="0"/>
    <xf numFmtId="0" fontId="263" fillId="0" borderId="59" applyNumberFormat="0" applyFill="0" applyAlignment="0" applyProtection="0"/>
    <xf numFmtId="0" fontId="263" fillId="0" borderId="59" applyNumberFormat="0" applyFill="0" applyAlignment="0" applyProtection="0"/>
    <xf numFmtId="0" fontId="263" fillId="0" borderId="59" applyNumberFormat="0" applyFill="0" applyAlignment="0" applyProtection="0"/>
    <xf numFmtId="0" fontId="263" fillId="0" borderId="59" applyNumberFormat="0" applyFill="0" applyAlignment="0" applyProtection="0"/>
    <xf numFmtId="0" fontId="263" fillId="0" borderId="59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263" fillId="0" borderId="59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263" fillId="0" borderId="59" applyNumberFormat="0" applyFill="0" applyAlignment="0" applyProtection="0"/>
    <xf numFmtId="0" fontId="263" fillId="0" borderId="59" applyNumberFormat="0" applyFill="0" applyAlignment="0" applyProtection="0"/>
    <xf numFmtId="0" fontId="263" fillId="0" borderId="59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263" fillId="0" borderId="59" applyNumberFormat="0" applyFill="0" applyAlignment="0" applyProtection="0"/>
    <xf numFmtId="0" fontId="263" fillId="0" borderId="59" applyNumberFormat="0" applyFill="0" applyAlignment="0" applyProtection="0"/>
    <xf numFmtId="0" fontId="263" fillId="0" borderId="59" applyNumberFormat="0" applyFill="0" applyAlignment="0" applyProtection="0"/>
    <xf numFmtId="0" fontId="22" fillId="0" borderId="12" applyNumberFormat="0" applyFill="0" applyAlignment="0" applyProtection="0"/>
    <xf numFmtId="0" fontId="22" fillId="0" borderId="12" applyNumberFormat="0" applyFill="0" applyAlignment="0" applyProtection="0"/>
    <xf numFmtId="0" fontId="22" fillId="0" borderId="12" applyNumberFormat="0" applyFill="0" applyAlignment="0" applyProtection="0"/>
    <xf numFmtId="0" fontId="22" fillId="0" borderId="12" applyNumberFormat="0" applyFill="0" applyAlignment="0" applyProtection="0"/>
    <xf numFmtId="0" fontId="22" fillId="0" borderId="12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3" fillId="0" borderId="2">
      <alignment horizontal="right"/>
    </xf>
    <xf numFmtId="0" fontId="264" fillId="0" borderId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45" fillId="0" borderId="60" applyNumberFormat="0" applyFill="0" applyAlignment="0" applyProtection="0"/>
    <xf numFmtId="0" fontId="25" fillId="0" borderId="16" applyNumberFormat="0" applyFill="0" applyAlignment="0" applyProtection="0"/>
    <xf numFmtId="0" fontId="25" fillId="0" borderId="16" applyNumberFormat="0" applyFill="0" applyAlignment="0" applyProtection="0"/>
    <xf numFmtId="0" fontId="25" fillId="0" borderId="16" applyNumberFormat="0" applyFill="0" applyAlignment="0" applyProtection="0"/>
    <xf numFmtId="0" fontId="25" fillId="0" borderId="16" applyNumberFormat="0" applyFill="0" applyAlignment="0" applyProtection="0"/>
    <xf numFmtId="0" fontId="25" fillId="0" borderId="16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245" fillId="0" borderId="52" applyNumberFormat="0" applyFill="0" applyAlignment="0" applyProtection="0"/>
    <xf numFmtId="0" fontId="3" fillId="0" borderId="0"/>
    <xf numFmtId="0" fontId="101" fillId="102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101" fillId="63" borderId="24" applyNumberFormat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323" fontId="266" fillId="0" borderId="0"/>
    <xf numFmtId="0" fontId="137" fillId="68" borderId="0" applyFill="0"/>
    <xf numFmtId="0" fontId="184" fillId="103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184" fillId="36" borderId="0" applyNumberFormat="0" applyBorder="0" applyAlignment="0" applyProtection="0"/>
    <xf numFmtId="0" fontId="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6" fillId="0" borderId="0"/>
    <xf numFmtId="254" fontId="9" fillId="0" borderId="0"/>
    <xf numFmtId="0" fontId="2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54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" fillId="0" borderId="0">
      <alignment vertical="top"/>
    </xf>
    <xf numFmtId="0" fontId="1" fillId="0" borderId="0"/>
    <xf numFmtId="0" fontId="10" fillId="0" borderId="0"/>
    <xf numFmtId="0" fontId="1" fillId="0" borderId="0"/>
    <xf numFmtId="0" fontId="1" fillId="0" borderId="0"/>
    <xf numFmtId="0" fontId="30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9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10" fillId="0" borderId="0"/>
    <xf numFmtId="0" fontId="3" fillId="0" borderId="0"/>
    <xf numFmtId="0" fontId="3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9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10" fillId="0" borderId="0"/>
    <xf numFmtId="0" fontId="3" fillId="0" borderId="0"/>
    <xf numFmtId="0" fontId="9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9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10" fillId="0" borderId="0"/>
    <xf numFmtId="0" fontId="3" fillId="0" borderId="0"/>
    <xf numFmtId="0" fontId="9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103" fillId="0" borderId="0">
      <alignment horizontal="left"/>
    </xf>
    <xf numFmtId="0" fontId="30" fillId="0" borderId="0"/>
    <xf numFmtId="0" fontId="3" fillId="0" borderId="0"/>
    <xf numFmtId="0" fontId="30" fillId="0" borderId="0"/>
    <xf numFmtId="0" fontId="9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" fillId="0" borderId="0"/>
    <xf numFmtId="0" fontId="1" fillId="0" borderId="0"/>
    <xf numFmtId="0" fontId="103" fillId="0" borderId="0">
      <alignment horizontal="left"/>
    </xf>
    <xf numFmtId="0" fontId="1" fillId="0" borderId="0"/>
    <xf numFmtId="0" fontId="1" fillId="0" borderId="0"/>
    <xf numFmtId="0" fontId="103" fillId="0" borderId="0">
      <alignment horizontal="left"/>
    </xf>
    <xf numFmtId="0" fontId="1" fillId="0" borderId="0"/>
    <xf numFmtId="0" fontId="1" fillId="0" borderId="0"/>
    <xf numFmtId="0" fontId="103" fillId="0" borderId="0">
      <alignment horizontal="left"/>
    </xf>
    <xf numFmtId="0" fontId="103" fillId="0" borderId="0">
      <alignment horizontal="left"/>
    </xf>
    <xf numFmtId="0" fontId="1" fillId="0" borderId="0"/>
    <xf numFmtId="0" fontId="30" fillId="0" borderId="0"/>
    <xf numFmtId="0" fontId="3" fillId="0" borderId="0"/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" fillId="0" borderId="0"/>
    <xf numFmtId="0" fontId="1" fillId="0" borderId="0"/>
    <xf numFmtId="0" fontId="30" fillId="0" borderId="0"/>
    <xf numFmtId="0" fontId="3" fillId="0" borderId="0"/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" fillId="0" borderId="0"/>
    <xf numFmtId="0" fontId="1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54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54" fontId="3" fillId="0" borderId="0"/>
    <xf numFmtId="0" fontId="9" fillId="0" borderId="0"/>
    <xf numFmtId="254" fontId="3" fillId="0" borderId="0"/>
    <xf numFmtId="0" fontId="30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0">
      <alignment horizontal="left"/>
    </xf>
    <xf numFmtId="0" fontId="103" fillId="0" borderId="0">
      <alignment horizontal="left"/>
    </xf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254" fontId="3" fillId="0" borderId="0"/>
    <xf numFmtId="0" fontId="9" fillId="0" borderId="0"/>
    <xf numFmtId="254" fontId="3" fillId="0" borderId="0"/>
    <xf numFmtId="0" fontId="9" fillId="0" borderId="0"/>
    <xf numFmtId="0" fontId="1" fillId="0" borderId="0"/>
    <xf numFmtId="0" fontId="9" fillId="0" borderId="0"/>
    <xf numFmtId="254" fontId="3" fillId="0" borderId="0"/>
    <xf numFmtId="0" fontId="1" fillId="0" borderId="0"/>
    <xf numFmtId="0" fontId="1" fillId="0" borderId="0"/>
    <xf numFmtId="0" fontId="30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30" fillId="0" borderId="0"/>
    <xf numFmtId="0" fontId="1" fillId="0" borderId="0"/>
    <xf numFmtId="0" fontId="9" fillId="0" borderId="0"/>
    <xf numFmtId="254" fontId="9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103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17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1" fillId="0" borderId="0"/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3" fillId="0" borderId="0"/>
    <xf numFmtId="0" fontId="188" fillId="0" borderId="0"/>
    <xf numFmtId="0" fontId="188" fillId="0" borderId="0"/>
    <xf numFmtId="0" fontId="30" fillId="0" borderId="0"/>
    <xf numFmtId="0" fontId="3" fillId="0" borderId="0"/>
    <xf numFmtId="0" fontId="18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3" fillId="0" borderId="0"/>
    <xf numFmtId="0" fontId="113" fillId="0" borderId="0"/>
    <xf numFmtId="0" fontId="11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9" fillId="0" borderId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9" fillId="0" borderId="0"/>
    <xf numFmtId="0" fontId="3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  <xf numFmtId="0" fontId="9" fillId="0" borderId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268" fillId="0" borderId="0"/>
    <xf numFmtId="0" fontId="3" fillId="0" borderId="0"/>
    <xf numFmtId="0" fontId="268" fillId="0" borderId="0"/>
    <xf numFmtId="0" fontId="269" fillId="0" borderId="0"/>
    <xf numFmtId="0" fontId="2" fillId="0" borderId="0"/>
    <xf numFmtId="0" fontId="3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9" fillId="0" borderId="0"/>
    <xf numFmtId="0" fontId="3" fillId="0" borderId="0"/>
    <xf numFmtId="0" fontId="3" fillId="0" borderId="0"/>
    <xf numFmtId="0" fontId="10" fillId="0" borderId="0"/>
    <xf numFmtId="0" fontId="8" fillId="0" borderId="0">
      <alignment vertical="top"/>
    </xf>
    <xf numFmtId="0" fontId="3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9" fillId="0" borderId="0"/>
    <xf numFmtId="0" fontId="30" fillId="0" borderId="0"/>
    <xf numFmtId="0" fontId="1" fillId="0" borderId="0"/>
    <xf numFmtId="0" fontId="3" fillId="0" borderId="0"/>
    <xf numFmtId="0" fontId="1" fillId="0" borderId="0"/>
    <xf numFmtId="0" fontId="9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9" fillId="0" borderId="0"/>
    <xf numFmtId="0" fontId="1" fillId="0" borderId="0"/>
    <xf numFmtId="0" fontId="1" fillId="0" borderId="0"/>
    <xf numFmtId="0" fontId="9" fillId="0" borderId="0"/>
    <xf numFmtId="254" fontId="3" fillId="0" borderId="0"/>
    <xf numFmtId="0" fontId="1" fillId="0" borderId="0"/>
    <xf numFmtId="0" fontId="1" fillId="0" borderId="0"/>
    <xf numFmtId="254" fontId="3" fillId="0" borderId="0"/>
    <xf numFmtId="0" fontId="8" fillId="0" borderId="0"/>
    <xf numFmtId="0" fontId="30" fillId="0" borderId="0"/>
    <xf numFmtId="0" fontId="3" fillId="0" borderId="0"/>
    <xf numFmtId="0" fontId="3" fillId="0" borderId="0"/>
    <xf numFmtId="0" fontId="1" fillId="0" borderId="0"/>
    <xf numFmtId="0" fontId="9" fillId="0" borderId="0"/>
    <xf numFmtId="0" fontId="30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3" fillId="0" borderId="0"/>
    <xf numFmtId="0" fontId="113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9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1" fillId="0" borderId="0"/>
    <xf numFmtId="0" fontId="1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4" fontId="3" fillId="0" borderId="0"/>
    <xf numFmtId="0" fontId="9" fillId="0" borderId="0"/>
    <xf numFmtId="0" fontId="1" fillId="0" borderId="0"/>
    <xf numFmtId="0" fontId="9" fillId="0" borderId="0"/>
    <xf numFmtId="0" fontId="9" fillId="0" borderId="0"/>
    <xf numFmtId="254" fontId="3" fillId="0" borderId="0"/>
    <xf numFmtId="0" fontId="3" fillId="0" borderId="0"/>
    <xf numFmtId="0" fontId="5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5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4" fontId="3" fillId="0" borderId="0"/>
    <xf numFmtId="0" fontId="1" fillId="0" borderId="0"/>
    <xf numFmtId="0" fontId="9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25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51" fillId="0" borderId="0"/>
    <xf numFmtId="0" fontId="10" fillId="0" borderId="0"/>
    <xf numFmtId="0" fontId="30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0" fillId="0" borderId="0"/>
    <xf numFmtId="0" fontId="8" fillId="0" borderId="0">
      <alignment vertical="top"/>
    </xf>
    <xf numFmtId="0" fontId="10" fillId="0" borderId="0"/>
    <xf numFmtId="0" fontId="103" fillId="0" borderId="0">
      <alignment horizontal="left"/>
    </xf>
    <xf numFmtId="0" fontId="9" fillId="0" borderId="0"/>
    <xf numFmtId="0" fontId="9" fillId="0" borderId="0"/>
    <xf numFmtId="0" fontId="9" fillId="0" borderId="0"/>
    <xf numFmtId="0" fontId="3" fillId="0" borderId="0"/>
    <xf numFmtId="0" fontId="114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0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3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5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10" fillId="0" borderId="0"/>
    <xf numFmtId="0" fontId="188" fillId="0" borderId="0"/>
    <xf numFmtId="0" fontId="270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0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8" fillId="0" borderId="0">
      <alignment vertical="top"/>
    </xf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51" fillId="0" borderId="0"/>
    <xf numFmtId="0" fontId="10" fillId="0" borderId="0"/>
    <xf numFmtId="0" fontId="10" fillId="0" borderId="0"/>
    <xf numFmtId="0" fontId="51" fillId="0" borderId="0"/>
    <xf numFmtId="0" fontId="8" fillId="0" borderId="0">
      <alignment vertical="top"/>
    </xf>
    <xf numFmtId="254" fontId="1" fillId="0" borderId="0"/>
    <xf numFmtId="254" fontId="1" fillId="0" borderId="0"/>
    <xf numFmtId="0" fontId="30" fillId="0" borderId="0"/>
    <xf numFmtId="0" fontId="3" fillId="0" borderId="0"/>
    <xf numFmtId="254" fontId="1" fillId="0" borderId="0"/>
    <xf numFmtId="0" fontId="30" fillId="0" borderId="0"/>
    <xf numFmtId="0" fontId="10" fillId="0" borderId="0"/>
    <xf numFmtId="0" fontId="9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51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34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83" fillId="26" borderId="0" applyNumberFormat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0" fillId="104" borderId="45" applyNumberForma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1" fillId="3" borderId="1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271" fillId="36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0" fillId="3" borderId="1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30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30" fillId="33" borderId="45" applyNumberFormat="0" applyFont="0" applyAlignment="0" applyProtection="0"/>
    <xf numFmtId="0" fontId="9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0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1" fillId="3" borderId="1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" fillId="33" borderId="45" applyNumberFormat="0" applyFont="0" applyAlignment="0" applyProtection="0"/>
    <xf numFmtId="0" fontId="30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271" fillId="36" borderId="45" applyNumberFormat="0" applyFont="0" applyAlignment="0" applyProtection="0"/>
    <xf numFmtId="0" fontId="30" fillId="3" borderId="1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0" fontId="9" fillId="33" borderId="45" applyNumberFormat="0" applyFont="0" applyAlignment="0" applyProtection="0"/>
    <xf numFmtId="9" fontId="1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6" fillId="0" borderId="0" applyFill="0" applyBorder="0" applyAlignment="0" applyProtection="0"/>
    <xf numFmtId="9" fontId="36" fillId="0" borderId="0" applyFill="0" applyBorder="0" applyAlignment="0" applyProtection="0"/>
    <xf numFmtId="9" fontId="36" fillId="0" borderId="0" applyFill="0" applyBorder="0" applyAlignment="0" applyProtection="0"/>
    <xf numFmtId="9" fontId="36" fillId="0" borderId="0" applyFill="0" applyBorder="0" applyAlignment="0" applyProtection="0"/>
    <xf numFmtId="9" fontId="36" fillId="0" borderId="0" applyFill="0" applyBorder="0" applyAlignment="0" applyProtection="0"/>
    <xf numFmtId="9" fontId="272" fillId="0" borderId="0" applyFont="0" applyFill="0" applyBorder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177" fillId="0" borderId="41" applyNumberFormat="0" applyFill="0" applyAlignment="0" applyProtection="0"/>
    <xf numFmtId="0" fontId="31" fillId="0" borderId="0"/>
    <xf numFmtId="254" fontId="31" fillId="0" borderId="0"/>
    <xf numFmtId="0" fontId="31" fillId="0" borderId="0"/>
    <xf numFmtId="254" fontId="31" fillId="0" borderId="0"/>
    <xf numFmtId="174" fontId="37" fillId="0" borderId="0">
      <alignment horizontal="left" wrapText="1"/>
    </xf>
    <xf numFmtId="0" fontId="31" fillId="0" borderId="0"/>
    <xf numFmtId="0" fontId="45" fillId="0" borderId="0"/>
    <xf numFmtId="0" fontId="31" fillId="0" borderId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110" fillId="0" borderId="0"/>
    <xf numFmtId="4" fontId="2" fillId="0" borderId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0" fontId="9" fillId="0" borderId="0">
      <alignment vertical="justify"/>
    </xf>
    <xf numFmtId="49" fontId="273" fillId="0" borderId="0"/>
    <xf numFmtId="49" fontId="274" fillId="0" borderId="0">
      <alignment vertical="top"/>
    </xf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49" fontId="46" fillId="0" borderId="0"/>
    <xf numFmtId="324" fontId="275" fillId="0" borderId="0"/>
    <xf numFmtId="38" fontId="9" fillId="0" borderId="0" applyFont="0" applyFill="0" applyBorder="0" applyAlignment="0" applyProtection="0"/>
    <xf numFmtId="325" fontId="50" fillId="0" borderId="0" applyFill="0" applyBorder="0" applyAlignment="0" applyProtection="0"/>
    <xf numFmtId="326" fontId="3" fillId="0" borderId="0" applyFont="0" applyFill="0" applyBorder="0" applyAlignment="0" applyProtection="0"/>
    <xf numFmtId="256" fontId="30" fillId="0" borderId="0" applyFont="0" applyFill="0" applyBorder="0" applyAlignment="0" applyProtection="0"/>
    <xf numFmtId="326" fontId="3" fillId="0" borderId="0" applyFont="0" applyFill="0" applyBorder="0" applyAlignment="0" applyProtection="0"/>
    <xf numFmtId="256" fontId="9" fillId="0" borderId="0" applyFont="0" applyFill="0" applyBorder="0" applyAlignment="0" applyProtection="0"/>
    <xf numFmtId="247" fontId="3" fillId="0" borderId="0" applyFont="0" applyFill="0" applyBorder="0" applyAlignment="0" applyProtection="0"/>
    <xf numFmtId="247" fontId="3" fillId="0" borderId="0" applyFont="0" applyFill="0" applyBorder="0" applyAlignment="0" applyProtection="0"/>
    <xf numFmtId="327" fontId="51" fillId="0" borderId="0" applyFont="0" applyFill="0" applyBorder="0" applyAlignment="0" applyProtection="0"/>
    <xf numFmtId="327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327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327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323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8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8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8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8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329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329" fontId="3" fillId="0" borderId="0" applyFont="0" applyFill="0" applyBorder="0" applyAlignment="0" applyProtection="0"/>
    <xf numFmtId="329" fontId="3" fillId="0" borderId="0" applyFont="0" applyFill="0" applyBorder="0" applyAlignment="0" applyProtection="0"/>
    <xf numFmtId="329" fontId="3" fillId="0" borderId="0" applyFont="0" applyFill="0" applyBorder="0" applyAlignment="0" applyProtection="0"/>
    <xf numFmtId="329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225" fontId="9" fillId="0" borderId="0" applyFont="0" applyFill="0" applyBorder="0" applyAlignment="0" applyProtection="0"/>
    <xf numFmtId="225" fontId="9" fillId="0" borderId="0" applyFont="0" applyFill="0" applyBorder="0" applyAlignment="0" applyProtection="0"/>
    <xf numFmtId="225" fontId="9" fillId="0" borderId="0" applyFont="0" applyFill="0" applyBorder="0" applyAlignment="0" applyProtection="0"/>
    <xf numFmtId="22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30" fontId="9" fillId="0" borderId="0" applyFont="0" applyFill="0" applyBorder="0" applyAlignment="0" applyProtection="0"/>
    <xf numFmtId="330" fontId="9" fillId="0" borderId="0" applyFont="0" applyFill="0" applyBorder="0" applyAlignment="0" applyProtection="0"/>
    <xf numFmtId="330" fontId="9" fillId="0" borderId="0" applyFont="0" applyFill="0" applyBorder="0" applyAlignment="0" applyProtection="0"/>
    <xf numFmtId="330" fontId="9" fillId="0" borderId="0" applyFont="0" applyFill="0" applyBorder="0" applyAlignment="0" applyProtection="0"/>
    <xf numFmtId="331" fontId="3" fillId="0" borderId="0" applyFont="0" applyFill="0" applyBorder="0" applyAlignment="0" applyProtection="0"/>
    <xf numFmtId="225" fontId="8" fillId="0" borderId="0" applyFont="0" applyFill="0" applyBorder="0" applyAlignment="0" applyProtection="0">
      <alignment vertical="top"/>
    </xf>
    <xf numFmtId="225" fontId="8" fillId="0" borderId="0" applyFont="0" applyFill="0" applyBorder="0" applyAlignment="0" applyProtection="0">
      <alignment vertical="top"/>
    </xf>
    <xf numFmtId="225" fontId="8" fillId="0" borderId="0" applyFont="0" applyFill="0" applyBorder="0" applyAlignment="0" applyProtection="0">
      <alignment vertical="top"/>
    </xf>
    <xf numFmtId="225" fontId="8" fillId="0" borderId="0" applyFont="0" applyFill="0" applyBorder="0" applyAlignment="0" applyProtection="0">
      <alignment vertical="top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9" fillId="0" borderId="0" applyFont="0" applyFill="0" applyBorder="0" applyAlignment="0" applyProtection="0"/>
    <xf numFmtId="167" fontId="3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51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9" fillId="0" borderId="0" applyFont="0" applyFill="0" applyBorder="0" applyAlignment="0" applyProtection="0"/>
    <xf numFmtId="165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0" fillId="0" borderId="0" applyFont="0" applyFill="0" applyBorder="0" applyAlignment="0" applyProtection="0"/>
    <xf numFmtId="167" fontId="9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0" fillId="0" borderId="0" applyFont="0" applyFill="0" applyBorder="0" applyAlignment="0" applyProtection="0"/>
    <xf numFmtId="167" fontId="9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332" fontId="9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328" fontId="51" fillId="0" borderId="0" applyFont="0" applyFill="0" applyBorder="0" applyAlignment="0" applyProtection="0"/>
    <xf numFmtId="167" fontId="9" fillId="0" borderId="0" applyFont="0" applyFill="0" applyBorder="0" applyAlignment="0" applyProtection="0"/>
    <xf numFmtId="33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28" fontId="51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32" fontId="188" fillId="0" borderId="0" applyFont="0" applyFill="0" applyBorder="0" applyAlignment="0" applyProtection="0"/>
    <xf numFmtId="165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" fillId="0" borderId="0" applyFont="0" applyFill="0" applyBorder="0" applyAlignment="0" applyProtection="0"/>
    <xf numFmtId="33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" fillId="0" borderId="0" applyFont="0" applyFill="0" applyBorder="0" applyAlignment="0" applyProtection="0"/>
    <xf numFmtId="332" fontId="188" fillId="0" borderId="0" applyFont="0" applyFill="0" applyBorder="0" applyAlignment="0" applyProtection="0"/>
    <xf numFmtId="219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230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33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51" fillId="0" borderId="0" applyFont="0" applyFill="0" applyBorder="0" applyAlignment="0" applyProtection="0"/>
    <xf numFmtId="335" fontId="276" fillId="0" borderId="0" applyFill="0" applyBorder="0" applyAlignment="0" applyProtection="0"/>
    <xf numFmtId="0" fontId="9" fillId="0" borderId="0" applyFont="0" applyFill="0" applyBorder="0" applyAlignment="0" applyProtection="0"/>
    <xf numFmtId="0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164" fontId="9" fillId="0" borderId="0" applyFont="0" applyFill="0" applyBorder="0" applyAlignment="0" applyProtection="0"/>
    <xf numFmtId="332" fontId="188" fillId="0" borderId="0" applyFont="0" applyFill="0" applyBorder="0" applyAlignment="0" applyProtection="0"/>
    <xf numFmtId="16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7" fontId="3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332" fontId="188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232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2" fontId="8" fillId="0" borderId="0" applyFont="0" applyFill="0" applyBorder="0" applyAlignment="0" applyProtection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6" fontId="3" fillId="0" borderId="0" applyFont="0" applyFill="0" applyBorder="0" applyAlignment="0" applyProtection="0"/>
    <xf numFmtId="323" fontId="1" fillId="0" borderId="0" applyFont="0" applyFill="0" applyBorder="0" applyAlignment="0" applyProtection="0"/>
    <xf numFmtId="31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8" fontId="3" fillId="0" borderId="0" applyFont="0" applyFill="0" applyBorder="0" applyAlignment="0" applyProtection="0"/>
    <xf numFmtId="303" fontId="277" fillId="0" borderId="0" applyFill="0" applyBorder="0" applyAlignment="0" applyProtection="0"/>
    <xf numFmtId="303" fontId="277" fillId="0" borderId="0" applyFill="0" applyBorder="0" applyAlignment="0" applyProtection="0"/>
    <xf numFmtId="303" fontId="277" fillId="0" borderId="0" applyFill="0" applyBorder="0" applyAlignment="0" applyProtection="0"/>
    <xf numFmtId="303" fontId="277" fillId="0" borderId="0" applyFill="0" applyBorder="0" applyAlignment="0" applyProtection="0"/>
    <xf numFmtId="303" fontId="277" fillId="0" borderId="0" applyFill="0" applyBorder="0" applyAlignment="0" applyProtection="0"/>
    <xf numFmtId="303" fontId="277" fillId="0" borderId="0" applyFill="0" applyBorder="0" applyAlignment="0" applyProtection="0"/>
    <xf numFmtId="303" fontId="277" fillId="0" borderId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303" fontId="277" fillId="0" borderId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30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338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303" fontId="277" fillId="0" borderId="0" applyFill="0" applyBorder="0" applyAlignment="0" applyProtection="0"/>
    <xf numFmtId="230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303" fontId="277" fillId="0" borderId="0" applyFill="0" applyBorder="0" applyAlignment="0" applyProtection="0"/>
    <xf numFmtId="230" fontId="9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303" fontId="277" fillId="0" borderId="0" applyFill="0" applyBorder="0" applyAlignment="0" applyProtection="0"/>
    <xf numFmtId="339" fontId="3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303" fontId="277" fillId="0" borderId="0" applyFill="0" applyBorder="0" applyAlignment="0" applyProtection="0"/>
    <xf numFmtId="164" fontId="30" fillId="0" borderId="0" applyFont="0" applyFill="0" applyBorder="0" applyAlignment="0" applyProtection="0"/>
    <xf numFmtId="303" fontId="277" fillId="0" borderId="0" applyFill="0" applyBorder="0" applyAlignment="0" applyProtection="0"/>
    <xf numFmtId="303" fontId="277" fillId="0" borderId="0" applyFill="0" applyBorder="0" applyAlignment="0" applyProtection="0"/>
    <xf numFmtId="303" fontId="277" fillId="0" borderId="0" applyFill="0" applyBorder="0" applyAlignment="0" applyProtection="0"/>
    <xf numFmtId="303" fontId="277" fillId="0" borderId="0" applyFill="0" applyBorder="0" applyAlignment="0" applyProtection="0"/>
    <xf numFmtId="34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0" fontId="9" fillId="0" borderId="0" applyFont="0" applyFill="0" applyBorder="0" applyAlignment="0" applyProtection="0"/>
    <xf numFmtId="23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0" fontId="9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51" fillId="0" borderId="0" applyFont="0" applyFill="0" applyBorder="0" applyAlignment="0" applyProtection="0"/>
    <xf numFmtId="341" fontId="276" fillId="0" borderId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0" fontId="9" fillId="0" borderId="0" applyFont="0" applyFill="0" applyBorder="0" applyAlignment="0" applyProtection="0"/>
    <xf numFmtId="164" fontId="30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337" fontId="3" fillId="0" borderId="0" applyFont="0" applyFill="0" applyBorder="0" applyAlignment="0" applyProtection="0"/>
    <xf numFmtId="33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9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39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165" fontId="30" fillId="0" borderId="0" applyFont="0" applyFill="0" applyBorder="0" applyAlignment="0" applyProtection="0"/>
    <xf numFmtId="337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230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5" fontId="51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328" fontId="3" fillId="0" borderId="0" applyFont="0" applyFill="0" applyBorder="0" applyAlignment="0" applyProtection="0"/>
    <xf numFmtId="165" fontId="51" fillId="0" borderId="0" applyFont="0" applyFill="0" applyBorder="0" applyAlignment="0" applyProtection="0"/>
    <xf numFmtId="167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0" fontId="1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0" fontId="30" fillId="0" borderId="0" applyFont="0" applyFill="0" applyBorder="0" applyAlignment="0" applyProtection="0"/>
    <xf numFmtId="230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40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9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230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230" fontId="1" fillId="0" borderId="0" applyFont="0" applyFill="0" applyBorder="0" applyAlignment="0" applyProtection="0"/>
    <xf numFmtId="232" fontId="3" fillId="0" borderId="0" applyFont="0" applyFill="0" applyBorder="0" applyAlignment="0" applyProtection="0"/>
    <xf numFmtId="230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167" fontId="3" fillId="0" borderId="0" applyFont="0" applyFill="0" applyBorder="0" applyAlignment="0" applyProtection="0"/>
    <xf numFmtId="230" fontId="30" fillId="0" borderId="0" applyFont="0" applyFill="0" applyBorder="0" applyAlignment="0" applyProtection="0"/>
    <xf numFmtId="230" fontId="1" fillId="0" borderId="0" applyFont="0" applyFill="0" applyBorder="0" applyAlignment="0" applyProtection="0"/>
    <xf numFmtId="232" fontId="3" fillId="0" borderId="0" applyFont="0" applyFill="0" applyBorder="0" applyAlignment="0" applyProtection="0"/>
    <xf numFmtId="164" fontId="8" fillId="0" borderId="0" applyFont="0" applyFill="0" applyBorder="0" applyAlignment="0" applyProtection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342" fontId="3" fillId="0" borderId="0" applyFont="0" applyFill="0" applyBorder="0" applyAlignment="0" applyProtection="0"/>
    <xf numFmtId="17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342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30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74" fontId="30" fillId="0" borderId="0" applyFont="0" applyFill="0" applyBorder="0" applyAlignment="0" applyProtection="0"/>
    <xf numFmtId="303" fontId="278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23" fontId="114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23" fontId="114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23" fontId="114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23" fontId="114" fillId="0" borderId="0" applyFont="0" applyFill="0" applyBorder="0" applyAlignment="0" applyProtection="0"/>
    <xf numFmtId="164" fontId="30" fillId="0" borderId="0" applyFont="0" applyFill="0" applyBorder="0" applyAlignment="0" applyProtection="0"/>
    <xf numFmtId="343" fontId="51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343" fontId="51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343" fontId="51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343" fontId="51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343" fontId="5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27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23" fontId="114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276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27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226" fontId="27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27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26" fontId="276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8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" fillId="0" borderId="0" applyFont="0" applyFill="0" applyBorder="0" applyAlignment="0" applyProtection="0"/>
    <xf numFmtId="230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39" fillId="35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39" fillId="27" borderId="0" applyNumberFormat="0" applyBorder="0" applyAlignment="0" applyProtection="0"/>
    <xf numFmtId="0" fontId="1" fillId="0" borderId="0"/>
    <xf numFmtId="0" fontId="1" fillId="0" borderId="0"/>
    <xf numFmtId="0" fontId="139" fillId="27" borderId="0" applyNumberFormat="0" applyBorder="0" applyAlignment="0" applyProtection="0"/>
    <xf numFmtId="0" fontId="1" fillId="0" borderId="0"/>
    <xf numFmtId="0" fontId="1" fillId="0" borderId="0"/>
    <xf numFmtId="0" fontId="139" fillId="27" borderId="0" applyNumberFormat="0" applyBorder="0" applyAlignment="0" applyProtection="0"/>
    <xf numFmtId="0" fontId="1" fillId="0" borderId="0"/>
    <xf numFmtId="0" fontId="1" fillId="0" borderId="0"/>
    <xf numFmtId="0" fontId="139" fillId="27" borderId="0" applyNumberFormat="0" applyBorder="0" applyAlignment="0" applyProtection="0"/>
    <xf numFmtId="0" fontId="1" fillId="0" borderId="0"/>
    <xf numFmtId="0" fontId="1" fillId="0" borderId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9" fillId="27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4" fontId="3" fillId="0" borderId="2"/>
    <xf numFmtId="37" fontId="9" fillId="0" borderId="0" applyFont="0" applyBorder="0" applyAlignment="0" applyProtection="0"/>
    <xf numFmtId="0" fontId="53" fillId="0" borderId="0">
      <protection locked="0"/>
    </xf>
    <xf numFmtId="344" fontId="53" fillId="0" borderId="0">
      <protection locked="0"/>
    </xf>
    <xf numFmtId="0" fontId="54" fillId="0" borderId="0">
      <protection locked="0"/>
    </xf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9" fontId="279" fillId="0" borderId="2" applyNumberFormat="0" applyFill="0" applyAlignment="0" applyProtection="0"/>
    <xf numFmtId="40" fontId="280" fillId="0" borderId="0" applyFont="0" applyFill="0" applyBorder="0" applyAlignment="0" applyProtection="0"/>
    <xf numFmtId="38" fontId="280" fillId="0" borderId="0" applyFont="0" applyFill="0" applyBorder="0" applyAlignment="0" applyProtection="0"/>
    <xf numFmtId="0" fontId="280" fillId="0" borderId="0" applyFont="0" applyFill="0" applyBorder="0" applyAlignment="0" applyProtection="0"/>
    <xf numFmtId="0" fontId="280" fillId="0" borderId="0" applyFont="0" applyFill="0" applyBorder="0" applyAlignment="0" applyProtection="0"/>
    <xf numFmtId="0" fontId="281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91" fontId="282" fillId="0" borderId="0" applyFont="0" applyFill="0" applyBorder="0" applyAlignment="0" applyProtection="0"/>
    <xf numFmtId="345" fontId="282" fillId="0" borderId="0" applyFont="0" applyFill="0" applyBorder="0" applyAlignment="0" applyProtection="0"/>
    <xf numFmtId="0" fontId="283" fillId="0" borderId="0"/>
    <xf numFmtId="0" fontId="46" fillId="0" borderId="0"/>
  </cellStyleXfs>
  <cellXfs count="178">
    <xf numFmtId="0" fontId="0" fillId="0" borderId="0" xfId="0"/>
    <xf numFmtId="49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2" applyFont="1" applyFill="1" applyAlignment="1">
      <alignment vertical="center"/>
    </xf>
    <xf numFmtId="0" fontId="2" fillId="0" borderId="0" xfId="2" applyFont="1" applyFill="1" applyAlignment="1">
      <alignment horizontal="right" vertical="center"/>
    </xf>
    <xf numFmtId="0" fontId="4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/>
    </xf>
    <xf numFmtId="2" fontId="4" fillId="0" borderId="2" xfId="2" applyNumberFormat="1" applyFont="1" applyFill="1" applyBorder="1" applyAlignment="1">
      <alignment vertical="center" wrapText="1"/>
    </xf>
    <xf numFmtId="2" fontId="2" fillId="0" borderId="2" xfId="2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3" applyFont="1" applyFill="1">
      <alignment vertical="top"/>
    </xf>
    <xf numFmtId="0" fontId="2" fillId="0" borderId="0" xfId="0" applyFont="1" applyFill="1" applyAlignment="1">
      <alignment horizontal="right" vertical="center"/>
    </xf>
    <xf numFmtId="2" fontId="4" fillId="0" borderId="0" xfId="0" applyNumberFormat="1" applyFont="1" applyFill="1" applyAlignment="1">
      <alignment vertical="center" wrapText="1"/>
    </xf>
    <xf numFmtId="0" fontId="2" fillId="0" borderId="2" xfId="2" applyNumberFormat="1" applyFont="1" applyFill="1" applyBorder="1" applyAlignment="1">
      <alignment horizontal="center" vertical="center" wrapText="1"/>
    </xf>
    <xf numFmtId="49" fontId="2" fillId="0" borderId="2" xfId="2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wrapText="1"/>
    </xf>
    <xf numFmtId="0" fontId="4" fillId="0" borderId="2" xfId="2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2" fontId="4" fillId="0" borderId="0" xfId="0" applyNumberFormat="1" applyFont="1" applyFill="1" applyAlignment="1">
      <alignment vertical="center"/>
    </xf>
    <xf numFmtId="2" fontId="2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vertical="center"/>
    </xf>
    <xf numFmtId="2" fontId="2" fillId="0" borderId="0" xfId="0" applyNumberFormat="1" applyFont="1" applyFill="1" applyAlignment="1">
      <alignment horizontal="left" vertical="center"/>
    </xf>
    <xf numFmtId="2" fontId="2" fillId="0" borderId="2" xfId="2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6" fillId="0" borderId="0" xfId="2" applyFont="1" applyFill="1" applyAlignment="1">
      <alignment vertical="center"/>
    </xf>
    <xf numFmtId="2" fontId="4" fillId="0" borderId="2" xfId="2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" fontId="2" fillId="0" borderId="2" xfId="2" applyNumberFormat="1" applyFont="1" applyFill="1" applyBorder="1" applyAlignment="1">
      <alignment horizontal="right" vertical="center" wrapText="1"/>
    </xf>
    <xf numFmtId="4" fontId="4" fillId="0" borderId="2" xfId="0" applyNumberFormat="1" applyFont="1" applyFill="1" applyBorder="1" applyAlignment="1">
      <alignment horizontal="right" vertical="center" wrapText="1"/>
    </xf>
    <xf numFmtId="4" fontId="4" fillId="0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Fill="1" applyBorder="1" applyAlignment="1">
      <alignment horizontal="right" vertical="center" wrapText="1"/>
    </xf>
    <xf numFmtId="0" fontId="2" fillId="0" borderId="2" xfId="0" applyFont="1" applyFill="1" applyBorder="1" applyAlignment="1">
      <alignment horizontal="right" vertical="center"/>
    </xf>
    <xf numFmtId="2" fontId="2" fillId="0" borderId="0" xfId="0" applyNumberFormat="1" applyFont="1" applyFill="1" applyAlignment="1">
      <alignment horizontal="right"/>
    </xf>
    <xf numFmtId="43" fontId="2" fillId="0" borderId="2" xfId="28" applyFont="1" applyFill="1" applyBorder="1" applyAlignment="1">
      <alignment horizontal="right"/>
    </xf>
    <xf numFmtId="4" fontId="2" fillId="0" borderId="0" xfId="0" applyNumberFormat="1" applyFont="1" applyFill="1" applyAlignment="1">
      <alignment vertical="center"/>
    </xf>
    <xf numFmtId="0" fontId="4" fillId="0" borderId="0" xfId="2" applyFont="1" applyFill="1" applyAlignment="1">
      <alignment vertical="center"/>
    </xf>
    <xf numFmtId="166" fontId="2" fillId="0" borderId="2" xfId="0" applyNumberFormat="1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right"/>
    </xf>
    <xf numFmtId="4" fontId="2" fillId="0" borderId="2" xfId="0" applyNumberFormat="1" applyFont="1" applyFill="1" applyBorder="1" applyAlignment="1">
      <alignment horizontal="right"/>
    </xf>
    <xf numFmtId="4" fontId="4" fillId="0" borderId="2" xfId="0" applyNumberFormat="1" applyFont="1" applyFill="1" applyBorder="1" applyAlignment="1">
      <alignment vertical="center"/>
    </xf>
    <xf numFmtId="4" fontId="2" fillId="0" borderId="2" xfId="0" applyNumberFormat="1" applyFont="1" applyFill="1" applyBorder="1" applyAlignment="1">
      <alignment vertical="center"/>
    </xf>
    <xf numFmtId="4" fontId="2" fillId="0" borderId="2" xfId="2" applyNumberFormat="1" applyFont="1" applyFill="1" applyBorder="1" applyAlignment="1">
      <alignment vertical="center" wrapText="1"/>
    </xf>
    <xf numFmtId="4" fontId="4" fillId="0" borderId="2" xfId="0" applyNumberFormat="1" applyFont="1" applyFill="1" applyBorder="1" applyAlignment="1">
      <alignment vertical="center" wrapText="1"/>
    </xf>
    <xf numFmtId="4" fontId="4" fillId="0" borderId="2" xfId="2" applyNumberFormat="1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vertical="center" wrapText="1"/>
    </xf>
    <xf numFmtId="4" fontId="2" fillId="0" borderId="2" xfId="2" applyNumberFormat="1" applyFont="1" applyFill="1" applyBorder="1" applyAlignment="1">
      <alignment vertical="center"/>
    </xf>
    <xf numFmtId="4" fontId="4" fillId="0" borderId="2" xfId="28" applyNumberFormat="1" applyFont="1" applyFill="1" applyBorder="1" applyAlignment="1">
      <alignment vertical="center"/>
    </xf>
    <xf numFmtId="4" fontId="2" fillId="0" borderId="2" xfId="28" applyNumberFormat="1" applyFont="1" applyFill="1" applyBorder="1" applyAlignment="1">
      <alignment vertical="center"/>
    </xf>
    <xf numFmtId="4" fontId="4" fillId="0" borderId="2" xfId="28" applyNumberFormat="1" applyFont="1" applyFill="1" applyBorder="1" applyAlignment="1">
      <alignment horizontal="right" vertical="center"/>
    </xf>
    <xf numFmtId="4" fontId="2" fillId="0" borderId="2" xfId="28" applyNumberFormat="1" applyFont="1" applyFill="1" applyBorder="1" applyAlignment="1">
      <alignment horizontal="right" vertical="center"/>
    </xf>
    <xf numFmtId="4" fontId="4" fillId="0" borderId="2" xfId="28" applyNumberFormat="1" applyFont="1" applyFill="1" applyBorder="1" applyAlignment="1">
      <alignment vertical="center" wrapText="1"/>
    </xf>
    <xf numFmtId="4" fontId="4" fillId="0" borderId="2" xfId="2" applyNumberFormat="1" applyFont="1" applyFill="1" applyBorder="1" applyAlignment="1">
      <alignment horizontal="right"/>
    </xf>
    <xf numFmtId="4" fontId="2" fillId="0" borderId="2" xfId="28" applyNumberFormat="1" applyFont="1" applyFill="1" applyBorder="1" applyAlignment="1">
      <alignment horizontal="right"/>
    </xf>
    <xf numFmtId="4" fontId="4" fillId="0" borderId="2" xfId="28" applyNumberFormat="1" applyFont="1" applyFill="1" applyBorder="1" applyAlignment="1">
      <alignment horizontal="right"/>
    </xf>
    <xf numFmtId="4" fontId="4" fillId="0" borderId="0" xfId="0" applyNumberFormat="1" applyFont="1" applyFill="1" applyAlignment="1">
      <alignment vertical="center"/>
    </xf>
    <xf numFmtId="4" fontId="2" fillId="0" borderId="0" xfId="1" applyNumberFormat="1" applyFont="1" applyFill="1" applyAlignment="1">
      <alignment vertical="center"/>
    </xf>
    <xf numFmtId="3" fontId="2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left" vertical="center" wrapText="1"/>
    </xf>
    <xf numFmtId="4" fontId="4" fillId="0" borderId="2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Alignment="1">
      <alignment horizontal="left" vertical="center" indent="5"/>
    </xf>
    <xf numFmtId="4" fontId="4" fillId="0" borderId="0" xfId="0" applyNumberFormat="1" applyFont="1" applyFill="1"/>
    <xf numFmtId="4" fontId="2" fillId="0" borderId="0" xfId="0" applyNumberFormat="1" applyFont="1" applyFill="1" applyAlignment="1">
      <alignment horizontal="center" vertical="center"/>
    </xf>
    <xf numFmtId="4" fontId="4" fillId="0" borderId="1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vertical="center"/>
    </xf>
    <xf numFmtId="3" fontId="2" fillId="0" borderId="2" xfId="28" applyNumberFormat="1" applyFont="1" applyFill="1" applyBorder="1" applyAlignment="1">
      <alignment horizontal="right"/>
    </xf>
    <xf numFmtId="49" fontId="2" fillId="0" borderId="62" xfId="0" applyNumberFormat="1" applyFont="1" applyFill="1" applyBorder="1" applyAlignment="1">
      <alignment horizontal="center" vertical="center" wrapText="1"/>
    </xf>
    <xf numFmtId="4" fontId="4" fillId="0" borderId="62" xfId="0" applyNumberFormat="1" applyFont="1" applyFill="1" applyBorder="1" applyAlignment="1">
      <alignment vertical="center"/>
    </xf>
    <xf numFmtId="4" fontId="2" fillId="0" borderId="62" xfId="0" applyNumberFormat="1" applyFont="1" applyFill="1" applyBorder="1" applyAlignment="1">
      <alignment vertical="center"/>
    </xf>
    <xf numFmtId="4" fontId="2" fillId="0" borderId="62" xfId="2" applyNumberFormat="1" applyFont="1" applyFill="1" applyBorder="1" applyAlignment="1">
      <alignment vertical="center" wrapText="1"/>
    </xf>
    <xf numFmtId="4" fontId="2" fillId="0" borderId="62" xfId="0" applyNumberFormat="1" applyFont="1" applyFill="1" applyBorder="1" applyAlignment="1">
      <alignment vertical="center" wrapText="1"/>
    </xf>
    <xf numFmtId="3" fontId="2" fillId="0" borderId="62" xfId="0" applyNumberFormat="1" applyFont="1" applyFill="1" applyBorder="1" applyAlignment="1">
      <alignment vertical="center"/>
    </xf>
    <xf numFmtId="4" fontId="2" fillId="0" borderId="62" xfId="0" applyNumberFormat="1" applyFont="1" applyFill="1" applyBorder="1" applyAlignment="1">
      <alignment horizontal="right" vertical="center" wrapText="1"/>
    </xf>
    <xf numFmtId="0" fontId="2" fillId="0" borderId="62" xfId="0" applyFont="1" applyFill="1" applyBorder="1" applyAlignment="1">
      <alignment horizontal="right" vertical="center"/>
    </xf>
    <xf numFmtId="4" fontId="4" fillId="0" borderId="63" xfId="0" applyNumberFormat="1" applyFont="1" applyFill="1" applyBorder="1" applyAlignment="1">
      <alignment horizontal="right" vertical="center" wrapText="1"/>
    </xf>
    <xf numFmtId="3" fontId="2" fillId="0" borderId="2" xfId="0" applyNumberFormat="1" applyFont="1" applyFill="1" applyBorder="1" applyAlignment="1">
      <alignment vertical="center" wrapText="1"/>
    </xf>
    <xf numFmtId="3" fontId="2" fillId="0" borderId="2" xfId="2" applyNumberFormat="1" applyFont="1" applyFill="1" applyBorder="1" applyAlignment="1">
      <alignment vertical="center" wrapText="1"/>
    </xf>
    <xf numFmtId="3" fontId="2" fillId="0" borderId="2" xfId="28" applyNumberFormat="1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left" vertical="center"/>
    </xf>
    <xf numFmtId="0" fontId="13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4" fillId="0" borderId="0" xfId="2" applyFont="1" applyFill="1" applyAlignment="1">
      <alignment horizontal="left" vertical="center"/>
    </xf>
    <xf numFmtId="0" fontId="14" fillId="0" borderId="0" xfId="26480" applyFont="1"/>
    <xf numFmtId="4" fontId="2" fillId="0" borderId="0" xfId="2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Alignment="1">
      <alignment vertical="center"/>
    </xf>
    <xf numFmtId="0" fontId="4" fillId="0" borderId="0" xfId="2" applyFont="1" applyFill="1" applyAlignment="1">
      <alignment horizontal="left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0" fontId="4" fillId="0" borderId="3" xfId="2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Alignment="1">
      <alignment horizontal="center" vertical="center"/>
    </xf>
    <xf numFmtId="0" fontId="14" fillId="0" borderId="0" xfId="26480" applyFont="1" applyFill="1"/>
    <xf numFmtId="0" fontId="4" fillId="0" borderId="0" xfId="0" applyFont="1" applyFill="1" applyAlignment="1">
      <alignment horizontal="center" vertical="center"/>
    </xf>
    <xf numFmtId="171" fontId="4" fillId="0" borderId="0" xfId="0" applyNumberFormat="1" applyFont="1" applyFill="1" applyAlignment="1">
      <alignment vertical="center"/>
    </xf>
    <xf numFmtId="4" fontId="4" fillId="0" borderId="0" xfId="0" applyNumberFormat="1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right" vertical="center"/>
    </xf>
    <xf numFmtId="2" fontId="4" fillId="0" borderId="2" xfId="0" applyNumberFormat="1" applyFont="1" applyFill="1" applyBorder="1" applyAlignment="1">
      <alignment horizontal="right" vertical="center"/>
    </xf>
    <xf numFmtId="2" fontId="2" fillId="0" borderId="2" xfId="0" applyNumberFormat="1" applyFont="1" applyFill="1" applyBorder="1" applyAlignment="1">
      <alignment horizontal="right" vertical="center"/>
    </xf>
    <xf numFmtId="0" fontId="4" fillId="0" borderId="0" xfId="2" applyFont="1" applyFill="1" applyAlignment="1">
      <alignment horizontal="left" vertical="center"/>
    </xf>
    <xf numFmtId="0" fontId="2" fillId="0" borderId="0" xfId="2" applyFont="1" applyFill="1" applyAlignment="1">
      <alignment horizontal="left" vertical="center"/>
    </xf>
    <xf numFmtId="0" fontId="4" fillId="0" borderId="63" xfId="2" applyFont="1" applyFill="1" applyBorder="1" applyAlignment="1">
      <alignment horizontal="center" vertical="center" wrapText="1"/>
    </xf>
    <xf numFmtId="0" fontId="4" fillId="0" borderId="61" xfId="2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  <xf numFmtId="49" fontId="4" fillId="0" borderId="62" xfId="0" applyNumberFormat="1" applyFont="1" applyFill="1" applyBorder="1" applyAlignment="1">
      <alignment horizontal="center" vertical="center" wrapText="1"/>
    </xf>
    <xf numFmtId="49" fontId="4" fillId="0" borderId="63" xfId="0" applyNumberFormat="1" applyFont="1" applyFill="1" applyBorder="1" applyAlignment="1">
      <alignment horizontal="center" vertical="center" wrapText="1"/>
    </xf>
    <xf numFmtId="49" fontId="4" fillId="0" borderId="6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0" fontId="4" fillId="0" borderId="3" xfId="2" applyNumberFormat="1" applyFont="1" applyFill="1" applyBorder="1" applyAlignment="1">
      <alignment horizontal="center" vertical="center" wrapText="1"/>
    </xf>
    <xf numFmtId="2" fontId="4" fillId="0" borderId="1" xfId="2" applyNumberFormat="1" applyFont="1" applyFill="1" applyBorder="1" applyAlignment="1">
      <alignment horizontal="center" vertical="center" wrapText="1"/>
    </xf>
    <xf numFmtId="2" fontId="4" fillId="0" borderId="3" xfId="2" applyNumberFormat="1" applyFont="1" applyFill="1" applyBorder="1" applyAlignment="1">
      <alignment horizontal="center" vertical="center" wrapText="1"/>
    </xf>
    <xf numFmtId="2" fontId="4" fillId="0" borderId="63" xfId="2" applyNumberFormat="1" applyFont="1" applyFill="1" applyBorder="1" applyAlignment="1">
      <alignment horizontal="center" vertical="center" wrapText="1"/>
    </xf>
    <xf numFmtId="2" fontId="4" fillId="0" borderId="61" xfId="2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4" fontId="4" fillId="0" borderId="3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left" vertical="center" wrapText="1"/>
    </xf>
    <xf numFmtId="4" fontId="4" fillId="0" borderId="3" xfId="0" applyNumberFormat="1" applyFont="1" applyFill="1" applyBorder="1" applyAlignment="1">
      <alignment horizontal="left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0" fontId="284" fillId="0" borderId="0" xfId="0" applyFont="1" applyFill="1" applyAlignment="1">
      <alignment vertical="center"/>
    </xf>
    <xf numFmtId="0" fontId="27" fillId="0" borderId="0" xfId="0" applyFont="1" applyFill="1" applyAlignment="1">
      <alignment horizontal="left" vertical="center"/>
    </xf>
    <xf numFmtId="0" fontId="285" fillId="0" borderId="0" xfId="0" applyFont="1" applyFill="1" applyAlignment="1">
      <alignment horizontal="right" vertical="center"/>
    </xf>
    <xf numFmtId="0" fontId="27" fillId="0" borderId="0" xfId="0" applyFont="1" applyFill="1" applyAlignment="1">
      <alignment horizontal="right" vertical="center"/>
    </xf>
    <xf numFmtId="0" fontId="27" fillId="0" borderId="0" xfId="0" applyFont="1" applyFill="1" applyAlignment="1">
      <alignment vertical="center"/>
    </xf>
    <xf numFmtId="49" fontId="27" fillId="0" borderId="0" xfId="0" applyNumberFormat="1" applyFont="1" applyFill="1" applyAlignment="1">
      <alignment vertical="center"/>
    </xf>
    <xf numFmtId="49" fontId="285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 vertical="center"/>
    </xf>
    <xf numFmtId="49" fontId="286" fillId="0" borderId="0" xfId="0" applyNumberFormat="1" applyFont="1" applyFill="1" applyAlignment="1">
      <alignment vertical="center"/>
    </xf>
    <xf numFmtId="0" fontId="27" fillId="0" borderId="0" xfId="2" applyFont="1" applyFill="1" applyAlignment="1">
      <alignment vertical="center"/>
    </xf>
  </cellXfs>
  <cellStyles count="45390">
    <cellStyle name=" 1" xfId="36"/>
    <cellStyle name=";;;" xfId="37"/>
    <cellStyle name="??" xfId="38"/>
    <cellStyle name="?? [0.00]_PRODUCT DETAIL Q1" xfId="39"/>
    <cellStyle name="?? [0]_??" xfId="40"/>
    <cellStyle name="???? [0.00]_PRODUCT DETAIL Q1" xfId="41"/>
    <cellStyle name="????_PRODUCT DETAIL Q1" xfId="42"/>
    <cellStyle name="??_(????)??????" xfId="43"/>
    <cellStyle name="_$Rollup77" xfId="44"/>
    <cellStyle name="_$Rollup77 2" xfId="45"/>
    <cellStyle name="_$Rollup77 3" xfId="46"/>
    <cellStyle name="_$Rollup77 4" xfId="47"/>
    <cellStyle name="_$Rollup77 5" xfId="48"/>
    <cellStyle name="_$Rollup77 6" xfId="49"/>
    <cellStyle name="_$Rollup77_2012 vs 2013" xfId="50"/>
    <cellStyle name="_$Rollup77_Cash UK CHP 06.2008 Preliminary as of 03.07.2008" xfId="51"/>
    <cellStyle name="_$Rollup77_Eki_Budget_2011-2012 v1" xfId="52"/>
    <cellStyle name="_$Rollup77_UK CHP Forecast 06 2008 Preliminary as of 03.07.2008" xfId="53"/>
    <cellStyle name="_$Rollup77_Анализ отклонений" xfId="54"/>
    <cellStyle name="_$Rollup77_Вспомогательные материалы АУП  на 2013год." xfId="55"/>
    <cellStyle name="_$Rollup77_КАР Приложение ПЭС от 10.02..2011" xfId="56"/>
    <cellStyle name="_$Rollup77_Кассовый план ЦТВЭС 2011 год" xfId="57"/>
    <cellStyle name="_$Rollup77_Копия Приложение 7 к КП ПТЭ" xfId="58"/>
    <cellStyle name="_$Rollup77_КП БТЭЦ на 2012 год 19.08.2011" xfId="59"/>
    <cellStyle name="_$Rollup77_КП ДУТЭС 2012 01" xfId="60"/>
    <cellStyle name="_$Rollup77_КП ДУТЭС 20120217" xfId="61"/>
    <cellStyle name="_$Rollup77_КП на 2011 год БТЭЦ нов форма" xfId="62"/>
    <cellStyle name="_$Rollup77_КП на 2011 год БТЭЦ нов форма 3.08.10г.(измен.)" xfId="63"/>
    <cellStyle name="_$Rollup77_КЦ 09 B" xfId="64"/>
    <cellStyle name="_$Rollup77_Материалы АУП И СЛУЖБА СБЫТА" xfId="65"/>
    <cellStyle name="_$Rollup77_Материалы и ГСМ" xfId="66"/>
    <cellStyle name="_$Rollup77_мебель" xfId="67"/>
    <cellStyle name="_$Rollup77_орг.тех." xfId="68"/>
    <cellStyle name="_$Rollup77_прил 4" xfId="69"/>
    <cellStyle name="_$Rollup77_проч.матер." xfId="70"/>
    <cellStyle name="_$Rollup77_Расч.канцел." xfId="71"/>
    <cellStyle name="_$Rollup77_Реестр потребителей по юрид.лицам на 2012год" xfId="72"/>
    <cellStyle name="_$Rollup77_Соц.сфера" xfId="73"/>
    <cellStyle name="_$Rollup77_Упр 2008 F" xfId="74"/>
    <cellStyle name="_$Rollup77_Упр 2009 B" xfId="75"/>
    <cellStyle name="_$Rollup77_ЦТВЭС 26.01.2011 год" xfId="76"/>
    <cellStyle name="__ [0]___" xfId="77"/>
    <cellStyle name="__ [0]___ 2" xfId="78"/>
    <cellStyle name="__ [0]___ 3" xfId="79"/>
    <cellStyle name="__ [0]___ 4" xfId="80"/>
    <cellStyle name="__ [0]___ 5" xfId="81"/>
    <cellStyle name="__ [0]___ 6" xfId="82"/>
    <cellStyle name="__ [0]____" xfId="83"/>
    <cellStyle name="__ [0]____ 2" xfId="84"/>
    <cellStyle name="__ [0]____ 3" xfId="85"/>
    <cellStyle name="__ [0]____ 4" xfId="86"/>
    <cellStyle name="__ [0]____ 5" xfId="87"/>
    <cellStyle name="__ [0]____ 6" xfId="88"/>
    <cellStyle name="__ [0]______" xfId="89"/>
    <cellStyle name="__ [0]______ 2" xfId="90"/>
    <cellStyle name="__ [0]______ 3" xfId="91"/>
    <cellStyle name="__ [0]______ 4" xfId="92"/>
    <cellStyle name="__ [0]______ 5" xfId="93"/>
    <cellStyle name="__ [0]______ 6" xfId="94"/>
    <cellStyle name="__ [0]__________" xfId="95"/>
    <cellStyle name="__ [0]__________ 2" xfId="96"/>
    <cellStyle name="__ [0]__________ 3" xfId="97"/>
    <cellStyle name="__ [0]__________ 4" xfId="98"/>
    <cellStyle name="__ [0]__________ 5" xfId="99"/>
    <cellStyle name="__ [0]__________ 6" xfId="100"/>
    <cellStyle name="__ [0]___________Eki_Budget_2011-2012 v1" xfId="101"/>
    <cellStyle name="__ [0]___________EWC 43.5MW8oMtresc 3_25_021" xfId="102"/>
    <cellStyle name="__ [0]___________EWC 43.5MW8oMtresc 3_25_021 2" xfId="103"/>
    <cellStyle name="__ [0]___________EWC 43.5MW8oMtresc 3_25_021 3" xfId="104"/>
    <cellStyle name="__ [0]___________EWC 43.5MW8oMtresc 3_25_021 4" xfId="105"/>
    <cellStyle name="__ [0]___________EWC 43.5MW8oMtresc 3_25_021 5" xfId="106"/>
    <cellStyle name="__ [0]___________EWC 43.5MW8oMtresc 3_25_021 6" xfId="107"/>
    <cellStyle name="__ [0]___________EWC 43.5MW8oMtresc 3_25_021_Eki_Budget_2011-2012 v1" xfId="108"/>
    <cellStyle name="__ [0]___________EWC 43.5MW8oMtresc 3_25_021_Инвест проекты 2011г" xfId="109"/>
    <cellStyle name="__ [0]___________EWC 43.5MW8oMtresc 3_25_021_КП БТЭЦ на 2012 год 19.08.2011" xfId="110"/>
    <cellStyle name="__ [0]___________EWC 43.5MW8oMtresc 3_25_021_КП ГРЭС 2012 год (17 08 2011г)!" xfId="111"/>
    <cellStyle name="__ [0]___________EWC 43.5MW8oMtresc 3_25_02v2" xfId="112"/>
    <cellStyle name="__ [0]___________EWC 43.5MW8oMtresc 3_25_02v2 2" xfId="113"/>
    <cellStyle name="__ [0]___________EWC 43.5MW8oMtresc 3_25_02v2 3" xfId="114"/>
    <cellStyle name="__ [0]___________EWC 43.5MW8oMtresc 3_25_02v2 4" xfId="115"/>
    <cellStyle name="__ [0]___________EWC 43.5MW8oMtresc 3_25_02v2 5" xfId="116"/>
    <cellStyle name="__ [0]___________EWC 43.5MW8oMtresc 3_25_02v2 6" xfId="117"/>
    <cellStyle name="__ [0]___________EWC 43.5MW8oMtresc 3_25_02v2_Eki_Budget_2011-2012 v1" xfId="118"/>
    <cellStyle name="__ [0]___________EWC 43.5MW8oMtresc 3_25_02v2_Инвест проекты 2011г" xfId="119"/>
    <cellStyle name="__ [0]___________EWC 43.5MW8oMtresc 3_25_02v2_КП БТЭЦ на 2012 год 19.08.2011" xfId="120"/>
    <cellStyle name="__ [0]___________EWC 43.5MW8oMtresc 3_25_02v2_КП ГРЭС 2012 год (17 08 2011г)!" xfId="121"/>
    <cellStyle name="__ [0]___________EWC 43.5MW8oMtresc 3_25_02v2w_esc" xfId="122"/>
    <cellStyle name="__ [0]___________EWC 43.5MW8oMtresc 3_25_02v2w_esc 2" xfId="123"/>
    <cellStyle name="__ [0]___________EWC 43.5MW8oMtresc 3_25_02v2w_esc 3" xfId="124"/>
    <cellStyle name="__ [0]___________EWC 43.5MW8oMtresc 3_25_02v2w_esc 4" xfId="125"/>
    <cellStyle name="__ [0]___________EWC 43.5MW8oMtresc 3_25_02v2w_esc 5" xfId="126"/>
    <cellStyle name="__ [0]___________EWC 43.5MW8oMtresc 3_25_02v2w_esc 6" xfId="127"/>
    <cellStyle name="__ [0]___________EWC 43.5MW8oMtresc 3_25_02v2w_esc_Eki_Budget_2011-2012 v1" xfId="128"/>
    <cellStyle name="__ [0]___________EWC 43.5MW8oMtresc 3_25_02v2w_esc_Инвест проекты 2011г" xfId="129"/>
    <cellStyle name="__ [0]___________EWC 43.5MW8oMtresc 3_25_02v2w_esc_КП БТЭЦ на 2012 год 19.08.2011" xfId="130"/>
    <cellStyle name="__ [0]___________EWC 43.5MW8oMtresc 3_25_02v2w_esc_КП ГРЭС 2012 год (17 08 2011г)!" xfId="131"/>
    <cellStyle name="__ [0]___________Wind farm - operation CF" xfId="132"/>
    <cellStyle name="__ [0]___________Wind farm - operation CF 2" xfId="133"/>
    <cellStyle name="__ [0]___________Wind farm - operation CF 3" xfId="134"/>
    <cellStyle name="__ [0]___________Wind farm - operation CF 4" xfId="135"/>
    <cellStyle name="__ [0]___________Wind farm - operation CF 5" xfId="136"/>
    <cellStyle name="__ [0]___________Wind farm - operation CF 6" xfId="137"/>
    <cellStyle name="__ [0]___________Wind farm - operation CF_Eki_Budget_2011-2012 v1" xfId="138"/>
    <cellStyle name="__ [0]___________Wind farm - operation CF_Инвест проекты 2011г" xfId="139"/>
    <cellStyle name="__ [0]___________Wind farm - operation CF_КП БТЭЦ на 2012 год 19.08.2011" xfId="140"/>
    <cellStyle name="__ [0]___________Wind farm - operation CF_КП ГРЭС 2012 год (17 08 2011г)!" xfId="141"/>
    <cellStyle name="__ [0]___________Инвест проекты 2011г" xfId="142"/>
    <cellStyle name="__ [0]___________КП БТЭЦ на 2012 год 19.08.2011" xfId="143"/>
    <cellStyle name="__ [0]___________КП ГРЭС 2012 год (17 08 2011г)!" xfId="144"/>
    <cellStyle name="__ [0]_______Eki_Budget_2011-2012 v1" xfId="145"/>
    <cellStyle name="__ [0]_______EWC 43.5MW8oMtresc 3_25_021" xfId="146"/>
    <cellStyle name="__ [0]_______EWC 43.5MW8oMtresc 3_25_021 2" xfId="147"/>
    <cellStyle name="__ [0]_______EWC 43.5MW8oMtresc 3_25_021 3" xfId="148"/>
    <cellStyle name="__ [0]_______EWC 43.5MW8oMtresc 3_25_021 4" xfId="149"/>
    <cellStyle name="__ [0]_______EWC 43.5MW8oMtresc 3_25_021 5" xfId="150"/>
    <cellStyle name="__ [0]_______EWC 43.5MW8oMtresc 3_25_021 6" xfId="151"/>
    <cellStyle name="__ [0]_______EWC 43.5MW8oMtresc 3_25_021_Eki_Budget_2011-2012 v1" xfId="152"/>
    <cellStyle name="__ [0]_______EWC 43.5MW8oMtresc 3_25_021_Инвест проекты 2011г" xfId="153"/>
    <cellStyle name="__ [0]_______EWC 43.5MW8oMtresc 3_25_021_КП БТЭЦ на 2012 год 19.08.2011" xfId="154"/>
    <cellStyle name="__ [0]_______EWC 43.5MW8oMtresc 3_25_021_КП ГРЭС 2012 год (17 08 2011г)!" xfId="155"/>
    <cellStyle name="__ [0]_______EWC 43.5MW8oMtresc 3_25_02v2" xfId="156"/>
    <cellStyle name="__ [0]_______EWC 43.5MW8oMtresc 3_25_02v2 2" xfId="157"/>
    <cellStyle name="__ [0]_______EWC 43.5MW8oMtresc 3_25_02v2 3" xfId="158"/>
    <cellStyle name="__ [0]_______EWC 43.5MW8oMtresc 3_25_02v2 4" xfId="159"/>
    <cellStyle name="__ [0]_______EWC 43.5MW8oMtresc 3_25_02v2 5" xfId="160"/>
    <cellStyle name="__ [0]_______EWC 43.5MW8oMtresc 3_25_02v2 6" xfId="161"/>
    <cellStyle name="__ [0]_______EWC 43.5MW8oMtresc 3_25_02v2_Eki_Budget_2011-2012 v1" xfId="162"/>
    <cellStyle name="__ [0]_______EWC 43.5MW8oMtresc 3_25_02v2_Инвест проекты 2011г" xfId="163"/>
    <cellStyle name="__ [0]_______EWC 43.5MW8oMtresc 3_25_02v2_КП БТЭЦ на 2012 год 19.08.2011" xfId="164"/>
    <cellStyle name="__ [0]_______EWC 43.5MW8oMtresc 3_25_02v2_КП ГРЭС 2012 год (17 08 2011г)!" xfId="165"/>
    <cellStyle name="__ [0]_______EWC 43.5MW8oMtresc 3_25_02v2w_esc" xfId="166"/>
    <cellStyle name="__ [0]_______EWC 43.5MW8oMtresc 3_25_02v2w_esc 2" xfId="167"/>
    <cellStyle name="__ [0]_______EWC 43.5MW8oMtresc 3_25_02v2w_esc 3" xfId="168"/>
    <cellStyle name="__ [0]_______EWC 43.5MW8oMtresc 3_25_02v2w_esc 4" xfId="169"/>
    <cellStyle name="__ [0]_______EWC 43.5MW8oMtresc 3_25_02v2w_esc 5" xfId="170"/>
    <cellStyle name="__ [0]_______EWC 43.5MW8oMtresc 3_25_02v2w_esc 6" xfId="171"/>
    <cellStyle name="__ [0]_______EWC 43.5MW8oMtresc 3_25_02v2w_esc_Eki_Budget_2011-2012 v1" xfId="172"/>
    <cellStyle name="__ [0]_______EWC 43.5MW8oMtresc 3_25_02v2w_esc_Инвест проекты 2011г" xfId="173"/>
    <cellStyle name="__ [0]_______EWC 43.5MW8oMtresc 3_25_02v2w_esc_КП БТЭЦ на 2012 год 19.08.2011" xfId="174"/>
    <cellStyle name="__ [0]_______EWC 43.5MW8oMtresc 3_25_02v2w_esc_КП ГРЭС 2012 год (17 08 2011г)!" xfId="175"/>
    <cellStyle name="__ [0]_______Wind farm - operation CF" xfId="176"/>
    <cellStyle name="__ [0]_______Wind farm - operation CF 2" xfId="177"/>
    <cellStyle name="__ [0]_______Wind farm - operation CF 3" xfId="178"/>
    <cellStyle name="__ [0]_______Wind farm - operation CF 4" xfId="179"/>
    <cellStyle name="__ [0]_______Wind farm - operation CF 5" xfId="180"/>
    <cellStyle name="__ [0]_______Wind farm - operation CF 6" xfId="181"/>
    <cellStyle name="__ [0]_______Wind farm - operation CF_Eki_Budget_2011-2012 v1" xfId="182"/>
    <cellStyle name="__ [0]_______Wind farm - operation CF_Инвест проекты 2011г" xfId="183"/>
    <cellStyle name="__ [0]_______Wind farm - operation CF_КП БТЭЦ на 2012 год 19.08.2011" xfId="184"/>
    <cellStyle name="__ [0]_______Wind farm - operation CF_КП ГРЭС 2012 год (17 08 2011г)!" xfId="185"/>
    <cellStyle name="__ [0]_______Инвест проекты 2011г" xfId="186"/>
    <cellStyle name="__ [0]_______КП БТЭЦ на 2012 год 19.08.2011" xfId="187"/>
    <cellStyle name="__ [0]_______КП ГРЭС 2012 год (17 08 2011г)!" xfId="188"/>
    <cellStyle name="__ [0]_____Eki_Budget_2011-2012 v1" xfId="189"/>
    <cellStyle name="__ [0]_____EWC 43.5MW8oMtresc 3_25_021" xfId="190"/>
    <cellStyle name="__ [0]_____EWC 43.5MW8oMtresc 3_25_021 2" xfId="191"/>
    <cellStyle name="__ [0]_____EWC 43.5MW8oMtresc 3_25_021 3" xfId="192"/>
    <cellStyle name="__ [0]_____EWC 43.5MW8oMtresc 3_25_021 4" xfId="193"/>
    <cellStyle name="__ [0]_____EWC 43.5MW8oMtresc 3_25_021 5" xfId="194"/>
    <cellStyle name="__ [0]_____EWC 43.5MW8oMtresc 3_25_021 6" xfId="195"/>
    <cellStyle name="__ [0]_____EWC 43.5MW8oMtresc 3_25_021_Eki_Budget_2011-2012 v1" xfId="196"/>
    <cellStyle name="__ [0]_____EWC 43.5MW8oMtresc 3_25_021_Инвест проекты 2011г" xfId="197"/>
    <cellStyle name="__ [0]_____EWC 43.5MW8oMtresc 3_25_021_КП БТЭЦ на 2012 год 19.08.2011" xfId="198"/>
    <cellStyle name="__ [0]_____EWC 43.5MW8oMtresc 3_25_021_КП ГРЭС 2012 год (17 08 2011г)!" xfId="199"/>
    <cellStyle name="__ [0]_____EWC 43.5MW8oMtresc 3_25_02v2" xfId="200"/>
    <cellStyle name="__ [0]_____EWC 43.5MW8oMtresc 3_25_02v2 2" xfId="201"/>
    <cellStyle name="__ [0]_____EWC 43.5MW8oMtresc 3_25_02v2 3" xfId="202"/>
    <cellStyle name="__ [0]_____EWC 43.5MW8oMtresc 3_25_02v2 4" xfId="203"/>
    <cellStyle name="__ [0]_____EWC 43.5MW8oMtresc 3_25_02v2 5" xfId="204"/>
    <cellStyle name="__ [0]_____EWC 43.5MW8oMtresc 3_25_02v2 6" xfId="205"/>
    <cellStyle name="__ [0]_____EWC 43.5MW8oMtresc 3_25_02v2_Eki_Budget_2011-2012 v1" xfId="206"/>
    <cellStyle name="__ [0]_____EWC 43.5MW8oMtresc 3_25_02v2_Инвест проекты 2011г" xfId="207"/>
    <cellStyle name="__ [0]_____EWC 43.5MW8oMtresc 3_25_02v2_КП БТЭЦ на 2012 год 19.08.2011" xfId="208"/>
    <cellStyle name="__ [0]_____EWC 43.5MW8oMtresc 3_25_02v2_КП ГРЭС 2012 год (17 08 2011г)!" xfId="209"/>
    <cellStyle name="__ [0]_____EWC 43.5MW8oMtresc 3_25_02v2w_esc" xfId="210"/>
    <cellStyle name="__ [0]_____EWC 43.5MW8oMtresc 3_25_02v2w_esc 2" xfId="211"/>
    <cellStyle name="__ [0]_____EWC 43.5MW8oMtresc 3_25_02v2w_esc 3" xfId="212"/>
    <cellStyle name="__ [0]_____EWC 43.5MW8oMtresc 3_25_02v2w_esc 4" xfId="213"/>
    <cellStyle name="__ [0]_____EWC 43.5MW8oMtresc 3_25_02v2w_esc 5" xfId="214"/>
    <cellStyle name="__ [0]_____EWC 43.5MW8oMtresc 3_25_02v2w_esc 6" xfId="215"/>
    <cellStyle name="__ [0]_____EWC 43.5MW8oMtresc 3_25_02v2w_esc_Eki_Budget_2011-2012 v1" xfId="216"/>
    <cellStyle name="__ [0]_____EWC 43.5MW8oMtresc 3_25_02v2w_esc_Инвест проекты 2011г" xfId="217"/>
    <cellStyle name="__ [0]_____EWC 43.5MW8oMtresc 3_25_02v2w_esc_КП БТЭЦ на 2012 год 19.08.2011" xfId="218"/>
    <cellStyle name="__ [0]_____EWC 43.5MW8oMtresc 3_25_02v2w_esc_КП ГРЭС 2012 год (17 08 2011г)!" xfId="219"/>
    <cellStyle name="__ [0]_____Wind farm - operation CF" xfId="220"/>
    <cellStyle name="__ [0]_____Wind farm - operation CF 2" xfId="221"/>
    <cellStyle name="__ [0]_____Wind farm - operation CF 3" xfId="222"/>
    <cellStyle name="__ [0]_____Wind farm - operation CF 4" xfId="223"/>
    <cellStyle name="__ [0]_____Wind farm - operation CF 5" xfId="224"/>
    <cellStyle name="__ [0]_____Wind farm - operation CF 6" xfId="225"/>
    <cellStyle name="__ [0]_____Wind farm - operation CF_Eki_Budget_2011-2012 v1" xfId="226"/>
    <cellStyle name="__ [0]_____Wind farm - operation CF_Инвест проекты 2011г" xfId="227"/>
    <cellStyle name="__ [0]_____Wind farm - operation CF_КП БТЭЦ на 2012 год 19.08.2011" xfId="228"/>
    <cellStyle name="__ [0]_____Wind farm - operation CF_КП ГРЭС 2012 год (17 08 2011г)!" xfId="229"/>
    <cellStyle name="__ [0]_____Инвест проекты 2011г" xfId="230"/>
    <cellStyle name="__ [0]_____КП БТЭЦ на 2012 год 19.08.2011" xfId="231"/>
    <cellStyle name="__ [0]_____КП ГРЭС 2012 год (17 08 2011г)!" xfId="232"/>
    <cellStyle name="__ [0]____Eki_Budget_2011-2012 v1" xfId="233"/>
    <cellStyle name="__ [0]____EWC 43.5MW8oMtresc 3_25_021" xfId="234"/>
    <cellStyle name="__ [0]____EWC 43.5MW8oMtresc 3_25_021 2" xfId="235"/>
    <cellStyle name="__ [0]____EWC 43.5MW8oMtresc 3_25_021 3" xfId="236"/>
    <cellStyle name="__ [0]____EWC 43.5MW8oMtresc 3_25_021 4" xfId="237"/>
    <cellStyle name="__ [0]____EWC 43.5MW8oMtresc 3_25_021 5" xfId="238"/>
    <cellStyle name="__ [0]____EWC 43.5MW8oMtresc 3_25_021 6" xfId="239"/>
    <cellStyle name="__ [0]____EWC 43.5MW8oMtresc 3_25_021_Eki_Budget_2011-2012 v1" xfId="240"/>
    <cellStyle name="__ [0]____EWC 43.5MW8oMtresc 3_25_021_Инвест проекты 2011г" xfId="241"/>
    <cellStyle name="__ [0]____EWC 43.5MW8oMtresc 3_25_021_КП БТЭЦ на 2012 год 19.08.2011" xfId="242"/>
    <cellStyle name="__ [0]____EWC 43.5MW8oMtresc 3_25_021_КП ГРЭС 2012 год (17 08 2011г)!" xfId="243"/>
    <cellStyle name="__ [0]____EWC 43.5MW8oMtresc 3_25_02v2" xfId="244"/>
    <cellStyle name="__ [0]____EWC 43.5MW8oMtresc 3_25_02v2 2" xfId="245"/>
    <cellStyle name="__ [0]____EWC 43.5MW8oMtresc 3_25_02v2 3" xfId="246"/>
    <cellStyle name="__ [0]____EWC 43.5MW8oMtresc 3_25_02v2 4" xfId="247"/>
    <cellStyle name="__ [0]____EWC 43.5MW8oMtresc 3_25_02v2 5" xfId="248"/>
    <cellStyle name="__ [0]____EWC 43.5MW8oMtresc 3_25_02v2 6" xfId="249"/>
    <cellStyle name="__ [0]____EWC 43.5MW8oMtresc 3_25_02v2_Eki_Budget_2011-2012 v1" xfId="250"/>
    <cellStyle name="__ [0]____EWC 43.5MW8oMtresc 3_25_02v2_Инвест проекты 2011г" xfId="251"/>
    <cellStyle name="__ [0]____EWC 43.5MW8oMtresc 3_25_02v2_КП БТЭЦ на 2012 год 19.08.2011" xfId="252"/>
    <cellStyle name="__ [0]____EWC 43.5MW8oMtresc 3_25_02v2_КП ГРЭС 2012 год (17 08 2011г)!" xfId="253"/>
    <cellStyle name="__ [0]____EWC 43.5MW8oMtresc 3_25_02v2w_esc" xfId="254"/>
    <cellStyle name="__ [0]____EWC 43.5MW8oMtresc 3_25_02v2w_esc 2" xfId="255"/>
    <cellStyle name="__ [0]____EWC 43.5MW8oMtresc 3_25_02v2w_esc 3" xfId="256"/>
    <cellStyle name="__ [0]____EWC 43.5MW8oMtresc 3_25_02v2w_esc 4" xfId="257"/>
    <cellStyle name="__ [0]____EWC 43.5MW8oMtresc 3_25_02v2w_esc 5" xfId="258"/>
    <cellStyle name="__ [0]____EWC 43.5MW8oMtresc 3_25_02v2w_esc 6" xfId="259"/>
    <cellStyle name="__ [0]____EWC 43.5MW8oMtresc 3_25_02v2w_esc_Eki_Budget_2011-2012 v1" xfId="260"/>
    <cellStyle name="__ [0]____EWC 43.5MW8oMtresc 3_25_02v2w_esc_Инвест проекты 2011г" xfId="261"/>
    <cellStyle name="__ [0]____EWC 43.5MW8oMtresc 3_25_02v2w_esc_КП БТЭЦ на 2012 год 19.08.2011" xfId="262"/>
    <cellStyle name="__ [0]____EWC 43.5MW8oMtresc 3_25_02v2w_esc_КП ГРЭС 2012 год (17 08 2011г)!" xfId="263"/>
    <cellStyle name="__ [0]____Wind farm - operation CF" xfId="264"/>
    <cellStyle name="__ [0]____Wind farm - operation CF 2" xfId="265"/>
    <cellStyle name="__ [0]____Wind farm - operation CF 3" xfId="266"/>
    <cellStyle name="__ [0]____Wind farm - operation CF 4" xfId="267"/>
    <cellStyle name="__ [0]____Wind farm - operation CF 5" xfId="268"/>
    <cellStyle name="__ [0]____Wind farm - operation CF 6" xfId="269"/>
    <cellStyle name="__ [0]____Wind farm - operation CF_Eki_Budget_2011-2012 v1" xfId="270"/>
    <cellStyle name="__ [0]____Wind farm - operation CF_Инвест проекты 2011г" xfId="271"/>
    <cellStyle name="__ [0]____Wind farm - operation CF_КП БТЭЦ на 2012 год 19.08.2011" xfId="272"/>
    <cellStyle name="__ [0]____Wind farm - operation CF_КП ГРЭС 2012 год (17 08 2011г)!" xfId="273"/>
    <cellStyle name="__ [0]____Инвест проекты 2011г" xfId="274"/>
    <cellStyle name="__ [0]____КП БТЭЦ на 2012 год 19.08.2011" xfId="275"/>
    <cellStyle name="__ [0]____КП ГРЭС 2012 год (17 08 2011г)!" xfId="276"/>
    <cellStyle name="__ [0]_94___" xfId="277"/>
    <cellStyle name="__ [0]_94___ 2" xfId="278"/>
    <cellStyle name="__ [0]_94___ 3" xfId="279"/>
    <cellStyle name="__ [0]_94___ 4" xfId="280"/>
    <cellStyle name="__ [0]_94___ 5" xfId="281"/>
    <cellStyle name="__ [0]_94___ 6" xfId="282"/>
    <cellStyle name="__ [0]_94____EWC 43.5MW8oMtresc 3_25_021" xfId="283"/>
    <cellStyle name="__ [0]_94____EWC 43.5MW8oMtresc 3_25_021 2" xfId="284"/>
    <cellStyle name="__ [0]_94____EWC 43.5MW8oMtresc 3_25_021 3" xfId="285"/>
    <cellStyle name="__ [0]_94____EWC 43.5MW8oMtresc 3_25_021 4" xfId="286"/>
    <cellStyle name="__ [0]_94____EWC 43.5MW8oMtresc 3_25_021 5" xfId="287"/>
    <cellStyle name="__ [0]_94____EWC 43.5MW8oMtresc 3_25_021 6" xfId="288"/>
    <cellStyle name="__ [0]_94____EWC 43.5MW8oMtresc 3_25_02v2" xfId="289"/>
    <cellStyle name="__ [0]_94____EWC 43.5MW8oMtresc 3_25_02v2 2" xfId="290"/>
    <cellStyle name="__ [0]_94____EWC 43.5MW8oMtresc 3_25_02v2 3" xfId="291"/>
    <cellStyle name="__ [0]_94____EWC 43.5MW8oMtresc 3_25_02v2 4" xfId="292"/>
    <cellStyle name="__ [0]_94____EWC 43.5MW8oMtresc 3_25_02v2 5" xfId="293"/>
    <cellStyle name="__ [0]_94____EWC 43.5MW8oMtresc 3_25_02v2 6" xfId="294"/>
    <cellStyle name="__ [0]_94____EWC 43.5MW8oMtresc 3_25_02v2w_esc" xfId="295"/>
    <cellStyle name="__ [0]_94____EWC 43.5MW8oMtresc 3_25_02v2w_esc 2" xfId="296"/>
    <cellStyle name="__ [0]_94____EWC 43.5MW8oMtresc 3_25_02v2w_esc 3" xfId="297"/>
    <cellStyle name="__ [0]_94____EWC 43.5MW8oMtresc 3_25_02v2w_esc 4" xfId="298"/>
    <cellStyle name="__ [0]_94____EWC 43.5MW8oMtresc 3_25_02v2w_esc 5" xfId="299"/>
    <cellStyle name="__ [0]_94____EWC 43.5MW8oMtresc 3_25_02v2w_esc 6" xfId="300"/>
    <cellStyle name="__ [0]_94____Wind farm - operation CF" xfId="301"/>
    <cellStyle name="__ [0]_94____Wind farm - operation CF 2" xfId="302"/>
    <cellStyle name="__ [0]_94____Wind farm - operation CF 3" xfId="303"/>
    <cellStyle name="__ [0]_94____Wind farm - operation CF 4" xfId="304"/>
    <cellStyle name="__ [0]_94____Wind farm - operation CF 5" xfId="305"/>
    <cellStyle name="__ [0]_94____Wind farm - operation CF 6" xfId="306"/>
    <cellStyle name="__ [0]_dimon" xfId="307"/>
    <cellStyle name="__ [0]_dimon 2" xfId="308"/>
    <cellStyle name="__ [0]_dimon 3" xfId="309"/>
    <cellStyle name="__ [0]_dimon 4" xfId="310"/>
    <cellStyle name="__ [0]_dimon 5" xfId="311"/>
    <cellStyle name="__ [0]_dimon 6" xfId="312"/>
    <cellStyle name="__ [0]_dimon_Eki_Budget_2011-2012 v1" xfId="313"/>
    <cellStyle name="__ [0]_dimon_Инвест проекты 2011г" xfId="314"/>
    <cellStyle name="__ [0]_dimon_КП БТЭЦ на 2012 год 19.08.2011" xfId="315"/>
    <cellStyle name="__ [0]_dimon_КП ГРЭС 2012 год (17 08 2011г)!" xfId="316"/>
    <cellStyle name="__ [0]_form" xfId="317"/>
    <cellStyle name="__ [0]_form 2" xfId="318"/>
    <cellStyle name="__ [0]_form 3" xfId="319"/>
    <cellStyle name="__ [0]_form 4" xfId="320"/>
    <cellStyle name="__ [0]_form 5" xfId="321"/>
    <cellStyle name="__ [0]_form 6" xfId="322"/>
    <cellStyle name="__ [0]_form_Eki_Budget_2011-2012 v1" xfId="323"/>
    <cellStyle name="__ [0]_form_EWC 43.5MW8oMtresc 3_25_021" xfId="324"/>
    <cellStyle name="__ [0]_form_EWC 43.5MW8oMtresc 3_25_021 2" xfId="325"/>
    <cellStyle name="__ [0]_form_EWC 43.5MW8oMtresc 3_25_021 3" xfId="326"/>
    <cellStyle name="__ [0]_form_EWC 43.5MW8oMtresc 3_25_021 4" xfId="327"/>
    <cellStyle name="__ [0]_form_EWC 43.5MW8oMtresc 3_25_021 5" xfId="328"/>
    <cellStyle name="__ [0]_form_EWC 43.5MW8oMtresc 3_25_021 6" xfId="329"/>
    <cellStyle name="__ [0]_form_EWC 43.5MW8oMtresc 3_25_021_Eki_Budget_2011-2012 v1" xfId="330"/>
    <cellStyle name="__ [0]_form_EWC 43.5MW8oMtresc 3_25_021_Инвест проекты 2011г" xfId="331"/>
    <cellStyle name="__ [0]_form_EWC 43.5MW8oMtresc 3_25_021_КП БТЭЦ на 2012 год 19.08.2011" xfId="332"/>
    <cellStyle name="__ [0]_form_EWC 43.5MW8oMtresc 3_25_021_КП ГРЭС 2012 год (17 08 2011г)!" xfId="333"/>
    <cellStyle name="__ [0]_form_EWC 43.5MW8oMtresc 3_25_02v2" xfId="334"/>
    <cellStyle name="__ [0]_form_EWC 43.5MW8oMtresc 3_25_02v2 2" xfId="335"/>
    <cellStyle name="__ [0]_form_EWC 43.5MW8oMtresc 3_25_02v2 3" xfId="336"/>
    <cellStyle name="__ [0]_form_EWC 43.5MW8oMtresc 3_25_02v2 4" xfId="337"/>
    <cellStyle name="__ [0]_form_EWC 43.5MW8oMtresc 3_25_02v2 5" xfId="338"/>
    <cellStyle name="__ [0]_form_EWC 43.5MW8oMtresc 3_25_02v2 6" xfId="339"/>
    <cellStyle name="__ [0]_form_EWC 43.5MW8oMtresc 3_25_02v2_Eki_Budget_2011-2012 v1" xfId="340"/>
    <cellStyle name="__ [0]_form_EWC 43.5MW8oMtresc 3_25_02v2_Инвест проекты 2011г" xfId="341"/>
    <cellStyle name="__ [0]_form_EWC 43.5MW8oMtresc 3_25_02v2_КП БТЭЦ на 2012 год 19.08.2011" xfId="342"/>
    <cellStyle name="__ [0]_form_EWC 43.5MW8oMtresc 3_25_02v2_КП ГРЭС 2012 год (17 08 2011г)!" xfId="343"/>
    <cellStyle name="__ [0]_form_EWC 43.5MW8oMtresc 3_25_02v2w_esc" xfId="344"/>
    <cellStyle name="__ [0]_form_EWC 43.5MW8oMtresc 3_25_02v2w_esc 2" xfId="345"/>
    <cellStyle name="__ [0]_form_EWC 43.5MW8oMtresc 3_25_02v2w_esc 3" xfId="346"/>
    <cellStyle name="__ [0]_form_EWC 43.5MW8oMtresc 3_25_02v2w_esc 4" xfId="347"/>
    <cellStyle name="__ [0]_form_EWC 43.5MW8oMtresc 3_25_02v2w_esc 5" xfId="348"/>
    <cellStyle name="__ [0]_form_EWC 43.5MW8oMtresc 3_25_02v2w_esc 6" xfId="349"/>
    <cellStyle name="__ [0]_form_EWC 43.5MW8oMtresc 3_25_02v2w_esc_Eki_Budget_2011-2012 v1" xfId="350"/>
    <cellStyle name="__ [0]_form_EWC 43.5MW8oMtresc 3_25_02v2w_esc_Инвест проекты 2011г" xfId="351"/>
    <cellStyle name="__ [0]_form_EWC 43.5MW8oMtresc 3_25_02v2w_esc_КП БТЭЦ на 2012 год 19.08.2011" xfId="352"/>
    <cellStyle name="__ [0]_form_EWC 43.5MW8oMtresc 3_25_02v2w_esc_КП ГРЭС 2012 год (17 08 2011г)!" xfId="353"/>
    <cellStyle name="__ [0]_form_Wind farm - operation CF" xfId="354"/>
    <cellStyle name="__ [0]_form_Wind farm - operation CF 2" xfId="355"/>
    <cellStyle name="__ [0]_form_Wind farm - operation CF 3" xfId="356"/>
    <cellStyle name="__ [0]_form_Wind farm - operation CF 4" xfId="357"/>
    <cellStyle name="__ [0]_form_Wind farm - operation CF 5" xfId="358"/>
    <cellStyle name="__ [0]_form_Wind farm - operation CF 6" xfId="359"/>
    <cellStyle name="__ [0]_form_Wind farm - operation CF_Eki_Budget_2011-2012 v1" xfId="360"/>
    <cellStyle name="__ [0]_form_Wind farm - operation CF_Инвест проекты 2011г" xfId="361"/>
    <cellStyle name="__ [0]_form_Wind farm - operation CF_КП БТЭЦ на 2012 год 19.08.2011" xfId="362"/>
    <cellStyle name="__ [0]_form_Wind farm - operation CF_КП ГРЭС 2012 год (17 08 2011г)!" xfId="363"/>
    <cellStyle name="__ [0]_form_Инвест проекты 2011г" xfId="364"/>
    <cellStyle name="__ [0]_form_КП БТЭЦ на 2012 год 19.08.2011" xfId="365"/>
    <cellStyle name="__ [0]_form_КП ГРЭС 2012 год (17 08 2011г)!" xfId="366"/>
    <cellStyle name="__ [0]_laroux" xfId="367"/>
    <cellStyle name="__ [0]_laroux 2" xfId="368"/>
    <cellStyle name="__ [0]_laroux 3" xfId="369"/>
    <cellStyle name="__ [0]_laroux 4" xfId="370"/>
    <cellStyle name="__ [0]_laroux 5" xfId="371"/>
    <cellStyle name="__ [0]_laroux 6" xfId="372"/>
    <cellStyle name="__ [0]_laroux_1" xfId="373"/>
    <cellStyle name="__ [0]_laroux_1 2" xfId="374"/>
    <cellStyle name="__ [0]_laroux_1 3" xfId="375"/>
    <cellStyle name="__ [0]_laroux_1_Eki_Budget_2011-2012 v1" xfId="376"/>
    <cellStyle name="__ [0]_laroux_1_EWC 43.5MW8oMtresc 3_25_021" xfId="377"/>
    <cellStyle name="__ [0]_laroux_1_EWC 43.5MW8oMtresc 3_25_021 2" xfId="378"/>
    <cellStyle name="__ [0]_laroux_1_EWC 43.5MW8oMtresc 3_25_021 3" xfId="379"/>
    <cellStyle name="__ [0]_laroux_1_EWC 43.5MW8oMtresc 3_25_021_Eki_Budget_2011-2012 v1" xfId="380"/>
    <cellStyle name="__ [0]_laroux_1_EWC 43.5MW8oMtresc 3_25_021_Инвест проекты 2011г" xfId="381"/>
    <cellStyle name="__ [0]_laroux_1_EWC 43.5MW8oMtresc 3_25_021_КП БТЭЦ на 2012 год 19.08.2011" xfId="382"/>
    <cellStyle name="__ [0]_laroux_1_EWC 43.5MW8oMtresc 3_25_021_КП ГРЭС 2012 год (17 08 2011г)!" xfId="383"/>
    <cellStyle name="__ [0]_laroux_1_EWC 43.5MW8oMtresc 3_25_02v2" xfId="384"/>
    <cellStyle name="__ [0]_laroux_1_EWC 43.5MW8oMtresc 3_25_02v2w_esc" xfId="385"/>
    <cellStyle name="__ [0]_laroux_1_EWC 43.5MW8oMtresc 3_25_02v2w_esc 2" xfId="386"/>
    <cellStyle name="__ [0]_laroux_1_EWC 43.5MW8oMtresc 3_25_02v2w_esc 3" xfId="387"/>
    <cellStyle name="__ [0]_laroux_1_EWC 43.5MW8oMtresc 3_25_02v2w_esc_Eki_Budget_2011-2012 v1" xfId="388"/>
    <cellStyle name="__ [0]_laroux_1_EWC 43.5MW8oMtresc 3_25_02v2w_esc_Инвест проекты 2011г" xfId="389"/>
    <cellStyle name="__ [0]_laroux_1_EWC 43.5MW8oMtresc 3_25_02v2w_esc_КП БТЭЦ на 2012 год 19.08.2011" xfId="390"/>
    <cellStyle name="__ [0]_laroux_1_EWC 43.5MW8oMtresc 3_25_02v2w_esc_КП ГРЭС 2012 год (17 08 2011г)!" xfId="391"/>
    <cellStyle name="__ [0]_laroux_1_Wind farm - operation CF" xfId="392"/>
    <cellStyle name="__ [0]_laroux_1_Инвест проекты 2011г" xfId="393"/>
    <cellStyle name="__ [0]_laroux_1_КП БТЭЦ на 2012 год 19.08.2011" xfId="394"/>
    <cellStyle name="__ [0]_laroux_1_КП ГРЭС 2012 год (17 08 2011г)!" xfId="395"/>
    <cellStyle name="__ [0]_laroux_2" xfId="396"/>
    <cellStyle name="__ [0]_laroux_2 2" xfId="397"/>
    <cellStyle name="__ [0]_laroux_2 3" xfId="398"/>
    <cellStyle name="__ [0]_laroux_2 4" xfId="399"/>
    <cellStyle name="__ [0]_laroux_2 5" xfId="400"/>
    <cellStyle name="__ [0]_laroux_2 6" xfId="401"/>
    <cellStyle name="__ [0]_laroux_2_Eki_Budget_2011-2012 v1" xfId="402"/>
    <cellStyle name="__ [0]_laroux_2_Инвест проекты 2011г" xfId="403"/>
    <cellStyle name="__ [0]_laroux_2_КП БТЭЦ на 2012 год 19.08.2011" xfId="404"/>
    <cellStyle name="__ [0]_laroux_2_КП ГРЭС 2012 год (17 08 2011г)!" xfId="405"/>
    <cellStyle name="__ [0]_laroux_Eki_Budget_2011-2012 v1" xfId="406"/>
    <cellStyle name="__ [0]_laroux_EWC 43.5MW8oMtresc 3_25_021" xfId="407"/>
    <cellStyle name="__ [0]_laroux_EWC 43.5MW8oMtresc 3_25_021 2" xfId="408"/>
    <cellStyle name="__ [0]_laroux_EWC 43.5MW8oMtresc 3_25_021 3" xfId="409"/>
    <cellStyle name="__ [0]_laroux_EWC 43.5MW8oMtresc 3_25_021 4" xfId="410"/>
    <cellStyle name="__ [0]_laroux_EWC 43.5MW8oMtresc 3_25_021 5" xfId="411"/>
    <cellStyle name="__ [0]_laroux_EWC 43.5MW8oMtresc 3_25_021 6" xfId="412"/>
    <cellStyle name="__ [0]_laroux_EWC 43.5MW8oMtresc 3_25_021_1" xfId="413"/>
    <cellStyle name="__ [0]_laroux_EWC 43.5MW8oMtresc 3_25_021_1 2" xfId="414"/>
    <cellStyle name="__ [0]_laroux_EWC 43.5MW8oMtresc 3_25_021_1 3" xfId="415"/>
    <cellStyle name="__ [0]_laroux_EWC 43.5MW8oMtresc 3_25_021_1 4" xfId="416"/>
    <cellStyle name="__ [0]_laroux_EWC 43.5MW8oMtresc 3_25_021_1 5" xfId="417"/>
    <cellStyle name="__ [0]_laroux_EWC 43.5MW8oMtresc 3_25_021_1 6" xfId="418"/>
    <cellStyle name="__ [0]_laroux_EWC 43.5MW8oMtresc 3_25_021_1_Eki_Budget_2011-2012 v1" xfId="419"/>
    <cellStyle name="__ [0]_laroux_EWC 43.5MW8oMtresc 3_25_021_1_Инвест проекты 2011г" xfId="420"/>
    <cellStyle name="__ [0]_laroux_EWC 43.5MW8oMtresc 3_25_021_1_КП БТЭЦ на 2012 год 19.08.2011" xfId="421"/>
    <cellStyle name="__ [0]_laroux_EWC 43.5MW8oMtresc 3_25_021_1_КП ГРЭС 2012 год (17 08 2011г)!" xfId="422"/>
    <cellStyle name="__ [0]_laroux_EWC 43.5MW8oMtresc 3_25_021_Eki_Budget_2011-2012 v1" xfId="423"/>
    <cellStyle name="__ [0]_laroux_EWC 43.5MW8oMtresc 3_25_021_Инвест проекты 2011г" xfId="424"/>
    <cellStyle name="__ [0]_laroux_EWC 43.5MW8oMtresc 3_25_021_КП БТЭЦ на 2012 год 19.08.2011" xfId="425"/>
    <cellStyle name="__ [0]_laroux_EWC 43.5MW8oMtresc 3_25_021_КП ГРЭС 2012 год (17 08 2011г)!" xfId="426"/>
    <cellStyle name="__ [0]_laroux_EWC 43.5MW8oMtresc 3_25_02v2" xfId="427"/>
    <cellStyle name="__ [0]_laroux_EWC 43.5MW8oMtresc 3_25_02v2 2" xfId="428"/>
    <cellStyle name="__ [0]_laroux_EWC 43.5MW8oMtresc 3_25_02v2 3" xfId="429"/>
    <cellStyle name="__ [0]_laroux_EWC 43.5MW8oMtresc 3_25_02v2 4" xfId="430"/>
    <cellStyle name="__ [0]_laroux_EWC 43.5MW8oMtresc 3_25_02v2 5" xfId="431"/>
    <cellStyle name="__ [0]_laroux_EWC 43.5MW8oMtresc 3_25_02v2 6" xfId="432"/>
    <cellStyle name="__ [0]_laroux_EWC 43.5MW8oMtresc 3_25_02v2_Eki_Budget_2011-2012 v1" xfId="433"/>
    <cellStyle name="__ [0]_laroux_EWC 43.5MW8oMtresc 3_25_02v2_Инвест проекты 2011г" xfId="434"/>
    <cellStyle name="__ [0]_laroux_EWC 43.5MW8oMtresc 3_25_02v2_КП БТЭЦ на 2012 год 19.08.2011" xfId="435"/>
    <cellStyle name="__ [0]_laroux_EWC 43.5MW8oMtresc 3_25_02v2_КП ГРЭС 2012 год (17 08 2011г)!" xfId="436"/>
    <cellStyle name="__ [0]_laroux_EWC 43.5MW8oMtresc 3_25_02v2w_esc" xfId="437"/>
    <cellStyle name="__ [0]_laroux_EWC 43.5MW8oMtresc 3_25_02v2w_esc 2" xfId="438"/>
    <cellStyle name="__ [0]_laroux_EWC 43.5MW8oMtresc 3_25_02v2w_esc 3" xfId="439"/>
    <cellStyle name="__ [0]_laroux_EWC 43.5MW8oMtresc 3_25_02v2w_esc 4" xfId="440"/>
    <cellStyle name="__ [0]_laroux_EWC 43.5MW8oMtresc 3_25_02v2w_esc 5" xfId="441"/>
    <cellStyle name="__ [0]_laroux_EWC 43.5MW8oMtresc 3_25_02v2w_esc 6" xfId="442"/>
    <cellStyle name="__ [0]_laroux_EWC 43.5MW8oMtresc 3_25_02v2w_esc_Eki_Budget_2011-2012 v1" xfId="443"/>
    <cellStyle name="__ [0]_laroux_EWC 43.5MW8oMtresc 3_25_02v2w_esc_Инвест проекты 2011г" xfId="444"/>
    <cellStyle name="__ [0]_laroux_EWC 43.5MW8oMtresc 3_25_02v2w_esc_КП БТЭЦ на 2012 год 19.08.2011" xfId="445"/>
    <cellStyle name="__ [0]_laroux_EWC 43.5MW8oMtresc 3_25_02v2w_esc_КП ГРЭС 2012 год (17 08 2011г)!" xfId="446"/>
    <cellStyle name="__ [0]_laroux_Wind farm - operation CF" xfId="447"/>
    <cellStyle name="__ [0]_laroux_Wind farm - operation CF 2" xfId="448"/>
    <cellStyle name="__ [0]_laroux_Wind farm - operation CF 3" xfId="449"/>
    <cellStyle name="__ [0]_laroux_Wind farm - operation CF 4" xfId="450"/>
    <cellStyle name="__ [0]_laroux_Wind farm - operation CF 5" xfId="451"/>
    <cellStyle name="__ [0]_laroux_Wind farm - operation CF 6" xfId="452"/>
    <cellStyle name="__ [0]_laroux_Wind farm - operation CF_Eki_Budget_2011-2012 v1" xfId="453"/>
    <cellStyle name="__ [0]_laroux_Wind farm - operation CF_Инвест проекты 2011г" xfId="454"/>
    <cellStyle name="__ [0]_laroux_Wind farm - operation CF_КП БТЭЦ на 2012 год 19.08.2011" xfId="455"/>
    <cellStyle name="__ [0]_laroux_Wind farm - operation CF_КП ГРЭС 2012 год (17 08 2011г)!" xfId="456"/>
    <cellStyle name="__ [0]_laroux_Инвест проекты 2011г" xfId="457"/>
    <cellStyle name="__ [0]_laroux_КП БТЭЦ на 2012 год 19.08.2011" xfId="458"/>
    <cellStyle name="__ [0]_laroux_КП ГРЭС 2012 год (17 08 2011г)!" xfId="459"/>
    <cellStyle name="__ [0]_PERSONAL" xfId="460"/>
    <cellStyle name="__ [0]_PERSONAL 2" xfId="461"/>
    <cellStyle name="__ [0]_PERSONAL 3" xfId="462"/>
    <cellStyle name="__ [0]_PERSONAL 4" xfId="463"/>
    <cellStyle name="__ [0]_PERSONAL 5" xfId="464"/>
    <cellStyle name="__ [0]_PERSONAL 6" xfId="465"/>
    <cellStyle name="__ [0]_PERSONAL_1" xfId="466"/>
    <cellStyle name="__ [0]_PERSONAL_1 2" xfId="467"/>
    <cellStyle name="__ [0]_PERSONAL_1 3" xfId="468"/>
    <cellStyle name="__ [0]_PERSONAL_1 4" xfId="469"/>
    <cellStyle name="__ [0]_PERSONAL_1 5" xfId="470"/>
    <cellStyle name="__ [0]_PERSONAL_1 6" xfId="471"/>
    <cellStyle name="__ [0]_PERSONAL_1_EWC 43.5MW8oMtresc 3_25_021" xfId="472"/>
    <cellStyle name="__ [0]_PERSONAL_1_EWC 43.5MW8oMtresc 3_25_021 2" xfId="473"/>
    <cellStyle name="__ [0]_PERSONAL_1_EWC 43.5MW8oMtresc 3_25_021 3" xfId="474"/>
    <cellStyle name="__ [0]_PERSONAL_1_EWC 43.5MW8oMtresc 3_25_021 4" xfId="475"/>
    <cellStyle name="__ [0]_PERSONAL_1_EWC 43.5MW8oMtresc 3_25_021 5" xfId="476"/>
    <cellStyle name="__ [0]_PERSONAL_1_EWC 43.5MW8oMtresc 3_25_021 6" xfId="477"/>
    <cellStyle name="__ [0]_PERSONAL_1_EWC 43.5MW8oMtresc 3_25_02v2" xfId="478"/>
    <cellStyle name="__ [0]_PERSONAL_1_EWC 43.5MW8oMtresc 3_25_02v2 2" xfId="479"/>
    <cellStyle name="__ [0]_PERSONAL_1_EWC 43.5MW8oMtresc 3_25_02v2 3" xfId="480"/>
    <cellStyle name="__ [0]_PERSONAL_1_EWC 43.5MW8oMtresc 3_25_02v2 4" xfId="481"/>
    <cellStyle name="__ [0]_PERSONAL_1_EWC 43.5MW8oMtresc 3_25_02v2 5" xfId="482"/>
    <cellStyle name="__ [0]_PERSONAL_1_EWC 43.5MW8oMtresc 3_25_02v2 6" xfId="483"/>
    <cellStyle name="__ [0]_PERSONAL_1_EWC 43.5MW8oMtresc 3_25_02v2w_esc" xfId="484"/>
    <cellStyle name="__ [0]_PERSONAL_1_Wind farm - operation CF" xfId="485"/>
    <cellStyle name="__ [0]_PERSONAL_2" xfId="486"/>
    <cellStyle name="__ [0]_PERSONAL_2_EWC 43.5MW8oMtresc 3_25_021" xfId="487"/>
    <cellStyle name="__ [0]_PERSONAL_2_EWC 43.5MW8oMtresc 3_25_02v2" xfId="488"/>
    <cellStyle name="__ [0]_PERSONAL_2_EWC 43.5MW8oMtresc 3_25_02v2 2" xfId="489"/>
    <cellStyle name="__ [0]_PERSONAL_2_EWC 43.5MW8oMtresc 3_25_02v2 3" xfId="490"/>
    <cellStyle name="__ [0]_PERSONAL_2_EWC 43.5MW8oMtresc 3_25_02v2 4" xfId="491"/>
    <cellStyle name="__ [0]_PERSONAL_2_EWC 43.5MW8oMtresc 3_25_02v2 5" xfId="492"/>
    <cellStyle name="__ [0]_PERSONAL_2_EWC 43.5MW8oMtresc 3_25_02v2 6" xfId="493"/>
    <cellStyle name="__ [0]_PERSONAL_2_EWC 43.5MW8oMtresc 3_25_02v2_Eki_Budget_2011-2012 v1" xfId="494"/>
    <cellStyle name="__ [0]_PERSONAL_2_EWC 43.5MW8oMtresc 3_25_02v2_Инвест проекты 2011г" xfId="495"/>
    <cellStyle name="__ [0]_PERSONAL_2_EWC 43.5MW8oMtresc 3_25_02v2_КП БТЭЦ на 2012 год 19.08.2011" xfId="496"/>
    <cellStyle name="__ [0]_PERSONAL_2_EWC 43.5MW8oMtresc 3_25_02v2_КП ГРЭС 2012 год (17 08 2011г)!" xfId="497"/>
    <cellStyle name="__ [0]_PERSONAL_2_EWC 43.5MW8oMtresc 3_25_02v2w_esc" xfId="498"/>
    <cellStyle name="__ [0]_PERSONAL_2_Wind farm - operation CF" xfId="499"/>
    <cellStyle name="__ [0]_PERSONAL_2_Wind farm - operation CF 2" xfId="500"/>
    <cellStyle name="__ [0]_PERSONAL_2_Wind farm - operation CF 3" xfId="501"/>
    <cellStyle name="__ [0]_PERSONAL_2_Wind farm - operation CF 4" xfId="502"/>
    <cellStyle name="__ [0]_PERSONAL_2_Wind farm - operation CF 5" xfId="503"/>
    <cellStyle name="__ [0]_PERSONAL_2_Wind farm - operation CF 6" xfId="504"/>
    <cellStyle name="__ [0]_PERSONAL_2_Wind farm - operation CF_Eki_Budget_2011-2012 v1" xfId="505"/>
    <cellStyle name="__ [0]_PERSONAL_2_Wind farm - operation CF_Инвест проекты 2011г" xfId="506"/>
    <cellStyle name="__ [0]_PERSONAL_2_Wind farm - operation CF_КП БТЭЦ на 2012 год 19.08.2011" xfId="507"/>
    <cellStyle name="__ [0]_PERSONAL_2_Wind farm - operation CF_КП ГРЭС 2012 год (17 08 2011г)!" xfId="508"/>
    <cellStyle name="__ [0]_PERSONAL_3" xfId="509"/>
    <cellStyle name="__ [0]_PERSONAL_3 2" xfId="510"/>
    <cellStyle name="__ [0]_PERSONAL_3 3" xfId="511"/>
    <cellStyle name="__ [0]_PERSONAL_3 4" xfId="512"/>
    <cellStyle name="__ [0]_PERSONAL_3 5" xfId="513"/>
    <cellStyle name="__ [0]_PERSONAL_3 6" xfId="514"/>
    <cellStyle name="__ [0]_PERSONAL_3_Eki_Budget_2011-2012 v1" xfId="515"/>
    <cellStyle name="__ [0]_PERSONAL_3_Инвест проекты 2011г" xfId="516"/>
    <cellStyle name="__ [0]_PERSONAL_3_КП БТЭЦ на 2012 год 19.08.2011" xfId="517"/>
    <cellStyle name="__ [0]_PERSONAL_3_КП ГРЭС 2012 год (17 08 2011г)!" xfId="518"/>
    <cellStyle name="__ [0]_PERSONAL_EWC 43.5MW8oMtresc 3_25_021" xfId="519"/>
    <cellStyle name="__ [0]_PERSONAL_EWC 43.5MW8oMtresc 3_25_021 2" xfId="520"/>
    <cellStyle name="__ [0]_PERSONAL_EWC 43.5MW8oMtresc 3_25_021 3" xfId="521"/>
    <cellStyle name="__ [0]_PERSONAL_EWC 43.5MW8oMtresc 3_25_021 4" xfId="522"/>
    <cellStyle name="__ [0]_PERSONAL_EWC 43.5MW8oMtresc 3_25_021 5" xfId="523"/>
    <cellStyle name="__ [0]_PERSONAL_EWC 43.5MW8oMtresc 3_25_021 6" xfId="524"/>
    <cellStyle name="__ [0]_PERSONAL_EWC 43.5MW8oMtresc 3_25_02v2" xfId="525"/>
    <cellStyle name="__ [0]_PERSONAL_EWC 43.5MW8oMtresc 3_25_02v2 2" xfId="526"/>
    <cellStyle name="__ [0]_PERSONAL_EWC 43.5MW8oMtresc 3_25_02v2 3" xfId="527"/>
    <cellStyle name="__ [0]_PERSONAL_EWC 43.5MW8oMtresc 3_25_02v2 4" xfId="528"/>
    <cellStyle name="__ [0]_PERSONAL_EWC 43.5MW8oMtresc 3_25_02v2 5" xfId="529"/>
    <cellStyle name="__ [0]_PERSONAL_EWC 43.5MW8oMtresc 3_25_02v2 6" xfId="530"/>
    <cellStyle name="__ [0]_PERSONAL_EWC 43.5MW8oMtresc 3_25_02v2w_esc" xfId="531"/>
    <cellStyle name="__ [0]_PERSONAL_EWC 43.5MW8oMtresc 3_25_02v2w_esc 2" xfId="532"/>
    <cellStyle name="__ [0]_PERSONAL_EWC 43.5MW8oMtresc 3_25_02v2w_esc 3" xfId="533"/>
    <cellStyle name="__ [0]_PERSONAL_EWC 43.5MW8oMtresc 3_25_02v2w_esc 4" xfId="534"/>
    <cellStyle name="__ [0]_PERSONAL_EWC 43.5MW8oMtresc 3_25_02v2w_esc 5" xfId="535"/>
    <cellStyle name="__ [0]_PERSONAL_EWC 43.5MW8oMtresc 3_25_02v2w_esc 6" xfId="536"/>
    <cellStyle name="__ [0]_PERSONAL_EWC 43.5MW8oMtresc 3_25_02v2w_esc_1" xfId="537"/>
    <cellStyle name="__ [0]_PERSONAL_EWC 43.5MW8oMtresc 3_25_02v2w_esc_1 2" xfId="538"/>
    <cellStyle name="__ [0]_PERSONAL_EWC 43.5MW8oMtresc 3_25_02v2w_esc_1 3" xfId="539"/>
    <cellStyle name="__ [0]_PERSONAL_EWC 43.5MW8oMtresc 3_25_02v2w_esc_1 4" xfId="540"/>
    <cellStyle name="__ [0]_PERSONAL_EWC 43.5MW8oMtresc 3_25_02v2w_esc_1 5" xfId="541"/>
    <cellStyle name="__ [0]_PERSONAL_EWC 43.5MW8oMtresc 3_25_02v2w_esc_1 6" xfId="542"/>
    <cellStyle name="__ [0]_PERSONAL_Wind farm - operation CF" xfId="543"/>
    <cellStyle name="__ [0]_PERSONAL_Wind farm - operation CF 2" xfId="544"/>
    <cellStyle name="__ [0]_PERSONAL_Wind farm - operation CF 3" xfId="545"/>
    <cellStyle name="__ [0]_PERSONAL_Wind farm - operation CF 4" xfId="546"/>
    <cellStyle name="__ [0]_PERSONAL_Wind farm - operation CF 5" xfId="547"/>
    <cellStyle name="__ [0]_PERSONAL_Wind farm - operation CF 6" xfId="548"/>
    <cellStyle name="__ [0]_Sheet2" xfId="549"/>
    <cellStyle name="__ [0]_Sheet2 2" xfId="550"/>
    <cellStyle name="__ [0]_Sheet2 3" xfId="551"/>
    <cellStyle name="__ [0]_Sheet2 4" xfId="552"/>
    <cellStyle name="__ [0]_Sheet2 5" xfId="553"/>
    <cellStyle name="__ [0]_Sheet2 6" xfId="554"/>
    <cellStyle name="____.____" xfId="555"/>
    <cellStyle name="_____" xfId="556"/>
    <cellStyle name="______" xfId="557"/>
    <cellStyle name="_______" xfId="558"/>
    <cellStyle name="________" xfId="559"/>
    <cellStyle name="__________" xfId="560"/>
    <cellStyle name="____________" xfId="561"/>
    <cellStyle name="____________ 2" xfId="562"/>
    <cellStyle name="____________ 3" xfId="563"/>
    <cellStyle name="____________ 4" xfId="564"/>
    <cellStyle name="____________ 5" xfId="565"/>
    <cellStyle name="____________ 6" xfId="566"/>
    <cellStyle name="_____________Eki_Budget_2011-2012 v1" xfId="567"/>
    <cellStyle name="_____________EWC 43.5MW8oMtresc 3_25_021" xfId="568"/>
    <cellStyle name="_____________EWC 43.5MW8oMtresc 3_25_021_1" xfId="569"/>
    <cellStyle name="_____________EWC 43.5MW8oMtresc 3_25_021_1 2" xfId="570"/>
    <cellStyle name="_____________EWC 43.5MW8oMtresc 3_25_021_1 3" xfId="571"/>
    <cellStyle name="_____________EWC 43.5MW8oMtresc 3_25_021_1 4" xfId="572"/>
    <cellStyle name="_____________EWC 43.5MW8oMtresc 3_25_021_1 5" xfId="573"/>
    <cellStyle name="_____________EWC 43.5MW8oMtresc 3_25_021_1 6" xfId="574"/>
    <cellStyle name="_____________EWC 43.5MW8oMtresc 3_25_021_1_Eki_Budget_2011-2012 v1" xfId="575"/>
    <cellStyle name="_____________EWC 43.5MW8oMtresc 3_25_021_1_Инвест проекты 2011г" xfId="576"/>
    <cellStyle name="_____________EWC 43.5MW8oMtresc 3_25_021_1_КП БТЭЦ на 2012 год 19.08.2011" xfId="577"/>
    <cellStyle name="_____________EWC 43.5MW8oMtresc 3_25_021_1_КП ГРЭС 2012 год (17 08 2011г)!" xfId="578"/>
    <cellStyle name="_____________EWC 43.5MW8oMtresc 3_25_02v2" xfId="579"/>
    <cellStyle name="_____________EWC 43.5MW8oMtresc 3_25_02v2 2" xfId="580"/>
    <cellStyle name="_____________EWC 43.5MW8oMtresc 3_25_02v2 3" xfId="581"/>
    <cellStyle name="_____________EWC 43.5MW8oMtresc 3_25_02v2 4" xfId="582"/>
    <cellStyle name="_____________EWC 43.5MW8oMtresc 3_25_02v2 5" xfId="583"/>
    <cellStyle name="_____________EWC 43.5MW8oMtresc 3_25_02v2 6" xfId="584"/>
    <cellStyle name="_____________EWC 43.5MW8oMtresc 3_25_02v2_1" xfId="585"/>
    <cellStyle name="_____________EWC 43.5MW8oMtresc 3_25_02v2_1 2" xfId="586"/>
    <cellStyle name="_____________EWC 43.5MW8oMtresc 3_25_02v2_1 3" xfId="587"/>
    <cellStyle name="_____________EWC 43.5MW8oMtresc 3_25_02v2_1 4" xfId="588"/>
    <cellStyle name="_____________EWC 43.5MW8oMtresc 3_25_02v2_1 5" xfId="589"/>
    <cellStyle name="_____________EWC 43.5MW8oMtresc 3_25_02v2_1 6" xfId="590"/>
    <cellStyle name="_____________EWC 43.5MW8oMtresc 3_25_02v2_1_Eki_Budget_2011-2012 v1" xfId="591"/>
    <cellStyle name="_____________EWC 43.5MW8oMtresc 3_25_02v2_1_Инвест проекты 2011г" xfId="592"/>
    <cellStyle name="_____________EWC 43.5MW8oMtresc 3_25_02v2_1_КП БТЭЦ на 2012 год 19.08.2011" xfId="593"/>
    <cellStyle name="_____________EWC 43.5MW8oMtresc 3_25_02v2_1_КП ГРЭС 2012 год (17 08 2011г)!" xfId="594"/>
    <cellStyle name="_____________EWC 43.5MW8oMtresc 3_25_02v2_Eki_Budget_2011-2012 v1" xfId="595"/>
    <cellStyle name="_____________EWC 43.5MW8oMtresc 3_25_02v2_Инвест проекты 2011г" xfId="596"/>
    <cellStyle name="_____________EWC 43.5MW8oMtresc 3_25_02v2_КП БТЭЦ на 2012 год 19.08.2011" xfId="597"/>
    <cellStyle name="_____________EWC 43.5MW8oMtresc 3_25_02v2_КП ГРЭС 2012 год (17 08 2011г)!" xfId="598"/>
    <cellStyle name="_____________EWC 43.5MW8oMtresc 3_25_02v2w_esc" xfId="599"/>
    <cellStyle name="_____________EWC 43.5MW8oMtresc 3_25_02v2w_esc 2" xfId="600"/>
    <cellStyle name="_____________EWC 43.5MW8oMtresc 3_25_02v2w_esc 3" xfId="601"/>
    <cellStyle name="_____________EWC 43.5MW8oMtresc 3_25_02v2w_esc 4" xfId="602"/>
    <cellStyle name="_____________EWC 43.5MW8oMtresc 3_25_02v2w_esc 5" xfId="603"/>
    <cellStyle name="_____________EWC 43.5MW8oMtresc 3_25_02v2w_esc 6" xfId="604"/>
    <cellStyle name="_____________EWC 43.5MW8oMtresc 3_25_02v2w_esc_1" xfId="605"/>
    <cellStyle name="_____________EWC 43.5MW8oMtresc 3_25_02v2w_esc_1 2" xfId="606"/>
    <cellStyle name="_____________EWC 43.5MW8oMtresc 3_25_02v2w_esc_1 3" xfId="607"/>
    <cellStyle name="_____________EWC 43.5MW8oMtresc 3_25_02v2w_esc_1 4" xfId="608"/>
    <cellStyle name="_____________EWC 43.5MW8oMtresc 3_25_02v2w_esc_1 5" xfId="609"/>
    <cellStyle name="_____________EWC 43.5MW8oMtresc 3_25_02v2w_esc_1 6" xfId="610"/>
    <cellStyle name="_____________EWC 43.5MW8oMtresc 3_25_02v2w_esc_1_Eki_Budget_2011-2012 v1" xfId="611"/>
    <cellStyle name="_____________EWC 43.5MW8oMtresc 3_25_02v2w_esc_1_Инвест проекты 2011г" xfId="612"/>
    <cellStyle name="_____________EWC 43.5MW8oMtresc 3_25_02v2w_esc_1_КП БТЭЦ на 2012 год 19.08.2011" xfId="613"/>
    <cellStyle name="_____________EWC 43.5MW8oMtresc 3_25_02v2w_esc_1_КП ГРЭС 2012 год (17 08 2011г)!" xfId="614"/>
    <cellStyle name="_____________EWC 43.5MW8oMtresc 3_25_02v2w_esc_Eki_Budget_2011-2012 v1" xfId="615"/>
    <cellStyle name="_____________EWC 43.5MW8oMtresc 3_25_02v2w_esc_Инвест проекты 2011г" xfId="616"/>
    <cellStyle name="_____________EWC 43.5MW8oMtresc 3_25_02v2w_esc_КП БТЭЦ на 2012 год 19.08.2011" xfId="617"/>
    <cellStyle name="_____________EWC 43.5MW8oMtresc 3_25_02v2w_esc_КП ГРЭС 2012 год (17 08 2011г)!" xfId="618"/>
    <cellStyle name="_____________Wind farm - operation CF" xfId="619"/>
    <cellStyle name="_____________Wind farm - operation CF_1" xfId="620"/>
    <cellStyle name="_____________Wind farm - operation CF_1 2" xfId="621"/>
    <cellStyle name="_____________Wind farm - operation CF_1 3" xfId="622"/>
    <cellStyle name="_____________Wind farm - operation CF_1 4" xfId="623"/>
    <cellStyle name="_____________Wind farm - operation CF_1 5" xfId="624"/>
    <cellStyle name="_____________Wind farm - operation CF_1 6" xfId="625"/>
    <cellStyle name="_____________Wind farm - operation CF_1_Eki_Budget_2011-2012 v1" xfId="626"/>
    <cellStyle name="_____________Wind farm - operation CF_1_Инвест проекты 2011г" xfId="627"/>
    <cellStyle name="_____________Wind farm - operation CF_1_КП БТЭЦ на 2012 год 19.08.2011" xfId="628"/>
    <cellStyle name="_____________Wind farm - operation CF_1_КП ГРЭС 2012 год (17 08 2011г)!" xfId="629"/>
    <cellStyle name="_____________Инвест проекты 2011г" xfId="630"/>
    <cellStyle name="_____________КП БТЭЦ на 2012 год 19.08.2011" xfId="631"/>
    <cellStyle name="_____________КП ГРЭС 2012 год (17 08 2011г)!" xfId="632"/>
    <cellStyle name="___________EWC 43.5MW8oMtresc 3_25_021" xfId="633"/>
    <cellStyle name="___________EWC 43.5MW8oMtresc 3_25_02v2" xfId="634"/>
    <cellStyle name="___________EWC 43.5MW8oMtresc 3_25_02v2w_esc" xfId="635"/>
    <cellStyle name="___________Wind farm - operation CF" xfId="636"/>
    <cellStyle name="_________1" xfId="637"/>
    <cellStyle name="_________2" xfId="638"/>
    <cellStyle name="_________EWC 43.5MW8oMtresc 3_25_021" xfId="639"/>
    <cellStyle name="_________EWC 43.5MW8oMtresc 3_25_021 2" xfId="640"/>
    <cellStyle name="_________EWC 43.5MW8oMtresc 3_25_021 3" xfId="641"/>
    <cellStyle name="_________EWC 43.5MW8oMtresc 3_25_021 4" xfId="642"/>
    <cellStyle name="_________EWC 43.5MW8oMtresc 3_25_021 5" xfId="643"/>
    <cellStyle name="_________EWC 43.5MW8oMtresc 3_25_021 6" xfId="644"/>
    <cellStyle name="_________EWC 43.5MW8oMtresc 3_25_021_1" xfId="645"/>
    <cellStyle name="_________EWC 43.5MW8oMtresc 3_25_021_Eki_Budget_2011-2012 v1" xfId="646"/>
    <cellStyle name="_________EWC 43.5MW8oMtresc 3_25_021_Инвест проекты 2011г" xfId="647"/>
    <cellStyle name="_________EWC 43.5MW8oMtresc 3_25_021_КП БТЭЦ на 2012 год 19.08.2011" xfId="648"/>
    <cellStyle name="_________EWC 43.5MW8oMtresc 3_25_021_КП ГРЭС 2012 год (17 08 2011г)!" xfId="649"/>
    <cellStyle name="_________EWC 43.5MW8oMtresc 3_25_02v2" xfId="650"/>
    <cellStyle name="_________EWC 43.5MW8oMtresc 3_25_02v2 2" xfId="651"/>
    <cellStyle name="_________EWC 43.5MW8oMtresc 3_25_02v2 3" xfId="652"/>
    <cellStyle name="_________EWC 43.5MW8oMtresc 3_25_02v2 4" xfId="653"/>
    <cellStyle name="_________EWC 43.5MW8oMtresc 3_25_02v2 5" xfId="654"/>
    <cellStyle name="_________EWC 43.5MW8oMtresc 3_25_02v2 6" xfId="655"/>
    <cellStyle name="_________EWC 43.5MW8oMtresc 3_25_02v2_1" xfId="656"/>
    <cellStyle name="_________EWC 43.5MW8oMtresc 3_25_02v2_1 2" xfId="657"/>
    <cellStyle name="_________EWC 43.5MW8oMtresc 3_25_02v2_1 3" xfId="658"/>
    <cellStyle name="_________EWC 43.5MW8oMtresc 3_25_02v2_1 4" xfId="659"/>
    <cellStyle name="_________EWC 43.5MW8oMtresc 3_25_02v2_1 5" xfId="660"/>
    <cellStyle name="_________EWC 43.5MW8oMtresc 3_25_02v2_1 6" xfId="661"/>
    <cellStyle name="_________EWC 43.5MW8oMtresc 3_25_02v2_1_Eki_Budget_2011-2012 v1" xfId="662"/>
    <cellStyle name="_________EWC 43.5MW8oMtresc 3_25_02v2_1_Инвест проекты 2011г" xfId="663"/>
    <cellStyle name="_________EWC 43.5MW8oMtresc 3_25_02v2_1_КП БТЭЦ на 2012 год 19.08.2011" xfId="664"/>
    <cellStyle name="_________EWC 43.5MW8oMtresc 3_25_02v2_1_КП ГРЭС 2012 год (17 08 2011г)!" xfId="665"/>
    <cellStyle name="_________EWC 43.5MW8oMtresc 3_25_02v2_Eki_Budget_2011-2012 v1" xfId="666"/>
    <cellStyle name="_________EWC 43.5MW8oMtresc 3_25_02v2_Инвест проекты 2011г" xfId="667"/>
    <cellStyle name="_________EWC 43.5MW8oMtresc 3_25_02v2_КП БТЭЦ на 2012 год 19.08.2011" xfId="668"/>
    <cellStyle name="_________EWC 43.5MW8oMtresc 3_25_02v2_КП ГРЭС 2012 год (17 08 2011г)!" xfId="669"/>
    <cellStyle name="_________EWC 43.5MW8oMtresc 3_25_02v2w_esc" xfId="670"/>
    <cellStyle name="_________EWC 43.5MW8oMtresc 3_25_02v2w_esc_1" xfId="671"/>
    <cellStyle name="_________EWC 43.5MW8oMtresc 3_25_02v2w_esc_1 2" xfId="672"/>
    <cellStyle name="_________EWC 43.5MW8oMtresc 3_25_02v2w_esc_1 3" xfId="673"/>
    <cellStyle name="_________EWC 43.5MW8oMtresc 3_25_02v2w_esc_1 4" xfId="674"/>
    <cellStyle name="_________EWC 43.5MW8oMtresc 3_25_02v2w_esc_1 5" xfId="675"/>
    <cellStyle name="_________EWC 43.5MW8oMtresc 3_25_02v2w_esc_1 6" xfId="676"/>
    <cellStyle name="_________EWC 43.5MW8oMtresc 3_25_02v2w_esc_1_Eki_Budget_2011-2012 v1" xfId="677"/>
    <cellStyle name="_________EWC 43.5MW8oMtresc 3_25_02v2w_esc_1_Инвест проекты 2011г" xfId="678"/>
    <cellStyle name="_________EWC 43.5MW8oMtresc 3_25_02v2w_esc_1_КП БТЭЦ на 2012 год 19.08.2011" xfId="679"/>
    <cellStyle name="_________EWC 43.5MW8oMtresc 3_25_02v2w_esc_1_КП ГРЭС 2012 год (17 08 2011г)!" xfId="680"/>
    <cellStyle name="_________Wind farm - operation CF" xfId="681"/>
    <cellStyle name="_________Wind farm - operation CF 2" xfId="682"/>
    <cellStyle name="_________Wind farm - operation CF 3" xfId="683"/>
    <cellStyle name="_________Wind farm - operation CF 4" xfId="684"/>
    <cellStyle name="_________Wind farm - operation CF 5" xfId="685"/>
    <cellStyle name="_________Wind farm - operation CF 6" xfId="686"/>
    <cellStyle name="_________Wind farm - operation CF_1" xfId="687"/>
    <cellStyle name="_________Wind farm - operation CF_1 2" xfId="688"/>
    <cellStyle name="_________Wind farm - operation CF_1 3" xfId="689"/>
    <cellStyle name="_________Wind farm - operation CF_1 4" xfId="690"/>
    <cellStyle name="_________Wind farm - operation CF_1 5" xfId="691"/>
    <cellStyle name="_________Wind farm - operation CF_1 6" xfId="692"/>
    <cellStyle name="_________Wind farm - operation CF_1_Eki_Budget_2011-2012 v1" xfId="693"/>
    <cellStyle name="_________Wind farm - operation CF_1_Инвест проекты 2011г" xfId="694"/>
    <cellStyle name="_________Wind farm - operation CF_1_КП БТЭЦ на 2012 год 19.08.2011" xfId="695"/>
    <cellStyle name="_________Wind farm - operation CF_1_КП ГРЭС 2012 год (17 08 2011г)!" xfId="696"/>
    <cellStyle name="_________Wind farm - operation CF_Eki_Budget_2011-2012 v1" xfId="697"/>
    <cellStyle name="_________Wind farm - operation CF_Инвест проекты 2011г" xfId="698"/>
    <cellStyle name="_________Wind farm - operation CF_КП БТЭЦ на 2012 год 19.08.2011" xfId="699"/>
    <cellStyle name="_________Wind farm - operation CF_КП ГРЭС 2012 год (17 08 2011г)!" xfId="700"/>
    <cellStyle name="________1" xfId="701"/>
    <cellStyle name="_______EWC 43.5MW8oMtresc 3_25_021" xfId="702"/>
    <cellStyle name="_______EWC 43.5MW8oMtresc 3_25_021 2" xfId="703"/>
    <cellStyle name="_______EWC 43.5MW8oMtresc 3_25_021 3" xfId="704"/>
    <cellStyle name="_______EWC 43.5MW8oMtresc 3_25_021 4" xfId="705"/>
    <cellStyle name="_______EWC 43.5MW8oMtresc 3_25_021 5" xfId="706"/>
    <cellStyle name="_______EWC 43.5MW8oMtresc 3_25_021 6" xfId="707"/>
    <cellStyle name="_______EWC 43.5MW8oMtresc 3_25_021_1" xfId="708"/>
    <cellStyle name="_______EWC 43.5MW8oMtresc 3_25_021_1 2" xfId="709"/>
    <cellStyle name="_______EWC 43.5MW8oMtresc 3_25_021_1 3" xfId="710"/>
    <cellStyle name="_______EWC 43.5MW8oMtresc 3_25_021_1 4" xfId="711"/>
    <cellStyle name="_______EWC 43.5MW8oMtresc 3_25_021_1 5" xfId="712"/>
    <cellStyle name="_______EWC 43.5MW8oMtresc 3_25_021_1 6" xfId="713"/>
    <cellStyle name="_______EWC 43.5MW8oMtresc 3_25_021_1_Eki_Budget_2011-2012 v1" xfId="714"/>
    <cellStyle name="_______EWC 43.5MW8oMtresc 3_25_021_1_Инвест проекты 2011г" xfId="715"/>
    <cellStyle name="_______EWC 43.5MW8oMtresc 3_25_021_1_КП БТЭЦ на 2012 год 19.08.2011" xfId="716"/>
    <cellStyle name="_______EWC 43.5MW8oMtresc 3_25_021_1_КП ГРЭС 2012 год (17 08 2011г)!" xfId="717"/>
    <cellStyle name="_______EWC 43.5MW8oMtresc 3_25_021_Eki_Budget_2011-2012 v1" xfId="718"/>
    <cellStyle name="_______EWC 43.5MW8oMtresc 3_25_021_Инвест проекты 2011г" xfId="719"/>
    <cellStyle name="_______EWC 43.5MW8oMtresc 3_25_021_КП БТЭЦ на 2012 год 19.08.2011" xfId="720"/>
    <cellStyle name="_______EWC 43.5MW8oMtresc 3_25_021_КП ГРЭС 2012 год (17 08 2011г)!" xfId="721"/>
    <cellStyle name="_______EWC 43.5MW8oMtresc 3_25_02v2" xfId="722"/>
    <cellStyle name="_______EWC 43.5MW8oMtresc 3_25_02v2 2" xfId="723"/>
    <cellStyle name="_______EWC 43.5MW8oMtresc 3_25_02v2 3" xfId="724"/>
    <cellStyle name="_______EWC 43.5MW8oMtresc 3_25_02v2 4" xfId="725"/>
    <cellStyle name="_______EWC 43.5MW8oMtresc 3_25_02v2 5" xfId="726"/>
    <cellStyle name="_______EWC 43.5MW8oMtresc 3_25_02v2 6" xfId="727"/>
    <cellStyle name="_______EWC 43.5MW8oMtresc 3_25_02v2_1" xfId="728"/>
    <cellStyle name="_______EWC 43.5MW8oMtresc 3_25_02v2_1 2" xfId="729"/>
    <cellStyle name="_______EWC 43.5MW8oMtresc 3_25_02v2_1 3" xfId="730"/>
    <cellStyle name="_______EWC 43.5MW8oMtresc 3_25_02v2_1 4" xfId="731"/>
    <cellStyle name="_______EWC 43.5MW8oMtresc 3_25_02v2_1 5" xfId="732"/>
    <cellStyle name="_______EWC 43.5MW8oMtresc 3_25_02v2_1 6" xfId="733"/>
    <cellStyle name="_______EWC 43.5MW8oMtresc 3_25_02v2_1_Eki_Budget_2011-2012 v1" xfId="734"/>
    <cellStyle name="_______EWC 43.5MW8oMtresc 3_25_02v2_1_Инвест проекты 2011г" xfId="735"/>
    <cellStyle name="_______EWC 43.5MW8oMtresc 3_25_02v2_1_КП БТЭЦ на 2012 год 19.08.2011" xfId="736"/>
    <cellStyle name="_______EWC 43.5MW8oMtresc 3_25_02v2_1_КП ГРЭС 2012 год (17 08 2011г)!" xfId="737"/>
    <cellStyle name="_______EWC 43.5MW8oMtresc 3_25_02v2_2" xfId="738"/>
    <cellStyle name="_______EWC 43.5MW8oMtresc 3_25_02v2_Eki_Budget_2011-2012 v1" xfId="739"/>
    <cellStyle name="_______EWC 43.5MW8oMtresc 3_25_02v2_Инвест проекты 2011г" xfId="740"/>
    <cellStyle name="_______EWC 43.5MW8oMtresc 3_25_02v2_КП БТЭЦ на 2012 год 19.08.2011" xfId="741"/>
    <cellStyle name="_______EWC 43.5MW8oMtresc 3_25_02v2_КП ГРЭС 2012 год (17 08 2011г)!" xfId="742"/>
    <cellStyle name="_______EWC 43.5MW8oMtresc 3_25_02v2w_esc" xfId="743"/>
    <cellStyle name="_______EWC 43.5MW8oMtresc 3_25_02v2w_esc_1" xfId="744"/>
    <cellStyle name="_______EWC 43.5MW8oMtresc 3_25_02v2w_esc_1 2" xfId="745"/>
    <cellStyle name="_______EWC 43.5MW8oMtresc 3_25_02v2w_esc_1 3" xfId="746"/>
    <cellStyle name="_______EWC 43.5MW8oMtresc 3_25_02v2w_esc_1 4" xfId="747"/>
    <cellStyle name="_______EWC 43.5MW8oMtresc 3_25_02v2w_esc_1 5" xfId="748"/>
    <cellStyle name="_______EWC 43.5MW8oMtresc 3_25_02v2w_esc_1 6" xfId="749"/>
    <cellStyle name="_______EWC 43.5MW8oMtresc 3_25_02v2w_esc_1_Eki_Budget_2011-2012 v1" xfId="750"/>
    <cellStyle name="_______EWC 43.5MW8oMtresc 3_25_02v2w_esc_1_Инвест проекты 2011г" xfId="751"/>
    <cellStyle name="_______EWC 43.5MW8oMtresc 3_25_02v2w_esc_1_КП БТЭЦ на 2012 год 19.08.2011" xfId="752"/>
    <cellStyle name="_______EWC 43.5MW8oMtresc 3_25_02v2w_esc_1_КП ГРЭС 2012 год (17 08 2011г)!" xfId="753"/>
    <cellStyle name="_______EWC 43.5MW8oMtresc 3_25_02v2w_esc_2" xfId="754"/>
    <cellStyle name="_______EWC 43.5MW8oMtresc 3_25_02v2w_esc_2 2" xfId="755"/>
    <cellStyle name="_______EWC 43.5MW8oMtresc 3_25_02v2w_esc_2 3" xfId="756"/>
    <cellStyle name="_______EWC 43.5MW8oMtresc 3_25_02v2w_esc_2 4" xfId="757"/>
    <cellStyle name="_______EWC 43.5MW8oMtresc 3_25_02v2w_esc_2 5" xfId="758"/>
    <cellStyle name="_______EWC 43.5MW8oMtresc 3_25_02v2w_esc_2 6" xfId="759"/>
    <cellStyle name="_______EWC 43.5MW8oMtresc 3_25_02v2w_esc_2_Eki_Budget_2011-2012 v1" xfId="760"/>
    <cellStyle name="_______EWC 43.5MW8oMtresc 3_25_02v2w_esc_2_Инвест проекты 2011г" xfId="761"/>
    <cellStyle name="_______EWC 43.5MW8oMtresc 3_25_02v2w_esc_2_КП БТЭЦ на 2012 год 19.08.2011" xfId="762"/>
    <cellStyle name="_______EWC 43.5MW8oMtresc 3_25_02v2w_esc_2_КП ГРЭС 2012 год (17 08 2011г)!" xfId="763"/>
    <cellStyle name="_______Wind farm - operation CF" xfId="764"/>
    <cellStyle name="_______Wind farm - operation CF 2" xfId="765"/>
    <cellStyle name="_______Wind farm - operation CF 3" xfId="766"/>
    <cellStyle name="_______Wind farm - operation CF 4" xfId="767"/>
    <cellStyle name="_______Wind farm - operation CF 5" xfId="768"/>
    <cellStyle name="_______Wind farm - operation CF 6" xfId="769"/>
    <cellStyle name="_______Wind farm - operation CF_1" xfId="770"/>
    <cellStyle name="_______Wind farm - operation CF_1 2" xfId="771"/>
    <cellStyle name="_______Wind farm - operation CF_1 3" xfId="772"/>
    <cellStyle name="_______Wind farm - operation CF_1 4" xfId="773"/>
    <cellStyle name="_______Wind farm - operation CF_1 5" xfId="774"/>
    <cellStyle name="_______Wind farm - operation CF_1 6" xfId="775"/>
    <cellStyle name="_______Wind farm - operation CF_1_Eki_Budget_2011-2012 v1" xfId="776"/>
    <cellStyle name="_______Wind farm - operation CF_1_Инвест проекты 2011г" xfId="777"/>
    <cellStyle name="_______Wind farm - operation CF_1_КП БТЭЦ на 2012 год 19.08.2011" xfId="778"/>
    <cellStyle name="_______Wind farm - operation CF_1_КП ГРЭС 2012 год (17 08 2011г)!" xfId="779"/>
    <cellStyle name="_______Wind farm - operation CF_Eki_Budget_2011-2012 v1" xfId="780"/>
    <cellStyle name="_______Wind farm - operation CF_Инвест проекты 2011г" xfId="781"/>
    <cellStyle name="_______Wind farm - operation CF_КП БТЭЦ на 2012 год 19.08.2011" xfId="782"/>
    <cellStyle name="_______Wind farm - operation CF_КП ГРЭС 2012 год (17 08 2011г)!" xfId="783"/>
    <cellStyle name="______1" xfId="784"/>
    <cellStyle name="______EWC 43.5MW8oMtresc 3_25_021" xfId="785"/>
    <cellStyle name="______EWC 43.5MW8oMtresc 3_25_021 2" xfId="786"/>
    <cellStyle name="______EWC 43.5MW8oMtresc 3_25_021 3" xfId="787"/>
    <cellStyle name="______EWC 43.5MW8oMtresc 3_25_021 4" xfId="788"/>
    <cellStyle name="______EWC 43.5MW8oMtresc 3_25_021 5" xfId="789"/>
    <cellStyle name="______EWC 43.5MW8oMtresc 3_25_021 6" xfId="790"/>
    <cellStyle name="______EWC 43.5MW8oMtresc 3_25_021_1" xfId="791"/>
    <cellStyle name="______EWC 43.5MW8oMtresc 3_25_021_2" xfId="792"/>
    <cellStyle name="______EWC 43.5MW8oMtresc 3_25_021_Eki_Budget_2011-2012 v1" xfId="793"/>
    <cellStyle name="______EWC 43.5MW8oMtresc 3_25_021_Инвест проекты 2011г" xfId="794"/>
    <cellStyle name="______EWC 43.5MW8oMtresc 3_25_021_КП БТЭЦ на 2012 год 19.08.2011" xfId="795"/>
    <cellStyle name="______EWC 43.5MW8oMtresc 3_25_021_КП ГРЭС 2012 год (17 08 2011г)!" xfId="796"/>
    <cellStyle name="______EWC 43.5MW8oMtresc 3_25_02v2" xfId="797"/>
    <cellStyle name="______EWC 43.5MW8oMtresc 3_25_02v2 2" xfId="798"/>
    <cellStyle name="______EWC 43.5MW8oMtresc 3_25_02v2 3" xfId="799"/>
    <cellStyle name="______EWC 43.5MW8oMtresc 3_25_02v2 4" xfId="800"/>
    <cellStyle name="______EWC 43.5MW8oMtresc 3_25_02v2 5" xfId="801"/>
    <cellStyle name="______EWC 43.5MW8oMtresc 3_25_02v2 6" xfId="802"/>
    <cellStyle name="______EWC 43.5MW8oMtresc 3_25_02v2_1" xfId="803"/>
    <cellStyle name="______EWC 43.5MW8oMtresc 3_25_02v2_1 2" xfId="804"/>
    <cellStyle name="______EWC 43.5MW8oMtresc 3_25_02v2_1 3" xfId="805"/>
    <cellStyle name="______EWC 43.5MW8oMtresc 3_25_02v2_1 4" xfId="806"/>
    <cellStyle name="______EWC 43.5MW8oMtresc 3_25_02v2_1 5" xfId="807"/>
    <cellStyle name="______EWC 43.5MW8oMtresc 3_25_02v2_1 6" xfId="808"/>
    <cellStyle name="______EWC 43.5MW8oMtresc 3_25_02v2_1_Eki_Budget_2011-2012 v1" xfId="809"/>
    <cellStyle name="______EWC 43.5MW8oMtresc 3_25_02v2_1_Инвест проекты 2011г" xfId="810"/>
    <cellStyle name="______EWC 43.5MW8oMtresc 3_25_02v2_1_КП БТЭЦ на 2012 год 19.08.2011" xfId="811"/>
    <cellStyle name="______EWC 43.5MW8oMtresc 3_25_02v2_1_КП ГРЭС 2012 год (17 08 2011г)!" xfId="812"/>
    <cellStyle name="______EWC 43.5MW8oMtresc 3_25_02v2_Eki_Budget_2011-2012 v1" xfId="813"/>
    <cellStyle name="______EWC 43.5MW8oMtresc 3_25_02v2_Инвест проекты 2011г" xfId="814"/>
    <cellStyle name="______EWC 43.5MW8oMtresc 3_25_02v2_КП БТЭЦ на 2012 год 19.08.2011" xfId="815"/>
    <cellStyle name="______EWC 43.5MW8oMtresc 3_25_02v2_КП ГРЭС 2012 год (17 08 2011г)!" xfId="816"/>
    <cellStyle name="______EWC 43.5MW8oMtresc 3_25_02v2w_esc" xfId="817"/>
    <cellStyle name="______EWC 43.5MW8oMtresc 3_25_02v2w_esc_1" xfId="818"/>
    <cellStyle name="______EWC 43.5MW8oMtresc 3_25_02v2w_esc_1 2" xfId="819"/>
    <cellStyle name="______EWC 43.5MW8oMtresc 3_25_02v2w_esc_1 3" xfId="820"/>
    <cellStyle name="______EWC 43.5MW8oMtresc 3_25_02v2w_esc_1 4" xfId="821"/>
    <cellStyle name="______EWC 43.5MW8oMtresc 3_25_02v2w_esc_1 5" xfId="822"/>
    <cellStyle name="______EWC 43.5MW8oMtresc 3_25_02v2w_esc_1 6" xfId="823"/>
    <cellStyle name="______EWC 43.5MW8oMtresc 3_25_02v2w_esc_1_Eki_Budget_2011-2012 v1" xfId="824"/>
    <cellStyle name="______EWC 43.5MW8oMtresc 3_25_02v2w_esc_1_Инвест проекты 2011г" xfId="825"/>
    <cellStyle name="______EWC 43.5MW8oMtresc 3_25_02v2w_esc_1_КП БТЭЦ на 2012 год 19.08.2011" xfId="826"/>
    <cellStyle name="______EWC 43.5MW8oMtresc 3_25_02v2w_esc_1_КП ГРЭС 2012 год (17 08 2011г)!" xfId="827"/>
    <cellStyle name="______EWC 43.5MW8oMtresc 3_25_02v2w_esc_2" xfId="828"/>
    <cellStyle name="______EWC 43.5MW8oMtresc 3_25_02v2w_esc_3" xfId="829"/>
    <cellStyle name="______EWC 43.5MW8oMtresc 3_25_02v2w_esc_3 2" xfId="830"/>
    <cellStyle name="______EWC 43.5MW8oMtresc 3_25_02v2w_esc_3 3" xfId="831"/>
    <cellStyle name="______EWC 43.5MW8oMtresc 3_25_02v2w_esc_3 4" xfId="832"/>
    <cellStyle name="______EWC 43.5MW8oMtresc 3_25_02v2w_esc_3 5" xfId="833"/>
    <cellStyle name="______EWC 43.5MW8oMtresc 3_25_02v2w_esc_3 6" xfId="834"/>
    <cellStyle name="______EWC 43.5MW8oMtresc 3_25_02v2w_esc_3_Eki_Budget_2011-2012 v1" xfId="835"/>
    <cellStyle name="______EWC 43.5MW8oMtresc 3_25_02v2w_esc_3_Инвест проекты 2011г" xfId="836"/>
    <cellStyle name="______EWC 43.5MW8oMtresc 3_25_02v2w_esc_3_КП БТЭЦ на 2012 год 19.08.2011" xfId="837"/>
    <cellStyle name="______EWC 43.5MW8oMtresc 3_25_02v2w_esc_3_КП ГРЭС 2012 год (17 08 2011г)!" xfId="838"/>
    <cellStyle name="______Wind farm - operation CF" xfId="839"/>
    <cellStyle name="______Wind farm - operation CF_1" xfId="840"/>
    <cellStyle name="______Wind farm - operation CF_1 2" xfId="841"/>
    <cellStyle name="______Wind farm - operation CF_1 3" xfId="842"/>
    <cellStyle name="______Wind farm - operation CF_1 4" xfId="843"/>
    <cellStyle name="______Wind farm - operation CF_1 5" xfId="844"/>
    <cellStyle name="______Wind farm - operation CF_1 6" xfId="845"/>
    <cellStyle name="______Wind farm - operation CF_1_Eki_Budget_2011-2012 v1" xfId="846"/>
    <cellStyle name="______Wind farm - operation CF_1_Инвест проекты 2011г" xfId="847"/>
    <cellStyle name="______Wind farm - operation CF_1_КП БТЭЦ на 2012 год 19.08.2011" xfId="848"/>
    <cellStyle name="______Wind farm - operation CF_1_КП ГРЭС 2012 год (17 08 2011г)!" xfId="849"/>
    <cellStyle name="______Wind farm - operation CF_2" xfId="850"/>
    <cellStyle name="______Wind farm - operation CF_2 2" xfId="851"/>
    <cellStyle name="______Wind farm - operation CF_2 3" xfId="852"/>
    <cellStyle name="______Wind farm - operation CF_2 4" xfId="853"/>
    <cellStyle name="______Wind farm - operation CF_2 5" xfId="854"/>
    <cellStyle name="______Wind farm - operation CF_2 6" xfId="855"/>
    <cellStyle name="______Wind farm - operation CF_2_Eki_Budget_2011-2012 v1" xfId="856"/>
    <cellStyle name="______Wind farm - operation CF_2_Инвест проекты 2011г" xfId="857"/>
    <cellStyle name="______Wind farm - operation CF_2_КП БТЭЦ на 2012 год 19.08.2011" xfId="858"/>
    <cellStyle name="______Wind farm - operation CF_2_КП ГРЭС 2012 год (17 08 2011г)!" xfId="859"/>
    <cellStyle name="___94___" xfId="860"/>
    <cellStyle name="___94___ 2" xfId="861"/>
    <cellStyle name="___94___ 3" xfId="862"/>
    <cellStyle name="___94___ 4" xfId="863"/>
    <cellStyle name="___94___ 5" xfId="864"/>
    <cellStyle name="___94___ 6" xfId="865"/>
    <cellStyle name="___94____EWC 43.5MW8oMtresc 3_25_021" xfId="866"/>
    <cellStyle name="___94____EWC 43.5MW8oMtresc 3_25_021 2" xfId="867"/>
    <cellStyle name="___94____EWC 43.5MW8oMtresc 3_25_021 3" xfId="868"/>
    <cellStyle name="___94____EWC 43.5MW8oMtresc 3_25_021 4" xfId="869"/>
    <cellStyle name="___94____EWC 43.5MW8oMtresc 3_25_021 5" xfId="870"/>
    <cellStyle name="___94____EWC 43.5MW8oMtresc 3_25_021 6" xfId="871"/>
    <cellStyle name="___94____EWC 43.5MW8oMtresc 3_25_021_1" xfId="872"/>
    <cellStyle name="___94____EWC 43.5MW8oMtresc 3_25_021_1 2" xfId="873"/>
    <cellStyle name="___94____EWC 43.5MW8oMtresc 3_25_021_1 3" xfId="874"/>
    <cellStyle name="___94____EWC 43.5MW8oMtresc 3_25_021_1 4" xfId="875"/>
    <cellStyle name="___94____EWC 43.5MW8oMtresc 3_25_021_1 5" xfId="876"/>
    <cellStyle name="___94____EWC 43.5MW8oMtresc 3_25_021_1 6" xfId="877"/>
    <cellStyle name="___94____EWC 43.5MW8oMtresc 3_25_021_Eki_Budget_2011-2012 v1" xfId="878"/>
    <cellStyle name="___94____EWC 43.5MW8oMtresc 3_25_021_Инвест проекты 2011г" xfId="879"/>
    <cellStyle name="___94____EWC 43.5MW8oMtresc 3_25_021_КП БТЭЦ на 2012 год 19.08.2011" xfId="880"/>
    <cellStyle name="___94____EWC 43.5MW8oMtresc 3_25_021_КП ГРЭС 2012 год (17 08 2011г)!" xfId="881"/>
    <cellStyle name="___94____EWC 43.5MW8oMtresc 3_25_02v2" xfId="882"/>
    <cellStyle name="___94____EWC 43.5MW8oMtresc 3_25_02v2 2" xfId="883"/>
    <cellStyle name="___94____EWC 43.5MW8oMtresc 3_25_02v2 3" xfId="884"/>
    <cellStyle name="___94____EWC 43.5MW8oMtresc 3_25_02v2 4" xfId="885"/>
    <cellStyle name="___94____EWC 43.5MW8oMtresc 3_25_02v2 5" xfId="886"/>
    <cellStyle name="___94____EWC 43.5MW8oMtresc 3_25_02v2 6" xfId="887"/>
    <cellStyle name="___94____EWC 43.5MW8oMtresc 3_25_02v2_Eki_Budget_2011-2012 v1" xfId="888"/>
    <cellStyle name="___94____EWC 43.5MW8oMtresc 3_25_02v2_Инвест проекты 2011г" xfId="889"/>
    <cellStyle name="___94____EWC 43.5MW8oMtresc 3_25_02v2_КП БТЭЦ на 2012 год 19.08.2011" xfId="890"/>
    <cellStyle name="___94____EWC 43.5MW8oMtresc 3_25_02v2_КП ГРЭС 2012 год (17 08 2011г)!" xfId="891"/>
    <cellStyle name="___94____EWC 43.5MW8oMtresc 3_25_02v2w_esc" xfId="892"/>
    <cellStyle name="___94____EWC 43.5MW8oMtresc 3_25_02v2w_esc 2" xfId="893"/>
    <cellStyle name="___94____EWC 43.5MW8oMtresc 3_25_02v2w_esc 3" xfId="894"/>
    <cellStyle name="___94____EWC 43.5MW8oMtresc 3_25_02v2w_esc 4" xfId="895"/>
    <cellStyle name="___94____EWC 43.5MW8oMtresc 3_25_02v2w_esc 5" xfId="896"/>
    <cellStyle name="___94____EWC 43.5MW8oMtresc 3_25_02v2w_esc 6" xfId="897"/>
    <cellStyle name="___94____EWC 43.5MW8oMtresc 3_25_02v2w_esc_Eki_Budget_2011-2012 v1" xfId="898"/>
    <cellStyle name="___94____EWC 43.5MW8oMtresc 3_25_02v2w_esc_Инвест проекты 2011г" xfId="899"/>
    <cellStyle name="___94____EWC 43.5MW8oMtresc 3_25_02v2w_esc_КП БТЭЦ на 2012 год 19.08.2011" xfId="900"/>
    <cellStyle name="___94____EWC 43.5MW8oMtresc 3_25_02v2w_esc_КП ГРЭС 2012 год (17 08 2011г)!" xfId="901"/>
    <cellStyle name="___94____Wind farm - operation CF" xfId="902"/>
    <cellStyle name="___94____Wind farm - operation CF 2" xfId="903"/>
    <cellStyle name="___94____Wind farm - operation CF 3" xfId="904"/>
    <cellStyle name="___94____Wind farm - operation CF 4" xfId="905"/>
    <cellStyle name="___94____Wind farm - operation CF 5" xfId="906"/>
    <cellStyle name="___94____Wind farm - operation CF 6" xfId="907"/>
    <cellStyle name="___94____Wind farm - operation CF_Eki_Budget_2011-2012 v1" xfId="908"/>
    <cellStyle name="___94____Wind farm - operation CF_Инвест проекты 2011г" xfId="909"/>
    <cellStyle name="___94____Wind farm - operation CF_КП БТЭЦ на 2012 год 19.08.2011" xfId="910"/>
    <cellStyle name="___94____Wind farm - operation CF_КП ГРЭС 2012 год (17 08 2011г)!" xfId="911"/>
    <cellStyle name="___97___" xfId="912"/>
    <cellStyle name="___970120" xfId="913"/>
    <cellStyle name="___BEBU_GI" xfId="914"/>
    <cellStyle name="___dimon" xfId="915"/>
    <cellStyle name="___dimon_EWC 43.5MW8oMtresc 3_25_021" xfId="916"/>
    <cellStyle name="___dimon_EWC 43.5MW8oMtresc 3_25_02v2" xfId="917"/>
    <cellStyle name="___dimon_EWC 43.5MW8oMtresc 3_25_02v2w_esc" xfId="918"/>
    <cellStyle name="___dimon_EWC 43.5MW8oMtresc 3_25_02v2w_esc 2" xfId="919"/>
    <cellStyle name="___dimon_EWC 43.5MW8oMtresc 3_25_02v2w_esc 3" xfId="920"/>
    <cellStyle name="___dimon_EWC 43.5MW8oMtresc 3_25_02v2w_esc 4" xfId="921"/>
    <cellStyle name="___dimon_EWC 43.5MW8oMtresc 3_25_02v2w_esc 5" xfId="922"/>
    <cellStyle name="___dimon_EWC 43.5MW8oMtresc 3_25_02v2w_esc 6" xfId="923"/>
    <cellStyle name="___dimon_EWC 43.5MW8oMtresc 3_25_02v2w_esc_Eki_Budget_2011-2012 v1" xfId="924"/>
    <cellStyle name="___dimon_EWC 43.5MW8oMtresc 3_25_02v2w_esc_Инвест проекты 2011г" xfId="925"/>
    <cellStyle name="___dimon_EWC 43.5MW8oMtresc 3_25_02v2w_esc_КП БТЭЦ на 2012 год 19.08.2011" xfId="926"/>
    <cellStyle name="___dimon_EWC 43.5MW8oMtresc 3_25_02v2w_esc_КП ГРЭС 2012 год (17 08 2011г)!" xfId="927"/>
    <cellStyle name="___dimon_Wind farm - operation CF" xfId="928"/>
    <cellStyle name="___dimon_Wind farm - operation CF 2" xfId="929"/>
    <cellStyle name="___dimon_Wind farm - operation CF 3" xfId="930"/>
    <cellStyle name="___dimon_Wind farm - operation CF 4" xfId="931"/>
    <cellStyle name="___dimon_Wind farm - operation CF 5" xfId="932"/>
    <cellStyle name="___dimon_Wind farm - operation CF 6" xfId="933"/>
    <cellStyle name="___dimon_Wind farm - operation CF_Eki_Budget_2011-2012 v1" xfId="934"/>
    <cellStyle name="___dimon_Wind farm - operation CF_Инвест проекты 2011г" xfId="935"/>
    <cellStyle name="___dimon_Wind farm - operation CF_КП БТЭЦ на 2012 год 19.08.2011" xfId="936"/>
    <cellStyle name="___dimon_Wind farm - operation CF_КП ГРЭС 2012 год (17 08 2011г)!" xfId="937"/>
    <cellStyle name="___form" xfId="938"/>
    <cellStyle name="___form 2" xfId="939"/>
    <cellStyle name="___form 3" xfId="940"/>
    <cellStyle name="___form 4" xfId="941"/>
    <cellStyle name="___form 5" xfId="942"/>
    <cellStyle name="___form 6" xfId="943"/>
    <cellStyle name="___form_Eki_Budget_2011-2012 v1" xfId="944"/>
    <cellStyle name="___form_EWC 43.5MW8oMtresc 3_25_021" xfId="945"/>
    <cellStyle name="___form_EWC 43.5MW8oMtresc 3_25_021_1" xfId="946"/>
    <cellStyle name="___form_EWC 43.5MW8oMtresc 3_25_021_1 2" xfId="947"/>
    <cellStyle name="___form_EWC 43.5MW8oMtresc 3_25_021_1 3" xfId="948"/>
    <cellStyle name="___form_EWC 43.5MW8oMtresc 3_25_021_1 4" xfId="949"/>
    <cellStyle name="___form_EWC 43.5MW8oMtresc 3_25_021_1 5" xfId="950"/>
    <cellStyle name="___form_EWC 43.5MW8oMtresc 3_25_021_1 6" xfId="951"/>
    <cellStyle name="___form_EWC 43.5MW8oMtresc 3_25_021_1_Eki_Budget_2011-2012 v1" xfId="952"/>
    <cellStyle name="___form_EWC 43.5MW8oMtresc 3_25_021_1_Инвест проекты 2011г" xfId="953"/>
    <cellStyle name="___form_EWC 43.5MW8oMtresc 3_25_021_1_КП БТЭЦ на 2012 год 19.08.2011" xfId="954"/>
    <cellStyle name="___form_EWC 43.5MW8oMtresc 3_25_021_1_КП ГРЭС 2012 год (17 08 2011г)!" xfId="955"/>
    <cellStyle name="___form_EWC 43.5MW8oMtresc 3_25_02v2" xfId="956"/>
    <cellStyle name="___form_EWC 43.5MW8oMtresc 3_25_02v2 2" xfId="957"/>
    <cellStyle name="___form_EWC 43.5MW8oMtresc 3_25_02v2 3" xfId="958"/>
    <cellStyle name="___form_EWC 43.5MW8oMtresc 3_25_02v2 4" xfId="959"/>
    <cellStyle name="___form_EWC 43.5MW8oMtresc 3_25_02v2 5" xfId="960"/>
    <cellStyle name="___form_EWC 43.5MW8oMtresc 3_25_02v2 6" xfId="961"/>
    <cellStyle name="___form_EWC 43.5MW8oMtresc 3_25_02v2_1" xfId="962"/>
    <cellStyle name="___form_EWC 43.5MW8oMtresc 3_25_02v2_1 2" xfId="963"/>
    <cellStyle name="___form_EWC 43.5MW8oMtresc 3_25_02v2_1 3" xfId="964"/>
    <cellStyle name="___form_EWC 43.5MW8oMtresc 3_25_02v2_1 4" xfId="965"/>
    <cellStyle name="___form_EWC 43.5MW8oMtresc 3_25_02v2_1 5" xfId="966"/>
    <cellStyle name="___form_EWC 43.5MW8oMtresc 3_25_02v2_1 6" xfId="967"/>
    <cellStyle name="___form_EWC 43.5MW8oMtresc 3_25_02v2_1_Eki_Budget_2011-2012 v1" xfId="968"/>
    <cellStyle name="___form_EWC 43.5MW8oMtresc 3_25_02v2_1_Инвест проекты 2011г" xfId="969"/>
    <cellStyle name="___form_EWC 43.5MW8oMtresc 3_25_02v2_1_КП БТЭЦ на 2012 год 19.08.2011" xfId="970"/>
    <cellStyle name="___form_EWC 43.5MW8oMtresc 3_25_02v2_1_КП ГРЭС 2012 год (17 08 2011г)!" xfId="971"/>
    <cellStyle name="___form_EWC 43.5MW8oMtresc 3_25_02v2_Eki_Budget_2011-2012 v1" xfId="972"/>
    <cellStyle name="___form_EWC 43.5MW8oMtresc 3_25_02v2_Инвест проекты 2011г" xfId="973"/>
    <cellStyle name="___form_EWC 43.5MW8oMtresc 3_25_02v2_КП БТЭЦ на 2012 год 19.08.2011" xfId="974"/>
    <cellStyle name="___form_EWC 43.5MW8oMtresc 3_25_02v2_КП ГРЭС 2012 год (17 08 2011г)!" xfId="975"/>
    <cellStyle name="___form_EWC 43.5MW8oMtresc 3_25_02v2w_esc" xfId="976"/>
    <cellStyle name="___form_EWC 43.5MW8oMtresc 3_25_02v2w_esc 2" xfId="977"/>
    <cellStyle name="___form_EWC 43.5MW8oMtresc 3_25_02v2w_esc 3" xfId="978"/>
    <cellStyle name="___form_EWC 43.5MW8oMtresc 3_25_02v2w_esc 4" xfId="979"/>
    <cellStyle name="___form_EWC 43.5MW8oMtresc 3_25_02v2w_esc 5" xfId="980"/>
    <cellStyle name="___form_EWC 43.5MW8oMtresc 3_25_02v2w_esc 6" xfId="981"/>
    <cellStyle name="___form_EWC 43.5MW8oMtresc 3_25_02v2w_esc_Eki_Budget_2011-2012 v1" xfId="982"/>
    <cellStyle name="___form_EWC 43.5MW8oMtresc 3_25_02v2w_esc_Инвест проекты 2011г" xfId="983"/>
    <cellStyle name="___form_EWC 43.5MW8oMtresc 3_25_02v2w_esc_КП БТЭЦ на 2012 год 19.08.2011" xfId="984"/>
    <cellStyle name="___form_EWC 43.5MW8oMtresc 3_25_02v2w_esc_КП ГРЭС 2012 год (17 08 2011г)!" xfId="985"/>
    <cellStyle name="___form_Wind farm - operation CF" xfId="986"/>
    <cellStyle name="___form_Wind farm - operation CF 2" xfId="987"/>
    <cellStyle name="___form_Wind farm - operation CF 3" xfId="988"/>
    <cellStyle name="___form_Wind farm - operation CF 4" xfId="989"/>
    <cellStyle name="___form_Wind farm - operation CF 5" xfId="990"/>
    <cellStyle name="___form_Wind farm - operation CF 6" xfId="991"/>
    <cellStyle name="___form_Wind farm - operation CF_1" xfId="992"/>
    <cellStyle name="___form_Wind farm - operation CF_Eki_Budget_2011-2012 v1" xfId="993"/>
    <cellStyle name="___form_Wind farm - operation CF_Инвест проекты 2011г" xfId="994"/>
    <cellStyle name="___form_Wind farm - operation CF_КП БТЭЦ на 2012 год 19.08.2011" xfId="995"/>
    <cellStyle name="___form_Wind farm - operation CF_КП ГРЭС 2012 год (17 08 2011г)!" xfId="996"/>
    <cellStyle name="___form_Инвест проекты 2011г" xfId="997"/>
    <cellStyle name="___form_КП БТЭЦ на 2012 год 19.08.2011" xfId="998"/>
    <cellStyle name="___form_КП ГРЭС 2012 год (17 08 2011г)!" xfId="999"/>
    <cellStyle name="___ga_PB" xfId="1000"/>
    <cellStyle name="___laroux" xfId="1001"/>
    <cellStyle name="___laroux 2" xfId="1002"/>
    <cellStyle name="___laroux 3" xfId="1003"/>
    <cellStyle name="___laroux 4" xfId="1004"/>
    <cellStyle name="___laroux 5" xfId="1005"/>
    <cellStyle name="___laroux 6" xfId="1006"/>
    <cellStyle name="___laroux_1" xfId="1007"/>
    <cellStyle name="___laroux_1_EWC 43.5MW8oMtresc 3_25_021" xfId="1008"/>
    <cellStyle name="___laroux_1_EWC 43.5MW8oMtresc 3_25_021_1" xfId="1009"/>
    <cellStyle name="___laroux_1_EWC 43.5MW8oMtresc 3_25_021_1 2" xfId="1010"/>
    <cellStyle name="___laroux_1_EWC 43.5MW8oMtresc 3_25_021_1 3" xfId="1011"/>
    <cellStyle name="___laroux_1_EWC 43.5MW8oMtresc 3_25_021_1_Eki_Budget_2011-2012 v1" xfId="1012"/>
    <cellStyle name="___laroux_1_EWC 43.5MW8oMtresc 3_25_021_1_Инвест проекты 2011г" xfId="1013"/>
    <cellStyle name="___laroux_1_EWC 43.5MW8oMtresc 3_25_021_1_КП БТЭЦ на 2012 год 19.08.2011" xfId="1014"/>
    <cellStyle name="___laroux_1_EWC 43.5MW8oMtresc 3_25_021_1_КП ГРЭС 2012 год (17 08 2011г)!" xfId="1015"/>
    <cellStyle name="___laroux_1_EWC 43.5MW8oMtresc 3_25_021_2" xfId="1016"/>
    <cellStyle name="___laroux_1_EWC 43.5MW8oMtresc 3_25_02v2" xfId="1017"/>
    <cellStyle name="___laroux_1_EWC 43.5MW8oMtresc 3_25_02v2_1" xfId="1018"/>
    <cellStyle name="___laroux_1_EWC 43.5MW8oMtresc 3_25_02v2_1 2" xfId="1019"/>
    <cellStyle name="___laroux_1_EWC 43.5MW8oMtresc 3_25_02v2_1 3" xfId="1020"/>
    <cellStyle name="___laroux_1_EWC 43.5MW8oMtresc 3_25_02v2_1_Eki_Budget_2011-2012 v1" xfId="1021"/>
    <cellStyle name="___laroux_1_EWC 43.5MW8oMtresc 3_25_02v2_1_Инвест проекты 2011г" xfId="1022"/>
    <cellStyle name="___laroux_1_EWC 43.5MW8oMtresc 3_25_02v2_1_КП БТЭЦ на 2012 год 19.08.2011" xfId="1023"/>
    <cellStyle name="___laroux_1_EWC 43.5MW8oMtresc 3_25_02v2_1_КП ГРЭС 2012 год (17 08 2011г)!" xfId="1024"/>
    <cellStyle name="___laroux_1_EWC 43.5MW8oMtresc 3_25_02v2w_esc" xfId="1025"/>
    <cellStyle name="___laroux_1_EWC 43.5MW8oMtresc 3_25_02v2w_esc_1" xfId="1026"/>
    <cellStyle name="___laroux_1_EWC 43.5MW8oMtresc 3_25_02v2w_esc_2" xfId="1027"/>
    <cellStyle name="___laroux_1_EWC 43.5MW8oMtresc 3_25_02v2w_esc_2 2" xfId="1028"/>
    <cellStyle name="___laroux_1_EWC 43.5MW8oMtresc 3_25_02v2w_esc_2 3" xfId="1029"/>
    <cellStyle name="___laroux_1_EWC 43.5MW8oMtresc 3_25_02v2w_esc_2_Eki_Budget_2011-2012 v1" xfId="1030"/>
    <cellStyle name="___laroux_1_EWC 43.5MW8oMtresc 3_25_02v2w_esc_2_Инвест проекты 2011г" xfId="1031"/>
    <cellStyle name="___laroux_1_EWC 43.5MW8oMtresc 3_25_02v2w_esc_2_КП БТЭЦ на 2012 год 19.08.2011" xfId="1032"/>
    <cellStyle name="___laroux_1_EWC 43.5MW8oMtresc 3_25_02v2w_esc_2_КП ГРЭС 2012 год (17 08 2011г)!" xfId="1033"/>
    <cellStyle name="___laroux_1_Wind farm - operation CF" xfId="1034"/>
    <cellStyle name="___laroux_1_Wind farm - operation CF_1" xfId="1035"/>
    <cellStyle name="___laroux_1_Wind farm - operation CF_1 2" xfId="1036"/>
    <cellStyle name="___laroux_1_Wind farm - operation CF_1 3" xfId="1037"/>
    <cellStyle name="___laroux_1_Wind farm - operation CF_1_Eki_Budget_2011-2012 v1" xfId="1038"/>
    <cellStyle name="___laroux_1_Wind farm - operation CF_1_Инвест проекты 2011г" xfId="1039"/>
    <cellStyle name="___laroux_1_Wind farm - operation CF_1_КП БТЭЦ на 2012 год 19.08.2011" xfId="1040"/>
    <cellStyle name="___laroux_1_Wind farm - operation CF_1_КП ГРЭС 2012 год (17 08 2011г)!" xfId="1041"/>
    <cellStyle name="___laroux_2" xfId="1042"/>
    <cellStyle name="___laroux_2_EWC 43.5MW8oMtresc 3_25_021" xfId="1043"/>
    <cellStyle name="___laroux_2_EWC 43.5MW8oMtresc 3_25_021 2" xfId="1044"/>
    <cellStyle name="___laroux_2_EWC 43.5MW8oMtresc 3_25_021 3" xfId="1045"/>
    <cellStyle name="___laroux_2_EWC 43.5MW8oMtresc 3_25_021 4" xfId="1046"/>
    <cellStyle name="___laroux_2_EWC 43.5MW8oMtresc 3_25_021 5" xfId="1047"/>
    <cellStyle name="___laroux_2_EWC 43.5MW8oMtresc 3_25_021 6" xfId="1048"/>
    <cellStyle name="___laroux_2_EWC 43.5MW8oMtresc 3_25_021_1" xfId="1049"/>
    <cellStyle name="___laroux_2_EWC 43.5MW8oMtresc 3_25_021_Eki_Budget_2011-2012 v1" xfId="1050"/>
    <cellStyle name="___laroux_2_EWC 43.5MW8oMtresc 3_25_021_Инвест проекты 2011г" xfId="1051"/>
    <cellStyle name="___laroux_2_EWC 43.5MW8oMtresc 3_25_021_КП БТЭЦ на 2012 год 19.08.2011" xfId="1052"/>
    <cellStyle name="___laroux_2_EWC 43.5MW8oMtresc 3_25_021_КП ГРЭС 2012 год (17 08 2011г)!" xfId="1053"/>
    <cellStyle name="___laroux_2_EWC 43.5MW8oMtresc 3_25_02v2" xfId="1054"/>
    <cellStyle name="___laroux_2_EWC 43.5MW8oMtresc 3_25_02v2w_esc" xfId="1055"/>
    <cellStyle name="___laroux_2_EWC 43.5MW8oMtresc 3_25_02v2w_esc_1" xfId="1056"/>
    <cellStyle name="___laroux_2_EWC 43.5MW8oMtresc 3_25_02v2w_esc_1 2" xfId="1057"/>
    <cellStyle name="___laroux_2_EWC 43.5MW8oMtresc 3_25_02v2w_esc_1 3" xfId="1058"/>
    <cellStyle name="___laroux_2_EWC 43.5MW8oMtresc 3_25_02v2w_esc_1 4" xfId="1059"/>
    <cellStyle name="___laroux_2_EWC 43.5MW8oMtresc 3_25_02v2w_esc_1 5" xfId="1060"/>
    <cellStyle name="___laroux_2_EWC 43.5MW8oMtresc 3_25_02v2w_esc_1 6" xfId="1061"/>
    <cellStyle name="___laroux_2_EWC 43.5MW8oMtresc 3_25_02v2w_esc_1_Eki_Budget_2011-2012 v1" xfId="1062"/>
    <cellStyle name="___laroux_2_EWC 43.5MW8oMtresc 3_25_02v2w_esc_1_Инвест проекты 2011г" xfId="1063"/>
    <cellStyle name="___laroux_2_EWC 43.5MW8oMtresc 3_25_02v2w_esc_1_КП БТЭЦ на 2012 год 19.08.2011" xfId="1064"/>
    <cellStyle name="___laroux_2_EWC 43.5MW8oMtresc 3_25_02v2w_esc_1_КП ГРЭС 2012 год (17 08 2011г)!" xfId="1065"/>
    <cellStyle name="___laroux_2_Wind farm - operation CF" xfId="1066"/>
    <cellStyle name="___laroux_2_Wind farm - operation CF 2" xfId="1067"/>
    <cellStyle name="___laroux_2_Wind farm - operation CF 3" xfId="1068"/>
    <cellStyle name="___laroux_2_Wind farm - operation CF 4" xfId="1069"/>
    <cellStyle name="___laroux_2_Wind farm - operation CF 5" xfId="1070"/>
    <cellStyle name="___laroux_2_Wind farm - operation CF 6" xfId="1071"/>
    <cellStyle name="___laroux_2_Wind farm - operation CF_Eki_Budget_2011-2012 v1" xfId="1072"/>
    <cellStyle name="___laroux_2_Wind farm - operation CF_Инвест проекты 2011г" xfId="1073"/>
    <cellStyle name="___laroux_2_Wind farm - operation CF_КП БТЭЦ на 2012 год 19.08.2011" xfId="1074"/>
    <cellStyle name="___laroux_2_Wind farm - operation CF_КП ГРЭС 2012 год (17 08 2011г)!" xfId="1075"/>
    <cellStyle name="___laroux_3" xfId="1076"/>
    <cellStyle name="___laroux_4" xfId="1077"/>
    <cellStyle name="___laroux_5" xfId="1078"/>
    <cellStyle name="___laroux_6" xfId="1079"/>
    <cellStyle name="___laroux_7" xfId="1080"/>
    <cellStyle name="___laroux_8" xfId="1081"/>
    <cellStyle name="___laroux_Eki_Budget_2011-2012 v1" xfId="1082"/>
    <cellStyle name="___laroux_EWC 43.5MW8oMtresc 3_25_021" xfId="1083"/>
    <cellStyle name="___laroux_EWC 43.5MW8oMtresc 3_25_021_1" xfId="1084"/>
    <cellStyle name="___laroux_EWC 43.5MW8oMtresc 3_25_021_1 2" xfId="1085"/>
    <cellStyle name="___laroux_EWC 43.5MW8oMtresc 3_25_021_1 3" xfId="1086"/>
    <cellStyle name="___laroux_EWC 43.5MW8oMtresc 3_25_021_1 4" xfId="1087"/>
    <cellStyle name="___laroux_EWC 43.5MW8oMtresc 3_25_021_1 5" xfId="1088"/>
    <cellStyle name="___laroux_EWC 43.5MW8oMtresc 3_25_021_1 6" xfId="1089"/>
    <cellStyle name="___laroux_EWC 43.5MW8oMtresc 3_25_021_1_Eki_Budget_2011-2012 v1" xfId="1090"/>
    <cellStyle name="___laroux_EWC 43.5MW8oMtresc 3_25_021_1_Инвест проекты 2011г" xfId="1091"/>
    <cellStyle name="___laroux_EWC 43.5MW8oMtresc 3_25_021_1_КП БТЭЦ на 2012 год 19.08.2011" xfId="1092"/>
    <cellStyle name="___laroux_EWC 43.5MW8oMtresc 3_25_021_1_КП ГРЭС 2012 год (17 08 2011г)!" xfId="1093"/>
    <cellStyle name="___laroux_EWC 43.5MW8oMtresc 3_25_02v2" xfId="1094"/>
    <cellStyle name="___laroux_EWC 43.5MW8oMtresc 3_25_02v2 2" xfId="1095"/>
    <cellStyle name="___laroux_EWC 43.5MW8oMtresc 3_25_02v2 3" xfId="1096"/>
    <cellStyle name="___laroux_EWC 43.5MW8oMtresc 3_25_02v2 4" xfId="1097"/>
    <cellStyle name="___laroux_EWC 43.5MW8oMtresc 3_25_02v2 5" xfId="1098"/>
    <cellStyle name="___laroux_EWC 43.5MW8oMtresc 3_25_02v2 6" xfId="1099"/>
    <cellStyle name="___laroux_EWC 43.5MW8oMtresc 3_25_02v2_1" xfId="1100"/>
    <cellStyle name="___laroux_EWC 43.5MW8oMtresc 3_25_02v2_2" xfId="1101"/>
    <cellStyle name="___laroux_EWC 43.5MW8oMtresc 3_25_02v2_2 2" xfId="1102"/>
    <cellStyle name="___laroux_EWC 43.5MW8oMtresc 3_25_02v2_2 3" xfId="1103"/>
    <cellStyle name="___laroux_EWC 43.5MW8oMtresc 3_25_02v2_2 4" xfId="1104"/>
    <cellStyle name="___laroux_EWC 43.5MW8oMtresc 3_25_02v2_2 5" xfId="1105"/>
    <cellStyle name="___laroux_EWC 43.5MW8oMtresc 3_25_02v2_2 6" xfId="1106"/>
    <cellStyle name="___laroux_EWC 43.5MW8oMtresc 3_25_02v2_2_Eki_Budget_2011-2012 v1" xfId="1107"/>
    <cellStyle name="___laroux_EWC 43.5MW8oMtresc 3_25_02v2_2_Инвест проекты 2011г" xfId="1108"/>
    <cellStyle name="___laroux_EWC 43.5MW8oMtresc 3_25_02v2_2_КП БТЭЦ на 2012 год 19.08.2011" xfId="1109"/>
    <cellStyle name="___laroux_EWC 43.5MW8oMtresc 3_25_02v2_2_КП ГРЭС 2012 год (17 08 2011г)!" xfId="1110"/>
    <cellStyle name="___laroux_EWC 43.5MW8oMtresc 3_25_02v2_Eki_Budget_2011-2012 v1" xfId="1111"/>
    <cellStyle name="___laroux_EWC 43.5MW8oMtresc 3_25_02v2_Инвест проекты 2011г" xfId="1112"/>
    <cellStyle name="___laroux_EWC 43.5MW8oMtresc 3_25_02v2_КП БТЭЦ на 2012 год 19.08.2011" xfId="1113"/>
    <cellStyle name="___laroux_EWC 43.5MW8oMtresc 3_25_02v2_КП ГРЭС 2012 год (17 08 2011г)!" xfId="1114"/>
    <cellStyle name="___laroux_EWC 43.5MW8oMtresc 3_25_02v2w_esc" xfId="1115"/>
    <cellStyle name="___laroux_EWC 43.5MW8oMtresc 3_25_02v2w_esc 2" xfId="1116"/>
    <cellStyle name="___laroux_EWC 43.5MW8oMtresc 3_25_02v2w_esc 3" xfId="1117"/>
    <cellStyle name="___laroux_EWC 43.5MW8oMtresc 3_25_02v2w_esc 4" xfId="1118"/>
    <cellStyle name="___laroux_EWC 43.5MW8oMtresc 3_25_02v2w_esc 5" xfId="1119"/>
    <cellStyle name="___laroux_EWC 43.5MW8oMtresc 3_25_02v2w_esc 6" xfId="1120"/>
    <cellStyle name="___laroux_EWC 43.5MW8oMtresc 3_25_02v2w_esc_1" xfId="1121"/>
    <cellStyle name="___laroux_EWC 43.5MW8oMtresc 3_25_02v2w_esc_Eki_Budget_2011-2012 v1" xfId="1122"/>
    <cellStyle name="___laroux_EWC 43.5MW8oMtresc 3_25_02v2w_esc_Инвест проекты 2011г" xfId="1123"/>
    <cellStyle name="___laroux_EWC 43.5MW8oMtresc 3_25_02v2w_esc_КП БТЭЦ на 2012 год 19.08.2011" xfId="1124"/>
    <cellStyle name="___laroux_EWC 43.5MW8oMtresc 3_25_02v2w_esc_КП ГРЭС 2012 год (17 08 2011г)!" xfId="1125"/>
    <cellStyle name="___laroux_Wind farm - operation CF" xfId="1126"/>
    <cellStyle name="___laroux_Wind farm - operation CF 2" xfId="1127"/>
    <cellStyle name="___laroux_Wind farm - operation CF 3" xfId="1128"/>
    <cellStyle name="___laroux_Wind farm - operation CF 4" xfId="1129"/>
    <cellStyle name="___laroux_Wind farm - operation CF 5" xfId="1130"/>
    <cellStyle name="___laroux_Wind farm - operation CF 6" xfId="1131"/>
    <cellStyle name="___laroux_Wind farm - operation CF_1" xfId="1132"/>
    <cellStyle name="___laroux_Wind farm - operation CF_Eki_Budget_2011-2012 v1" xfId="1133"/>
    <cellStyle name="___laroux_Wind farm - operation CF_Инвест проекты 2011г" xfId="1134"/>
    <cellStyle name="___laroux_Wind farm - operation CF_КП БТЭЦ на 2012 год 19.08.2011" xfId="1135"/>
    <cellStyle name="___laroux_Wind farm - operation CF_КП ГРЭС 2012 год (17 08 2011г)!" xfId="1136"/>
    <cellStyle name="___laroux_Инвест проекты 2011г" xfId="1137"/>
    <cellStyle name="___laroux_КП БТЭЦ на 2012 год 19.08.2011" xfId="1138"/>
    <cellStyle name="___laroux_КП ГРЭС 2012 год (17 08 2011г)!" xfId="1139"/>
    <cellStyle name="___PERSONAL" xfId="1140"/>
    <cellStyle name="___PERSONAL_1" xfId="1141"/>
    <cellStyle name="___PERSONAL_1 2" xfId="1142"/>
    <cellStyle name="___PERSONAL_1 3" xfId="1143"/>
    <cellStyle name="___PERSONAL_1 4" xfId="1144"/>
    <cellStyle name="___PERSONAL_1 5" xfId="1145"/>
    <cellStyle name="___PERSONAL_1 6" xfId="1146"/>
    <cellStyle name="___PERSONAL_1_EWC 43.5MW8oMtresc 3_25_021" xfId="1147"/>
    <cellStyle name="___PERSONAL_1_EWC 43.5MW8oMtresc 3_25_021_1" xfId="1148"/>
    <cellStyle name="___PERSONAL_1_EWC 43.5MW8oMtresc 3_25_021_1 2" xfId="1149"/>
    <cellStyle name="___PERSONAL_1_EWC 43.5MW8oMtresc 3_25_021_1 3" xfId="1150"/>
    <cellStyle name="___PERSONAL_1_EWC 43.5MW8oMtresc 3_25_021_1 4" xfId="1151"/>
    <cellStyle name="___PERSONAL_1_EWC 43.5MW8oMtresc 3_25_021_1 5" xfId="1152"/>
    <cellStyle name="___PERSONAL_1_EWC 43.5MW8oMtresc 3_25_021_1 6" xfId="1153"/>
    <cellStyle name="___PERSONAL_1_EWC 43.5MW8oMtresc 3_25_02v2" xfId="1154"/>
    <cellStyle name="___PERSONAL_1_EWC 43.5MW8oMtresc 3_25_02v2_1" xfId="1155"/>
    <cellStyle name="___PERSONAL_1_EWC 43.5MW8oMtresc 3_25_02v2_2" xfId="1156"/>
    <cellStyle name="___PERSONAL_1_EWC 43.5MW8oMtresc 3_25_02v2_2 2" xfId="1157"/>
    <cellStyle name="___PERSONAL_1_EWC 43.5MW8oMtresc 3_25_02v2_2 3" xfId="1158"/>
    <cellStyle name="___PERSONAL_1_EWC 43.5MW8oMtresc 3_25_02v2_2 4" xfId="1159"/>
    <cellStyle name="___PERSONAL_1_EWC 43.5MW8oMtresc 3_25_02v2_2 5" xfId="1160"/>
    <cellStyle name="___PERSONAL_1_EWC 43.5MW8oMtresc 3_25_02v2_2 6" xfId="1161"/>
    <cellStyle name="___PERSONAL_1_EWC 43.5MW8oMtresc 3_25_02v2w_esc" xfId="1162"/>
    <cellStyle name="___PERSONAL_1_EWC 43.5MW8oMtresc 3_25_02v2w_esc 2" xfId="1163"/>
    <cellStyle name="___PERSONAL_1_EWC 43.5MW8oMtresc 3_25_02v2w_esc 3" xfId="1164"/>
    <cellStyle name="___PERSONAL_1_EWC 43.5MW8oMtresc 3_25_02v2w_esc 4" xfId="1165"/>
    <cellStyle name="___PERSONAL_1_EWC 43.5MW8oMtresc 3_25_02v2w_esc 5" xfId="1166"/>
    <cellStyle name="___PERSONAL_1_EWC 43.5MW8oMtresc 3_25_02v2w_esc 6" xfId="1167"/>
    <cellStyle name="___PERSONAL_1_EWC 43.5MW8oMtresc 3_25_02v2w_esc_1" xfId="1168"/>
    <cellStyle name="___PERSONAL_1_Wind farm - operation CF" xfId="1169"/>
    <cellStyle name="___PERSONAL_1_Wind farm - operation CF_1" xfId="1170"/>
    <cellStyle name="___PERSONAL_2" xfId="1171"/>
    <cellStyle name="___PERSONAL_2_EWC 43.5MW8oMtresc 3_25_021" xfId="1172"/>
    <cellStyle name="___PERSONAL_2_EWC 43.5MW8oMtresc 3_25_021 2" xfId="1173"/>
    <cellStyle name="___PERSONAL_2_EWC 43.5MW8oMtresc 3_25_021 3" xfId="1174"/>
    <cellStyle name="___PERSONAL_2_EWC 43.5MW8oMtresc 3_25_021 4" xfId="1175"/>
    <cellStyle name="___PERSONAL_2_EWC 43.5MW8oMtresc 3_25_021 5" xfId="1176"/>
    <cellStyle name="___PERSONAL_2_EWC 43.5MW8oMtresc 3_25_021 6" xfId="1177"/>
    <cellStyle name="___PERSONAL_2_EWC 43.5MW8oMtresc 3_25_021_1" xfId="1178"/>
    <cellStyle name="___PERSONAL_2_EWC 43.5MW8oMtresc 3_25_021_Eki_Budget_2011-2012 v1" xfId="1179"/>
    <cellStyle name="___PERSONAL_2_EWC 43.5MW8oMtresc 3_25_021_Инвест проекты 2011г" xfId="1180"/>
    <cellStyle name="___PERSONAL_2_EWC 43.5MW8oMtresc 3_25_021_КП БТЭЦ на 2012 год 19.08.2011" xfId="1181"/>
    <cellStyle name="___PERSONAL_2_EWC 43.5MW8oMtresc 3_25_021_КП ГРЭС 2012 год (17 08 2011г)!" xfId="1182"/>
    <cellStyle name="___PERSONAL_2_EWC 43.5MW8oMtresc 3_25_02v2" xfId="1183"/>
    <cellStyle name="___PERSONAL_2_EWC 43.5MW8oMtresc 3_25_02v2 2" xfId="1184"/>
    <cellStyle name="___PERSONAL_2_EWC 43.5MW8oMtresc 3_25_02v2 3" xfId="1185"/>
    <cellStyle name="___PERSONAL_2_EWC 43.5MW8oMtresc 3_25_02v2 4" xfId="1186"/>
    <cellStyle name="___PERSONAL_2_EWC 43.5MW8oMtresc 3_25_02v2 5" xfId="1187"/>
    <cellStyle name="___PERSONAL_2_EWC 43.5MW8oMtresc 3_25_02v2 6" xfId="1188"/>
    <cellStyle name="___PERSONAL_2_EWC 43.5MW8oMtresc 3_25_02v2_Eki_Budget_2011-2012 v1" xfId="1189"/>
    <cellStyle name="___PERSONAL_2_EWC 43.5MW8oMtresc 3_25_02v2_Инвест проекты 2011г" xfId="1190"/>
    <cellStyle name="___PERSONAL_2_EWC 43.5MW8oMtresc 3_25_02v2_КП БТЭЦ на 2012 год 19.08.2011" xfId="1191"/>
    <cellStyle name="___PERSONAL_2_EWC 43.5MW8oMtresc 3_25_02v2_КП ГРЭС 2012 год (17 08 2011г)!" xfId="1192"/>
    <cellStyle name="___PERSONAL_2_EWC 43.5MW8oMtresc 3_25_02v2w_esc" xfId="1193"/>
    <cellStyle name="___PERSONAL_2_EWC 43.5MW8oMtresc 3_25_02v2w_esc_1" xfId="1194"/>
    <cellStyle name="___PERSONAL_2_Wind farm - operation CF" xfId="1195"/>
    <cellStyle name="___PERSONAL_2_Wind farm - operation CF_1" xfId="1196"/>
    <cellStyle name="___PERSONAL_2_Wind farm - operation CF_1 2" xfId="1197"/>
    <cellStyle name="___PERSONAL_2_Wind farm - operation CF_1 3" xfId="1198"/>
    <cellStyle name="___PERSONAL_2_Wind farm - operation CF_1 4" xfId="1199"/>
    <cellStyle name="___PERSONAL_2_Wind farm - operation CF_1 5" xfId="1200"/>
    <cellStyle name="___PERSONAL_2_Wind farm - operation CF_1 6" xfId="1201"/>
    <cellStyle name="___PERSONAL_2_Wind farm - operation CF_1_Eki_Budget_2011-2012 v1" xfId="1202"/>
    <cellStyle name="___PERSONAL_2_Wind farm - operation CF_1_Инвест проекты 2011г" xfId="1203"/>
    <cellStyle name="___PERSONAL_2_Wind farm - operation CF_1_КП БТЭЦ на 2012 год 19.08.2011" xfId="1204"/>
    <cellStyle name="___PERSONAL_2_Wind farm - operation CF_1_КП ГРЭС 2012 год (17 08 2011г)!" xfId="1205"/>
    <cellStyle name="___PERSONAL_3" xfId="1206"/>
    <cellStyle name="___PERSONAL_3_EWC 43.5MW8oMtresc 3_25_021" xfId="1207"/>
    <cellStyle name="___PERSONAL_3_EWC 43.5MW8oMtresc 3_25_02v2" xfId="1208"/>
    <cellStyle name="___PERSONAL_3_EWC 43.5MW8oMtresc 3_25_02v2w_esc" xfId="1209"/>
    <cellStyle name="___PERSONAL_3_EWC 43.5MW8oMtresc 3_25_02v2w_esc_1" xfId="1210"/>
    <cellStyle name="___PERSONAL_3_EWC 43.5MW8oMtresc 3_25_02v2w_esc_1 2" xfId="1211"/>
    <cellStyle name="___PERSONAL_3_EWC 43.5MW8oMtresc 3_25_02v2w_esc_1 3" xfId="1212"/>
    <cellStyle name="___PERSONAL_3_EWC 43.5MW8oMtresc 3_25_02v2w_esc_1 4" xfId="1213"/>
    <cellStyle name="___PERSONAL_3_EWC 43.5MW8oMtresc 3_25_02v2w_esc_1 5" xfId="1214"/>
    <cellStyle name="___PERSONAL_3_EWC 43.5MW8oMtresc 3_25_02v2w_esc_1 6" xfId="1215"/>
    <cellStyle name="___PERSONAL_3_EWC 43.5MW8oMtresc 3_25_02v2w_esc_1_Eki_Budget_2011-2012 v1" xfId="1216"/>
    <cellStyle name="___PERSONAL_3_EWC 43.5MW8oMtresc 3_25_02v2w_esc_1_Инвест проекты 2011г" xfId="1217"/>
    <cellStyle name="___PERSONAL_3_EWC 43.5MW8oMtresc 3_25_02v2w_esc_1_КП БТЭЦ на 2012 год 19.08.2011" xfId="1218"/>
    <cellStyle name="___PERSONAL_3_EWC 43.5MW8oMtresc 3_25_02v2w_esc_1_КП ГРЭС 2012 год (17 08 2011г)!" xfId="1219"/>
    <cellStyle name="___PERSONAL_3_Wind farm - operation CF" xfId="1220"/>
    <cellStyle name="___PERSONAL_3_Wind farm - operation CF 2" xfId="1221"/>
    <cellStyle name="___PERSONAL_3_Wind farm - operation CF 3" xfId="1222"/>
    <cellStyle name="___PERSONAL_3_Wind farm - operation CF 4" xfId="1223"/>
    <cellStyle name="___PERSONAL_3_Wind farm - operation CF 5" xfId="1224"/>
    <cellStyle name="___PERSONAL_3_Wind farm - operation CF 6" xfId="1225"/>
    <cellStyle name="___PERSONAL_3_Wind farm - operation CF_Eki_Budget_2011-2012 v1" xfId="1226"/>
    <cellStyle name="___PERSONAL_3_Wind farm - operation CF_Инвест проекты 2011г" xfId="1227"/>
    <cellStyle name="___PERSONAL_3_Wind farm - operation CF_КП БТЭЦ на 2012 год 19.08.2011" xfId="1228"/>
    <cellStyle name="___PERSONAL_3_Wind farm - operation CF_КП ГРЭС 2012 год (17 08 2011г)!" xfId="1229"/>
    <cellStyle name="___PERSONAL_4" xfId="1230"/>
    <cellStyle name="___PERSONAL_EWC 43.5MW8oMtresc 3_25_021" xfId="1231"/>
    <cellStyle name="___PERSONAL_EWC 43.5MW8oMtresc 3_25_021 2" xfId="1232"/>
    <cellStyle name="___PERSONAL_EWC 43.5MW8oMtresc 3_25_021 3" xfId="1233"/>
    <cellStyle name="___PERSONAL_EWC 43.5MW8oMtresc 3_25_021 4" xfId="1234"/>
    <cellStyle name="___PERSONAL_EWC 43.5MW8oMtresc 3_25_021 5" xfId="1235"/>
    <cellStyle name="___PERSONAL_EWC 43.5MW8oMtresc 3_25_021 6" xfId="1236"/>
    <cellStyle name="___PERSONAL_EWC 43.5MW8oMtresc 3_25_02v2" xfId="1237"/>
    <cellStyle name="___PERSONAL_EWC 43.5MW8oMtresc 3_25_02v2 2" xfId="1238"/>
    <cellStyle name="___PERSONAL_EWC 43.5MW8oMtresc 3_25_02v2 3" xfId="1239"/>
    <cellStyle name="___PERSONAL_EWC 43.5MW8oMtresc 3_25_02v2 4" xfId="1240"/>
    <cellStyle name="___PERSONAL_EWC 43.5MW8oMtresc 3_25_02v2 5" xfId="1241"/>
    <cellStyle name="___PERSONAL_EWC 43.5MW8oMtresc 3_25_02v2 6" xfId="1242"/>
    <cellStyle name="___PERSONAL_EWC 43.5MW8oMtresc 3_25_02v2_1" xfId="1243"/>
    <cellStyle name="___PERSONAL_EWC 43.5MW8oMtresc 3_25_02v2_Eki_Budget_2011-2012 v1" xfId="1244"/>
    <cellStyle name="___PERSONAL_EWC 43.5MW8oMtresc 3_25_02v2_Инвест проекты 2011г" xfId="1245"/>
    <cellStyle name="___PERSONAL_EWC 43.5MW8oMtresc 3_25_02v2_КП БТЭЦ на 2012 год 19.08.2011" xfId="1246"/>
    <cellStyle name="___PERSONAL_EWC 43.5MW8oMtresc 3_25_02v2_КП ГРЭС 2012 год (17 08 2011г)!" xfId="1247"/>
    <cellStyle name="___PERSONAL_EWC 43.5MW8oMtresc 3_25_02v2w_esc" xfId="1248"/>
    <cellStyle name="___PERSONAL_EWC 43.5MW8oMtresc 3_25_02v2w_esc 2" xfId="1249"/>
    <cellStyle name="___PERSONAL_EWC 43.5MW8oMtresc 3_25_02v2w_esc 3" xfId="1250"/>
    <cellStyle name="___PERSONAL_EWC 43.5MW8oMtresc 3_25_02v2w_esc 4" xfId="1251"/>
    <cellStyle name="___PERSONAL_EWC 43.5MW8oMtresc 3_25_02v2w_esc 5" xfId="1252"/>
    <cellStyle name="___PERSONAL_EWC 43.5MW8oMtresc 3_25_02v2w_esc 6" xfId="1253"/>
    <cellStyle name="___PERSONAL_EWC 43.5MW8oMtresc 3_25_02v2w_esc_1" xfId="1254"/>
    <cellStyle name="___PERSONAL_EWC 43.5MW8oMtresc 3_25_02v2w_esc_1 2" xfId="1255"/>
    <cellStyle name="___PERSONAL_EWC 43.5MW8oMtresc 3_25_02v2w_esc_1 3" xfId="1256"/>
    <cellStyle name="___PERSONAL_EWC 43.5MW8oMtresc 3_25_02v2w_esc_1 4" xfId="1257"/>
    <cellStyle name="___PERSONAL_EWC 43.5MW8oMtresc 3_25_02v2w_esc_1 5" xfId="1258"/>
    <cellStyle name="___PERSONAL_EWC 43.5MW8oMtresc 3_25_02v2w_esc_1 6" xfId="1259"/>
    <cellStyle name="___PERSONAL_EWC 43.5MW8oMtresc 3_25_02v2w_esc_1_Eki_Budget_2011-2012 v1" xfId="1260"/>
    <cellStyle name="___PERSONAL_EWC 43.5MW8oMtresc 3_25_02v2w_esc_1_Инвест проекты 2011г" xfId="1261"/>
    <cellStyle name="___PERSONAL_EWC 43.5MW8oMtresc 3_25_02v2w_esc_1_КП БТЭЦ на 2012 год 19.08.2011" xfId="1262"/>
    <cellStyle name="___PERSONAL_EWC 43.5MW8oMtresc 3_25_02v2w_esc_1_КП ГРЭС 2012 год (17 08 2011г)!" xfId="1263"/>
    <cellStyle name="___PERSONAL_Wind farm - operation CF" xfId="1264"/>
    <cellStyle name="___PERSONAL_Wind farm - operation CF 2" xfId="1265"/>
    <cellStyle name="___PERSONAL_Wind farm - operation CF 3" xfId="1266"/>
    <cellStyle name="___PERSONAL_Wind farm - operation CF 4" xfId="1267"/>
    <cellStyle name="___PERSONAL_Wind farm - operation CF 5" xfId="1268"/>
    <cellStyle name="___PERSONAL_Wind farm - operation CF 6" xfId="1269"/>
    <cellStyle name="___PERSONAL_Wind farm - operation CF_1" xfId="1270"/>
    <cellStyle name="___PERSONAL_Wind farm - operation CF_1 2" xfId="1271"/>
    <cellStyle name="___PERSONAL_Wind farm - operation CF_1 3" xfId="1272"/>
    <cellStyle name="___PERSONAL_Wind farm - operation CF_1 4" xfId="1273"/>
    <cellStyle name="___PERSONAL_Wind farm - operation CF_1 5" xfId="1274"/>
    <cellStyle name="___PERSONAL_Wind farm - operation CF_1 6" xfId="1275"/>
    <cellStyle name="___PERSONAL_Wind farm - operation CF_1_Eki_Budget_2011-2012 v1" xfId="1276"/>
    <cellStyle name="___PERSONAL_Wind farm - operation CF_1_Инвест проекты 2011г" xfId="1277"/>
    <cellStyle name="___PERSONAL_Wind farm - operation CF_1_КП БТЭЦ на 2012 год 19.08.2011" xfId="1278"/>
    <cellStyle name="___PERSONAL_Wind farm - operation CF_1_КП ГРЭС 2012 год (17 08 2011г)!" xfId="1279"/>
    <cellStyle name="___Query11" xfId="1280"/>
    <cellStyle name="___Sheet1" xfId="1281"/>
    <cellStyle name="___Sheet1 (2)" xfId="1282"/>
    <cellStyle name="___Sheet2" xfId="1283"/>
    <cellStyle name="___Sheet2_EWC 43.5MW8oMtresc 3_25_021" xfId="1284"/>
    <cellStyle name="___Sheet2_EWC 43.5MW8oMtresc 3_25_021 2" xfId="1285"/>
    <cellStyle name="___Sheet2_EWC 43.5MW8oMtresc 3_25_021 3" xfId="1286"/>
    <cellStyle name="___Sheet2_EWC 43.5MW8oMtresc 3_25_021 4" xfId="1287"/>
    <cellStyle name="___Sheet2_EWC 43.5MW8oMtresc 3_25_021 5" xfId="1288"/>
    <cellStyle name="___Sheet2_EWC 43.5MW8oMtresc 3_25_021 6" xfId="1289"/>
    <cellStyle name="___Sheet2_EWC 43.5MW8oMtresc 3_25_021_1" xfId="1290"/>
    <cellStyle name="___Sheet2_EWC 43.5MW8oMtresc 3_25_02v2" xfId="1291"/>
    <cellStyle name="___Sheet2_EWC 43.5MW8oMtresc 3_25_02v2 2" xfId="1292"/>
    <cellStyle name="___Sheet2_EWC 43.5MW8oMtresc 3_25_02v2 3" xfId="1293"/>
    <cellStyle name="___Sheet2_EWC 43.5MW8oMtresc 3_25_02v2 4" xfId="1294"/>
    <cellStyle name="___Sheet2_EWC 43.5MW8oMtresc 3_25_02v2 5" xfId="1295"/>
    <cellStyle name="___Sheet2_EWC 43.5MW8oMtresc 3_25_02v2 6" xfId="1296"/>
    <cellStyle name="___Sheet2_EWC 43.5MW8oMtresc 3_25_02v2_1" xfId="1297"/>
    <cellStyle name="___Sheet2_EWC 43.5MW8oMtresc 3_25_02v2w_esc" xfId="1298"/>
    <cellStyle name="___Sheet2_EWC 43.5MW8oMtresc 3_25_02v2w_esc 2" xfId="1299"/>
    <cellStyle name="___Sheet2_EWC 43.5MW8oMtresc 3_25_02v2w_esc 3" xfId="1300"/>
    <cellStyle name="___Sheet2_EWC 43.5MW8oMtresc 3_25_02v2w_esc 4" xfId="1301"/>
    <cellStyle name="___Sheet2_EWC 43.5MW8oMtresc 3_25_02v2w_esc 5" xfId="1302"/>
    <cellStyle name="___Sheet2_EWC 43.5MW8oMtresc 3_25_02v2w_esc 6" xfId="1303"/>
    <cellStyle name="___Sheet2_Wind farm - operation CF" xfId="1304"/>
    <cellStyle name="___Sheet2_Wind farm - operation CF 2" xfId="1305"/>
    <cellStyle name="___Sheet2_Wind farm - operation CF 3" xfId="1306"/>
    <cellStyle name="___Sheet2_Wind farm - operation CF 4" xfId="1307"/>
    <cellStyle name="___Sheet2_Wind farm - operation CF 5" xfId="1308"/>
    <cellStyle name="___Sheet2_Wind farm - operation CF 6" xfId="1309"/>
    <cellStyle name="_04.04.06 Баланс неконсол.2005" xfId="1310"/>
    <cellStyle name="_12.4 Attachment to SRM SAD" xfId="1311"/>
    <cellStyle name="_19,20,21" xfId="1312"/>
    <cellStyle name="_1кв.9мес.ООКК,ЦХЛ,ЖРЭЦ,РМСУ Клуб измен." xfId="1313"/>
    <cellStyle name="_1кв.9мес.ООКК,ЦХЛ,ЖРЭЦ,РМСУ Клуб измен. (1)" xfId="1314"/>
    <cellStyle name="_2004г. СМИ КазТрансОйл по 241 приказу( дочки)" xfId="1315"/>
    <cellStyle name="_2005г.НКС ЗФ для ЦА" xfId="1316"/>
    <cellStyle name="_2006 Projections (Aug.30.2006)" xfId="1317"/>
    <cellStyle name="_2006 Projections (Oct.9.2006)" xfId="1318"/>
    <cellStyle name="_2006 SOAP JE_137 Maikuben SOAP #137v3 JD review" xfId="1319"/>
    <cellStyle name="_2007 Projections (August 19,2007) final" xfId="1320"/>
    <cellStyle name="_2008 Projections (10 July 2008)" xfId="1321"/>
    <cellStyle name="_2008 Projections (29 May 2008) No ADB, pay down of debt at closing" xfId="1322"/>
    <cellStyle name="_2009 08 07 Анализ по остаткам проходка" xfId="1323"/>
    <cellStyle name="_2009 08 07 Анализ по остаткам проходка_Копия ЖГОК Орловский рудник, ОФ январь-июнь (бух)" xfId="1324"/>
    <cellStyle name="_2009 08 07 Анализ по остаткам проходка_Отчет для КоцурЛ." xfId="1325"/>
    <cellStyle name="_2009 08 07 Анализ по остаткам проходка_перед Отчет ВШСУ-полугодие посл 15.07." xfId="1326"/>
    <cellStyle name="_2263 IFRS transfromation check Deloitte AES EKIBASTUZ updated Sept 06 2006" xfId="1327"/>
    <cellStyle name="_30.08.10 КП ТВС 2011" xfId="1328"/>
    <cellStyle name="_30.08.10 КП ЦЭП 2011" xfId="1329"/>
    <cellStyle name="_5-yr Pre-tax Inc011702" xfId="1330"/>
    <cellStyle name="_5-yr Pre-tax Inc011702 2" xfId="1331"/>
    <cellStyle name="_5-yr Pre-tax Inc011702 3" xfId="1332"/>
    <cellStyle name="_5-yr Pre-tax Inc011702 4" xfId="1333"/>
    <cellStyle name="_5-yr Pre-tax Inc011702 5" xfId="1334"/>
    <cellStyle name="_5-yr Pre-tax Inc011702 6" xfId="1335"/>
    <cellStyle name="_5-yr Pre-tax Inc011702_2012 vs 2013" xfId="1336"/>
    <cellStyle name="_5-yr Pre-tax Inc011702_Cash UK CHP 06.2008 Preliminary as of 03.07.2008" xfId="1337"/>
    <cellStyle name="_5-yr Pre-tax Inc011702_Eki_Budget_2011-2012 v1" xfId="1338"/>
    <cellStyle name="_5-yr Pre-tax Inc011702_UK CHP Forecast 06 2008 Preliminary as of 03.07.2008" xfId="1339"/>
    <cellStyle name="_5-yr Pre-tax Inc011702_Анализ отклонений" xfId="1340"/>
    <cellStyle name="_5-yr Pre-tax Inc011702_Вспомогательные материалы АУП  на 2013год." xfId="1341"/>
    <cellStyle name="_5-yr Pre-tax Inc011702_КАР Приложение ПЭС от 10.02..2011" xfId="1342"/>
    <cellStyle name="_5-yr Pre-tax Inc011702_Кассовый план ЦТВЭС 2011 год" xfId="1343"/>
    <cellStyle name="_5-yr Pre-tax Inc011702_Копия Приложение 7 к КП ПТЭ" xfId="1344"/>
    <cellStyle name="_5-yr Pre-tax Inc011702_КП БТЭЦ на 2012 год 19.08.2011" xfId="1345"/>
    <cellStyle name="_5-yr Pre-tax Inc011702_КП ДУТЭС 2012 01" xfId="1346"/>
    <cellStyle name="_5-yr Pre-tax Inc011702_КП ДУТЭС 20120217" xfId="1347"/>
    <cellStyle name="_5-yr Pre-tax Inc011702_КП на 2011 год БТЭЦ нов форма" xfId="1348"/>
    <cellStyle name="_5-yr Pre-tax Inc011702_КП на 2011 год БТЭЦ нов форма 3.08.10г.(измен.)" xfId="1349"/>
    <cellStyle name="_5-yr Pre-tax Inc011702_КЦ 09 B" xfId="1350"/>
    <cellStyle name="_5-yr Pre-tax Inc011702_Материалы АУП И СЛУЖБА СБЫТА" xfId="1351"/>
    <cellStyle name="_5-yr Pre-tax Inc011702_Материалы и ГСМ" xfId="1352"/>
    <cellStyle name="_5-yr Pre-tax Inc011702_мебель" xfId="1353"/>
    <cellStyle name="_5-yr Pre-tax Inc011702_орг.тех." xfId="1354"/>
    <cellStyle name="_5-yr Pre-tax Inc011702_прил 4" xfId="1355"/>
    <cellStyle name="_5-yr Pre-tax Inc011702_проч.матер." xfId="1356"/>
    <cellStyle name="_5-yr Pre-tax Inc011702_Расч.канцел." xfId="1357"/>
    <cellStyle name="_5-yr Pre-tax Inc011702_Реестр потребителей по юрид.лицам на 2012год" xfId="1358"/>
    <cellStyle name="_5-yr Pre-tax Inc011702_Соц.сфера" xfId="1359"/>
    <cellStyle name="_5-yr Pre-tax Inc011702_Упр 2008 F" xfId="1360"/>
    <cellStyle name="_5-yr Pre-tax Inc011702_Упр 2009 B" xfId="1361"/>
    <cellStyle name="_5-yr Pre-tax Inc011702_ЦТВЭС 26.01.2011 год" xfId="1362"/>
    <cellStyle name="_681 счет" xfId="1363"/>
    <cellStyle name="_684-687" xfId="1364"/>
    <cellStyle name="_A2 GRP_12.07 Translation_MASTER" xfId="1365"/>
    <cellStyle name="_A4. Openning balance reconciliation" xfId="1366"/>
    <cellStyle name="_A4. P&amp;L as of Mar 28, 06" xfId="1367"/>
    <cellStyle name="_A4. Year-End Balance as of Mar 28, 06" xfId="1368"/>
    <cellStyle name="_A4.1 TS 2005" xfId="1369"/>
    <cellStyle name="_A4.PBC_YE-Hard Close Balance_as of Mar 28, 06" xfId="1370"/>
    <cellStyle name="_AES Eki transfromation DTT reply 04 09 06" xfId="1371"/>
    <cellStyle name="_AES M TT 14-08-2006" xfId="1372"/>
    <cellStyle name="_Approval_Dec05_SeaWest" xfId="1373"/>
    <cellStyle name="_Approval_Dec05_SeaWest_Rev" xfId="1374"/>
    <cellStyle name="_B1 GRP_05.08 Consolidation_v3" xfId="1375"/>
    <cellStyle name="_BD template" xfId="1376"/>
    <cellStyle name="_BD_template" xfId="1377"/>
    <cellStyle name="_BGI" xfId="1378"/>
    <cellStyle name="_BGI 2" xfId="1379"/>
    <cellStyle name="_BGI 3" xfId="1380"/>
    <cellStyle name="_BGI 4" xfId="1381"/>
    <cellStyle name="_BGI 5" xfId="1382"/>
    <cellStyle name="_BGI 6" xfId="1383"/>
    <cellStyle name="_BGI_2012 vs 2013" xfId="1384"/>
    <cellStyle name="_BGI_Eki_Budget_2011-2012 v1" xfId="1385"/>
    <cellStyle name="_BGI_Вспомогательные материалы АУП  на 2013год." xfId="1386"/>
    <cellStyle name="_BGI_КАР Приложение ПЭС от 10.02..2011" xfId="1387"/>
    <cellStyle name="_BGI_Кассовый план ЦТВЭС 2011 год" xfId="1388"/>
    <cellStyle name="_BGI_Копия Приложение 7 к КП ПТЭ" xfId="1389"/>
    <cellStyle name="_BGI_КП БТЭЦ на 2012 год 19.08.2011" xfId="1390"/>
    <cellStyle name="_BGI_КП ДУТЭС 2012 01" xfId="1391"/>
    <cellStyle name="_BGI_КП ДУТЭС 20120217" xfId="1392"/>
    <cellStyle name="_BGI_КП на 2011 год БТЭЦ нов форма" xfId="1393"/>
    <cellStyle name="_BGI_КП на 2011 год БТЭЦ нов форма 3.08.10г.(измен.)" xfId="1394"/>
    <cellStyle name="_BGI_Материалы АУП И СЛУЖБА СБЫТА" xfId="1395"/>
    <cellStyle name="_BGI_Материалы и ГСМ" xfId="1396"/>
    <cellStyle name="_BGI_мебель" xfId="1397"/>
    <cellStyle name="_BGI_орг.тех." xfId="1398"/>
    <cellStyle name="_BGI_прил 4" xfId="1399"/>
    <cellStyle name="_BGI_проч.матер." xfId="1400"/>
    <cellStyle name="_BGI_Расч.канцел." xfId="1401"/>
    <cellStyle name="_BGI_Реестр потребителей по юрид.лицам на 2012год" xfId="1402"/>
    <cellStyle name="_BGI_Соц.сфера" xfId="1403"/>
    <cellStyle name="_BGI_ЦТВЭС 26.01.2011 год" xfId="1404"/>
    <cellStyle name="_Budget Assumption OB 2005" xfId="1405"/>
    <cellStyle name="_CAPEX 2006 (18.11.2005)" xfId="1406"/>
    <cellStyle name="_CASH" xfId="1407"/>
    <cellStyle name="_Cili_2003 Budget Chigen" xfId="1408"/>
    <cellStyle name="_CIT matching" xfId="1409"/>
    <cellStyle name="_Comma" xfId="1410"/>
    <cellStyle name="_Comma 2" xfId="1411"/>
    <cellStyle name="_Comma 3" xfId="1412"/>
    <cellStyle name="_Comma 4" xfId="1413"/>
    <cellStyle name="_Comma 5" xfId="1414"/>
    <cellStyle name="_Comma 6" xfId="1415"/>
    <cellStyle name="_Comparative analysis of PBC reports dd 3 may" xfId="1416"/>
    <cellStyle name="_CONV_FILE_DEC_2006" xfId="1417"/>
    <cellStyle name="_CONV_FILE_MAR_2008" xfId="1418"/>
    <cellStyle name="_Conversion Maik-West" xfId="1419"/>
    <cellStyle name="_Conversion Maik-West ER" xfId="1420"/>
    <cellStyle name="_Currency" xfId="1421"/>
    <cellStyle name="_Currency 2" xfId="1422"/>
    <cellStyle name="_Currency 3" xfId="1423"/>
    <cellStyle name="_Currency 4" xfId="1424"/>
    <cellStyle name="_Currency 5" xfId="1425"/>
    <cellStyle name="_Currency 6" xfId="1426"/>
    <cellStyle name="_Currency_Senior Notes April 3" xfId="1427"/>
    <cellStyle name="_Currency_Senior Notes April 3 2" xfId="1428"/>
    <cellStyle name="_Currency_Senior Notes April 3 3" xfId="1429"/>
    <cellStyle name="_Currency_Senior Notes April 3 4" xfId="1430"/>
    <cellStyle name="_Currency_Senior Notes April 3 5" xfId="1431"/>
    <cellStyle name="_Currency_Senior Notes April 3 6" xfId="1432"/>
    <cellStyle name="_Currency_Senior Notes April 3_Eki_Budget_2011-2012 v1" xfId="1433"/>
    <cellStyle name="_Currency_Senior Notes April 3_Инвест проекты 2011г" xfId="1434"/>
    <cellStyle name="_Currency_Senior Notes April 3_КП БТЭЦ на 2012 год 19.08.2011" xfId="1435"/>
    <cellStyle name="_Currency_Senior Notes April 3_КП ГРЭС 2012 год (17 08 2011г)!" xfId="1436"/>
    <cellStyle name="_Currency_Senior Notes April 3_Работы бл8" xfId="1437"/>
    <cellStyle name="_CurrencySpace" xfId="1438"/>
    <cellStyle name="_CurrencySpace 2" xfId="1439"/>
    <cellStyle name="_CurrencySpace 3" xfId="1440"/>
    <cellStyle name="_CurrencySpace 4" xfId="1441"/>
    <cellStyle name="_CurrencySpace 5" xfId="1442"/>
    <cellStyle name="_CurrencySpace 6" xfId="1443"/>
    <cellStyle name="_Data" xfId="1444"/>
    <cellStyle name="_Eki Conv Jul 07" xfId="1445"/>
    <cellStyle name="_Eki_Budget_2006_2007 16 11 05" xfId="1446"/>
    <cellStyle name="_Ekibastuz FAS 109 Template 8Nov05" xfId="1447"/>
    <cellStyle name="_Eliminations AES Maik - MW" xfId="1448"/>
    <cellStyle name="_EPS Oct01Bud" xfId="1449"/>
    <cellStyle name="_EPS Oct01Bud 2" xfId="1450"/>
    <cellStyle name="_EPS Oct01Bud 3" xfId="1451"/>
    <cellStyle name="_EPS Oct01Bud 4" xfId="1452"/>
    <cellStyle name="_EPS Oct01Bud 5" xfId="1453"/>
    <cellStyle name="_EPS Oct01Bud 6" xfId="1454"/>
    <cellStyle name="_EPS Oct01Bud_2012 vs 2013" xfId="1455"/>
    <cellStyle name="_EPS Oct01Bud_Cash UK CHP 06.2008 Preliminary as of 03.07.2008" xfId="1456"/>
    <cellStyle name="_EPS Oct01Bud_Eki_Budget_2011-2012 v1" xfId="1457"/>
    <cellStyle name="_EPS Oct01Bud_UK CHP Forecast 06 2008 Preliminary as of 03.07.2008" xfId="1458"/>
    <cellStyle name="_EPS Oct01Bud_Анализ отклонений" xfId="1459"/>
    <cellStyle name="_EPS Oct01Bud_Вспомогательные материалы АУП  на 2013год." xfId="1460"/>
    <cellStyle name="_EPS Oct01Bud_КАР Приложение ПЭС от 10.02..2011" xfId="1461"/>
    <cellStyle name="_EPS Oct01Bud_Кассовый план ЦТВЭС 2011 год" xfId="1462"/>
    <cellStyle name="_EPS Oct01Bud_Копия Приложение 7 к КП ПТЭ" xfId="1463"/>
    <cellStyle name="_EPS Oct01Bud_КП БТЭЦ на 2012 год 19.08.2011" xfId="1464"/>
    <cellStyle name="_EPS Oct01Bud_КП ДУТЭС 2012 01" xfId="1465"/>
    <cellStyle name="_EPS Oct01Bud_КП ДУТЭС 20120217" xfId="1466"/>
    <cellStyle name="_EPS Oct01Bud_КП на 2011 год БТЭЦ нов форма" xfId="1467"/>
    <cellStyle name="_EPS Oct01Bud_КП на 2011 год БТЭЦ нов форма 3.08.10г.(измен.)" xfId="1468"/>
    <cellStyle name="_EPS Oct01Bud_КЦ 09 B" xfId="1469"/>
    <cellStyle name="_EPS Oct01Bud_Материалы АУП И СЛУЖБА СБЫТА" xfId="1470"/>
    <cellStyle name="_EPS Oct01Bud_Материалы и ГСМ" xfId="1471"/>
    <cellStyle name="_EPS Oct01Bud_мебель" xfId="1472"/>
    <cellStyle name="_EPS Oct01Bud_орг.тех." xfId="1473"/>
    <cellStyle name="_EPS Oct01Bud_прил 4" xfId="1474"/>
    <cellStyle name="_EPS Oct01Bud_проч.матер." xfId="1475"/>
    <cellStyle name="_EPS Oct01Bud_Расч.канцел." xfId="1476"/>
    <cellStyle name="_EPS Oct01Bud_Реестр потребителей по юрид.лицам на 2012год" xfId="1477"/>
    <cellStyle name="_EPS Oct01Bud_Соц.сфера" xfId="1478"/>
    <cellStyle name="_EPS Oct01Bud_Упр 2008 F" xfId="1479"/>
    <cellStyle name="_EPS Oct01Bud_Упр 2009 B" xfId="1480"/>
    <cellStyle name="_EPS Oct01Bud_ЦТВЭС 26.01.2011 год" xfId="1481"/>
    <cellStyle name="_FA, CIP (3)" xfId="1482"/>
    <cellStyle name="_FC Template" xfId="1483"/>
    <cellStyle name="_Finance UKCHP июнь 07" xfId="1484"/>
    <cellStyle name="_for_BD_Пакет_форм2уровня_баз_final" xfId="1485"/>
    <cellStyle name="_ForecastToday v4" xfId="1486"/>
    <cellStyle name="_ForecastToday v4 2" xfId="1487"/>
    <cellStyle name="_ForecastToday v4 3" xfId="1488"/>
    <cellStyle name="_ForecastToday v4 4" xfId="1489"/>
    <cellStyle name="_ForecastToday v4 5" xfId="1490"/>
    <cellStyle name="_ForecastToday v4 6" xfId="1491"/>
    <cellStyle name="_ForecastToday v4_2012 vs 2013" xfId="1492"/>
    <cellStyle name="_ForecastToday v4_Cash UK CHP 06.2008 Preliminary as of 03.07.2008" xfId="1493"/>
    <cellStyle name="_ForecastToday v4_Eki_Budget_2011-2012 v1" xfId="1494"/>
    <cellStyle name="_ForecastToday v4_UK CHP Forecast 06 2008 Preliminary as of 03.07.2008" xfId="1495"/>
    <cellStyle name="_ForecastToday v4_Анализ отклонений" xfId="1496"/>
    <cellStyle name="_ForecastToday v4_Вспомогательные материалы АУП  на 2013год." xfId="1497"/>
    <cellStyle name="_ForecastToday v4_КАР Приложение ПЭС от 10.02..2011" xfId="1498"/>
    <cellStyle name="_ForecastToday v4_Кассовый план ЦТВЭС 2011 год" xfId="1499"/>
    <cellStyle name="_ForecastToday v4_Копия Приложение 7 к КП ПТЭ" xfId="1500"/>
    <cellStyle name="_ForecastToday v4_КП БТЭЦ на 2012 год 19.08.2011" xfId="1501"/>
    <cellStyle name="_ForecastToday v4_КП ДУТЭС 2012 01" xfId="1502"/>
    <cellStyle name="_ForecastToday v4_КП ДУТЭС 20120217" xfId="1503"/>
    <cellStyle name="_ForecastToday v4_КП на 2011 год БТЭЦ нов форма" xfId="1504"/>
    <cellStyle name="_ForecastToday v4_КП на 2011 год БТЭЦ нов форма 3.08.10г.(измен.)" xfId="1505"/>
    <cellStyle name="_ForecastToday v4_КЦ 09 B" xfId="1506"/>
    <cellStyle name="_ForecastToday v4_Материалы АУП И СЛУЖБА СБЫТА" xfId="1507"/>
    <cellStyle name="_ForecastToday v4_Материалы и ГСМ" xfId="1508"/>
    <cellStyle name="_ForecastToday v4_мебель" xfId="1509"/>
    <cellStyle name="_ForecastToday v4_орг.тех." xfId="1510"/>
    <cellStyle name="_ForecastToday v4_прил 4" xfId="1511"/>
    <cellStyle name="_ForecastToday v4_проч.матер." xfId="1512"/>
    <cellStyle name="_ForecastToday v4_Расч.канцел." xfId="1513"/>
    <cellStyle name="_ForecastToday v4_Реестр потребителей по юрид.лицам на 2012год" xfId="1514"/>
    <cellStyle name="_ForecastToday v4_Соц.сфера" xfId="1515"/>
    <cellStyle name="_ForecastToday v4_Упр 2008 F" xfId="1516"/>
    <cellStyle name="_ForecastToday v4_Упр 2009 B" xfId="1517"/>
    <cellStyle name="_ForecastToday v4_ЦТВЭС 26.01.2011 год" xfId="1518"/>
    <cellStyle name="_FS " xfId="1519"/>
    <cellStyle name="_Granbury-F-Machine" xfId="1520"/>
    <cellStyle name="_Granbury-F-Machine 2" xfId="1521"/>
    <cellStyle name="_Granbury-F-Machine 3" xfId="1522"/>
    <cellStyle name="_Granbury-F-Machine 4" xfId="1523"/>
    <cellStyle name="_Granbury-F-Machine 5" xfId="1524"/>
    <cellStyle name="_Granbury-F-Machine 6" xfId="1525"/>
    <cellStyle name="_Granbury-F-Machine_2012 vs 2013" xfId="1526"/>
    <cellStyle name="_Granbury-F-Machine_Cash UK CHP 06.2008 Preliminary as of 03.07.2008" xfId="1527"/>
    <cellStyle name="_Granbury-F-Machine_Eki_Budget_2011-2012 v1" xfId="1528"/>
    <cellStyle name="_Granbury-F-Machine_UK CHP Forecast 06 2008 Preliminary as of 03.07.2008" xfId="1529"/>
    <cellStyle name="_Granbury-F-Machine_Анализ отклонений" xfId="1530"/>
    <cellStyle name="_Granbury-F-Machine_Вспомогательные материалы АУП  на 2013год." xfId="1531"/>
    <cellStyle name="_Granbury-F-Machine_КАР Приложение ПЭС от 10.02..2011" xfId="1532"/>
    <cellStyle name="_Granbury-F-Machine_Кассовый план ЦТВЭС 2011 год" xfId="1533"/>
    <cellStyle name="_Granbury-F-Machine_Копия Приложение 7 к КП ПТЭ" xfId="1534"/>
    <cellStyle name="_Granbury-F-Machine_КП БТЭЦ на 2012 год 19.08.2011" xfId="1535"/>
    <cellStyle name="_Granbury-F-Machine_КП ДУТЭС 2012 01" xfId="1536"/>
    <cellStyle name="_Granbury-F-Machine_КП ДУТЭС 20120217" xfId="1537"/>
    <cellStyle name="_Granbury-F-Machine_КП на 2011 год БТЭЦ нов форма" xfId="1538"/>
    <cellStyle name="_Granbury-F-Machine_КП на 2011 год БТЭЦ нов форма 3.08.10г.(измен.)" xfId="1539"/>
    <cellStyle name="_Granbury-F-Machine_КЦ 09 B" xfId="1540"/>
    <cellStyle name="_Granbury-F-Machine_Материалы АУП И СЛУЖБА СБЫТА" xfId="1541"/>
    <cellStyle name="_Granbury-F-Machine_Материалы и ГСМ" xfId="1542"/>
    <cellStyle name="_Granbury-F-Machine_мебель" xfId="1543"/>
    <cellStyle name="_Granbury-F-Machine_орг.тех." xfId="1544"/>
    <cellStyle name="_Granbury-F-Machine_прил 4" xfId="1545"/>
    <cellStyle name="_Granbury-F-Machine_проч.матер." xfId="1546"/>
    <cellStyle name="_Granbury-F-Machine_Расч.канцел." xfId="1547"/>
    <cellStyle name="_Granbury-F-Machine_Реестр потребителей по юрид.лицам на 2012год" xfId="1548"/>
    <cellStyle name="_Granbury-F-Machine_Соц.сфера" xfId="1549"/>
    <cellStyle name="_Granbury-F-Machine_Упр 2008 F" xfId="1550"/>
    <cellStyle name="_Granbury-F-Machine_Упр 2009 B" xfId="1551"/>
    <cellStyle name="_Granbury-F-Machine_ЦТВЭС 26.01.2011 год" xfId="1552"/>
    <cellStyle name="_Granite" xfId="1553"/>
    <cellStyle name="_Granite 2" xfId="1554"/>
    <cellStyle name="_Granite 3" xfId="1555"/>
    <cellStyle name="_Granite 4" xfId="1556"/>
    <cellStyle name="_Granite 5" xfId="1557"/>
    <cellStyle name="_Granite 6" xfId="1558"/>
    <cellStyle name="_Granite_2012 vs 2013" xfId="1559"/>
    <cellStyle name="_Granite_Cash UK CHP 06.2008 Preliminary as of 03.07.2008" xfId="1560"/>
    <cellStyle name="_Granite_Eki_Budget_2011-2012 v1" xfId="1561"/>
    <cellStyle name="_Granite_UK CHP Forecast 06 2008 Preliminary as of 03.07.2008" xfId="1562"/>
    <cellStyle name="_Granite_Анализ отклонений" xfId="1563"/>
    <cellStyle name="_Granite_Вспомогательные материалы АУП  на 2013год." xfId="1564"/>
    <cellStyle name="_Granite_КАР Приложение ПЭС от 10.02..2011" xfId="1565"/>
    <cellStyle name="_Granite_Кассовый план ЦТВЭС 2011 год" xfId="1566"/>
    <cellStyle name="_Granite_Копия Приложение 7 к КП ПТЭ" xfId="1567"/>
    <cellStyle name="_Granite_КП БТЭЦ на 2012 год 19.08.2011" xfId="1568"/>
    <cellStyle name="_Granite_КП ДУТЭС 2012 01" xfId="1569"/>
    <cellStyle name="_Granite_КП ДУТЭС 20120217" xfId="1570"/>
    <cellStyle name="_Granite_КП на 2011 год БТЭЦ нов форма" xfId="1571"/>
    <cellStyle name="_Granite_КП на 2011 год БТЭЦ нов форма 3.08.10г.(измен.)" xfId="1572"/>
    <cellStyle name="_Granite_КЦ 09 B" xfId="1573"/>
    <cellStyle name="_Granite_Материалы АУП И СЛУЖБА СБЫТА" xfId="1574"/>
    <cellStyle name="_Granite_Материалы и ГСМ" xfId="1575"/>
    <cellStyle name="_Granite_мебель" xfId="1576"/>
    <cellStyle name="_Granite_орг.тех." xfId="1577"/>
    <cellStyle name="_Granite_прил 4" xfId="1578"/>
    <cellStyle name="_Granite_проч.матер." xfId="1579"/>
    <cellStyle name="_Granite_Расч.канцел." xfId="1580"/>
    <cellStyle name="_Granite_Реестр потребителей по юрид.лицам на 2012год" xfId="1581"/>
    <cellStyle name="_Granite_Соц.сфера" xfId="1582"/>
    <cellStyle name="_Granite_Упр 2008 F" xfId="1583"/>
    <cellStyle name="_Granite_Упр 2009 B" xfId="1584"/>
    <cellStyle name="_Granite_ЦТВЭС 26.01.2011 год" xfId="1585"/>
    <cellStyle name="_IFRS 2001-2006 6mnth_Sept_15_2006 unshared" xfId="1586"/>
    <cellStyle name="_Ironwood" xfId="1587"/>
    <cellStyle name="_Ironwood 2" xfId="1588"/>
    <cellStyle name="_Ironwood 3" xfId="1589"/>
    <cellStyle name="_Ironwood 4" xfId="1590"/>
    <cellStyle name="_Ironwood 5" xfId="1591"/>
    <cellStyle name="_Ironwood 6" xfId="1592"/>
    <cellStyle name="_Ironwood_2012 vs 2013" xfId="1593"/>
    <cellStyle name="_Ironwood_Cash UK CHP 06.2008 Preliminary as of 03.07.2008" xfId="1594"/>
    <cellStyle name="_Ironwood_Eki_Budget_2011-2012 v1" xfId="1595"/>
    <cellStyle name="_Ironwood_LB36a" xfId="1596"/>
    <cellStyle name="_Ironwood_LB36a 2" xfId="1597"/>
    <cellStyle name="_Ironwood_LB36a 3" xfId="1598"/>
    <cellStyle name="_Ironwood_LB36a 4" xfId="1599"/>
    <cellStyle name="_Ironwood_LB36a 5" xfId="1600"/>
    <cellStyle name="_Ironwood_LB36a 6" xfId="1601"/>
    <cellStyle name="_Ironwood_LB36a_2012 vs 2013" xfId="1602"/>
    <cellStyle name="_Ironwood_LB36a_Cash UK CHP 06.2008 Preliminary as of 03.07.2008" xfId="1603"/>
    <cellStyle name="_Ironwood_LB36a_Eki_Budget_2011-2012 v1" xfId="1604"/>
    <cellStyle name="_Ironwood_LB36a_UK CHP Forecast 06 2008 Preliminary as of 03.07.2008" xfId="1605"/>
    <cellStyle name="_Ironwood_LB36a_Анализ отклонений" xfId="1606"/>
    <cellStyle name="_Ironwood_LB36a_Вспомогательные материалы АУП  на 2013год." xfId="1607"/>
    <cellStyle name="_Ironwood_LB36a_КАР Приложение ПЭС от 10.02..2011" xfId="1608"/>
    <cellStyle name="_Ironwood_LB36a_Кассовый план ЦТВЭС 2011 год" xfId="1609"/>
    <cellStyle name="_Ironwood_LB36a_Копия Приложение 7 к КП ПТЭ" xfId="1610"/>
    <cellStyle name="_Ironwood_LB36a_КП БТЭЦ на 2012 год 19.08.2011" xfId="1611"/>
    <cellStyle name="_Ironwood_LB36a_КП ДУТЭС 2012 01" xfId="1612"/>
    <cellStyle name="_Ironwood_LB36a_КП ДУТЭС 20120217" xfId="1613"/>
    <cellStyle name="_Ironwood_LB36a_КП на 2011 год БТЭЦ нов форма" xfId="1614"/>
    <cellStyle name="_Ironwood_LB36a_КП на 2011 год БТЭЦ нов форма 3.08.10г.(измен.)" xfId="1615"/>
    <cellStyle name="_Ironwood_LB36a_КЦ 09 B" xfId="1616"/>
    <cellStyle name="_Ironwood_LB36a_Материалы АУП И СЛУЖБА СБЫТА" xfId="1617"/>
    <cellStyle name="_Ironwood_LB36a_Материалы и ГСМ" xfId="1618"/>
    <cellStyle name="_Ironwood_LB36a_мебель" xfId="1619"/>
    <cellStyle name="_Ironwood_LB36a_орг.тех." xfId="1620"/>
    <cellStyle name="_Ironwood_LB36a_прил 4" xfId="1621"/>
    <cellStyle name="_Ironwood_LB36a_проч.матер." xfId="1622"/>
    <cellStyle name="_Ironwood_LB36a_Расч.канцел." xfId="1623"/>
    <cellStyle name="_Ironwood_LB36a_Реестр потребителей по юрид.лицам на 2012год" xfId="1624"/>
    <cellStyle name="_Ironwood_LB36a_Соц.сфера" xfId="1625"/>
    <cellStyle name="_Ironwood_LB36a_Упр 2008 F" xfId="1626"/>
    <cellStyle name="_Ironwood_LB36a_Упр 2009 B" xfId="1627"/>
    <cellStyle name="_Ironwood_LB36a_ЦТВЭС 26.01.2011 год" xfId="1628"/>
    <cellStyle name="_Ironwood_UK CHP Forecast 06 2008 Preliminary as of 03.07.2008" xfId="1629"/>
    <cellStyle name="_Ironwood_Анализ отклонений" xfId="1630"/>
    <cellStyle name="_Ironwood_Вспомогательные материалы АУП  на 2013год." xfId="1631"/>
    <cellStyle name="_Ironwood_КАР Приложение ПЭС от 10.02..2011" xfId="1632"/>
    <cellStyle name="_Ironwood_Кассовый план ЦТВЭС 2011 год" xfId="1633"/>
    <cellStyle name="_Ironwood_Копия Приложение 7 к КП ПТЭ" xfId="1634"/>
    <cellStyle name="_Ironwood_КП БТЭЦ на 2012 год 19.08.2011" xfId="1635"/>
    <cellStyle name="_Ironwood_КП ДУТЭС 2012 01" xfId="1636"/>
    <cellStyle name="_Ironwood_КП ДУТЭС 20120217" xfId="1637"/>
    <cellStyle name="_Ironwood_КП на 2011 год БТЭЦ нов форма" xfId="1638"/>
    <cellStyle name="_Ironwood_КП на 2011 год БТЭЦ нов форма 3.08.10г.(измен.)" xfId="1639"/>
    <cellStyle name="_Ironwood_КЦ 09 B" xfId="1640"/>
    <cellStyle name="_Ironwood_Материалы АУП И СЛУЖБА СБЫТА" xfId="1641"/>
    <cellStyle name="_Ironwood_Материалы и ГСМ" xfId="1642"/>
    <cellStyle name="_Ironwood_мебель" xfId="1643"/>
    <cellStyle name="_Ironwood_орг.тех." xfId="1644"/>
    <cellStyle name="_Ironwood_прил 4" xfId="1645"/>
    <cellStyle name="_Ironwood_проч.матер." xfId="1646"/>
    <cellStyle name="_Ironwood_Расч.канцел." xfId="1647"/>
    <cellStyle name="_Ironwood_Реестр потребителей по юрид.лицам на 2012год" xfId="1648"/>
    <cellStyle name="_Ironwood_Соц.сфера" xfId="1649"/>
    <cellStyle name="_Ironwood_Упр 2008 F" xfId="1650"/>
    <cellStyle name="_Ironwood_Упр 2009 B" xfId="1651"/>
    <cellStyle name="_Ironwood_ЦТВЭС 26.01.2011 год" xfId="1652"/>
    <cellStyle name="_IS Forecast 07.2007" xfId="1653"/>
    <cellStyle name="_K.410" xfId="1654"/>
    <cellStyle name="_Maik_2008_05_1.TB_01_07_08" xfId="1655"/>
    <cellStyle name="_Maikuben West - AJE#9" xfId="1656"/>
    <cellStyle name="_MB2006_sample2006_баз" xfId="1657"/>
    <cellStyle name="_MFR_June 08_Maik_NL" xfId="1658"/>
    <cellStyle name="_Multiple" xfId="1659"/>
    <cellStyle name="_Multiple 2" xfId="1660"/>
    <cellStyle name="_Multiple 3" xfId="1661"/>
    <cellStyle name="_Multiple 4" xfId="1662"/>
    <cellStyle name="_Multiple 5" xfId="1663"/>
    <cellStyle name="_Multiple 6" xfId="1664"/>
    <cellStyle name="_MultipleSpace" xfId="1665"/>
    <cellStyle name="_MultipleSpace 2" xfId="1666"/>
    <cellStyle name="_MultipleSpace 3" xfId="1667"/>
    <cellStyle name="_MultipleSpace 4" xfId="1668"/>
    <cellStyle name="_MultipleSpace 5" xfId="1669"/>
    <cellStyle name="_MultipleSpace 6" xfId="1670"/>
    <cellStyle name="_MW_2008-09 19_12_07_resubmit" xfId="1671"/>
    <cellStyle name="_NA_IS" xfId="1672"/>
    <cellStyle name="_NA_IS 2" xfId="1673"/>
    <cellStyle name="_NA_IS 3" xfId="1674"/>
    <cellStyle name="_NA_IS 4" xfId="1675"/>
    <cellStyle name="_NA_IS 5" xfId="1676"/>
    <cellStyle name="_NA_IS 6" xfId="1677"/>
    <cellStyle name="_NA_IS_2012 vs 2013" xfId="1678"/>
    <cellStyle name="_NA_IS_Cash UK CHP 06.2008 Preliminary as of 03.07.2008" xfId="1679"/>
    <cellStyle name="_NA_IS_Eki_Budget_2011-2012 v1" xfId="1680"/>
    <cellStyle name="_NA_IS_UK CHP Forecast 06 2008 Preliminary as of 03.07.2008" xfId="1681"/>
    <cellStyle name="_NA_IS_Анализ отклонений" xfId="1682"/>
    <cellStyle name="_NA_IS_Вспомогательные материалы АУП  на 2013год." xfId="1683"/>
    <cellStyle name="_NA_IS_КАР Приложение ПЭС от 10.02..2011" xfId="1684"/>
    <cellStyle name="_NA_IS_Кассовый план ЦТВЭС 2011 год" xfId="1685"/>
    <cellStyle name="_NA_IS_Копия Приложение 7 к КП ПТЭ" xfId="1686"/>
    <cellStyle name="_NA_IS_КП БТЭЦ на 2012 год 19.08.2011" xfId="1687"/>
    <cellStyle name="_NA_IS_КП ДУТЭС 2012 01" xfId="1688"/>
    <cellStyle name="_NA_IS_КП ДУТЭС 20120217" xfId="1689"/>
    <cellStyle name="_NA_IS_КП на 2011 год БТЭЦ нов форма" xfId="1690"/>
    <cellStyle name="_NA_IS_КП на 2011 год БТЭЦ нов форма 3.08.10г.(измен.)" xfId="1691"/>
    <cellStyle name="_NA_IS_КЦ 09 B" xfId="1692"/>
    <cellStyle name="_NA_IS_Материалы АУП И СЛУЖБА СБЫТА" xfId="1693"/>
    <cellStyle name="_NA_IS_Материалы и ГСМ" xfId="1694"/>
    <cellStyle name="_NA_IS_мебель" xfId="1695"/>
    <cellStyle name="_NA_IS_орг.тех." xfId="1696"/>
    <cellStyle name="_NA_IS_прил 4" xfId="1697"/>
    <cellStyle name="_NA_IS_проч.матер." xfId="1698"/>
    <cellStyle name="_NA_IS_Расч.канцел." xfId="1699"/>
    <cellStyle name="_NA_IS_Реестр потребителей по юрид.лицам на 2012год" xfId="1700"/>
    <cellStyle name="_NA_IS_Соц.сфера" xfId="1701"/>
    <cellStyle name="_NA_IS_Упр 2008 F" xfId="1702"/>
    <cellStyle name="_NA_IS_Упр 2009 B" xfId="1703"/>
    <cellStyle name="_NA_IS_ЦТВЭС 26.01.2011 год" xfId="1704"/>
    <cellStyle name="_NTMK forecast 2006-1" xfId="1705"/>
    <cellStyle name="_O. Taxes -02 Yassy" xfId="1706"/>
    <cellStyle name="_O. Taxes -02 Yassy_®взҐв ”…‚ђЂ‹њ 2007" xfId="1707"/>
    <cellStyle name="_O. Taxes -02 Yassy_®взҐв ”…‚ђЂ‹њ 2007_16.08.пофакторный анализ" xfId="1708"/>
    <cellStyle name="_O. Taxes -02 Yassy_®взҐв ”…‚ђЂ‹њ 2007_Копия 16.08.по рудникам  сравнение для С.М." xfId="1709"/>
    <cellStyle name="_O. Taxes -02 Yassy_®взҐв ”…‚ђЂ‹њ 2007_Копия прил.__6 последнее 16,08,2010" xfId="1710"/>
    <cellStyle name="_O. Taxes -02 Yassy_®взҐв ”…‚ђЂ‹њ 2007_Лист1" xfId="1711"/>
    <cellStyle name="_O. Taxes -02 Yassy_®взҐв ”…‚ђЂ‹њ 2007_Лист2" xfId="1712"/>
    <cellStyle name="_O. Taxes -02 Yassy_®взҐв ЊЂђ’ 2007" xfId="1713"/>
    <cellStyle name="_O. Taxes -02 Yassy_®взҐв ЊЂђ’ 2007_16.08.пофакторный анализ" xfId="1714"/>
    <cellStyle name="_O. Taxes -02 Yassy_®взҐв ЊЂђ’ 2007_Копия 16.08.по рудникам  сравнение для С.М." xfId="1715"/>
    <cellStyle name="_O. Taxes -02 Yassy_®взҐв ЊЂђ’ 2007_Копия прил.__6 последнее 16,08,2010" xfId="1716"/>
    <cellStyle name="_O. Taxes -02 Yassy_®взҐв ЊЂђ’ 2007_Лист1" xfId="1717"/>
    <cellStyle name="_O. Taxes -02 Yassy_®взҐв ЊЂђ’ 2007_Лист2" xfId="1718"/>
    <cellStyle name="_O. Taxes -02 Yassy_®взсв ЂЏђ…‹њ 2007" xfId="1719"/>
    <cellStyle name="_O. Taxes -02 Yassy_®взсв ЂЏђ…‹њ 2007_16.08.пофакторный анализ" xfId="1720"/>
    <cellStyle name="_O. Taxes -02 Yassy_®взсв ЂЏђ…‹њ 2007_Копия 16.08.по рудникам  сравнение для С.М." xfId="1721"/>
    <cellStyle name="_O. Taxes -02 Yassy_®взсв ЂЏђ…‹њ 2007_Копия прил.__6 последнее 16,08,2010" xfId="1722"/>
    <cellStyle name="_O. Taxes -02 Yassy_®взсв ЂЏђ…‹њ 2007_Лист1" xfId="1723"/>
    <cellStyle name="_O. Taxes -02 Yassy_®взсв ЂЏђ…‹њ 2007_Лист2" xfId="1724"/>
    <cellStyle name="_O. Taxes -02 Yassy_16.08.пофакторный анализ" xfId="1725"/>
    <cellStyle name="_O. Taxes -02 Yassy_2006 Листы по зарплате" xfId="1726"/>
    <cellStyle name="_O. Taxes -02 Yassy_2006 Листы по зарплате_16.08.пофакторный анализ" xfId="1727"/>
    <cellStyle name="_O. Taxes -02 Yassy_2006 Листы по зарплате_Копия 16.08.по рудникам  сравнение для С.М." xfId="1728"/>
    <cellStyle name="_O. Taxes -02 Yassy_2006 Листы по зарплате_Копия прил.__6 последнее 16,08,2010" xfId="1729"/>
    <cellStyle name="_O. Taxes -02 Yassy_2006 Листы по зарплате_Лист1" xfId="1730"/>
    <cellStyle name="_O. Taxes -02 Yassy_2006 Листы по зарплате_Лист2" xfId="1731"/>
    <cellStyle name="_O. Taxes -02 Yassy_CHECK" xfId="1732"/>
    <cellStyle name="_O. Taxes -02 Yassy_CHECK_16.08.пофакторный анализ" xfId="1733"/>
    <cellStyle name="_O. Taxes -02 Yassy_CHECK_Копия 16.08.по рудникам  сравнение для С.М." xfId="1734"/>
    <cellStyle name="_O. Taxes -02 Yassy_CHECK_Копия ЖГОК Орловский рудник, ОФ январь-июнь (бух)" xfId="1735"/>
    <cellStyle name="_O. Taxes -02 Yassy_CHECK_Копия прил.__6 последнее 16,08,2010" xfId="1736"/>
    <cellStyle name="_O. Taxes -02 Yassy_CHECK_Лист1" xfId="1737"/>
    <cellStyle name="_O. Taxes -02 Yassy_CHECK_Лист2" xfId="1738"/>
    <cellStyle name="_O. Taxes -02 Yassy_CHECK_Отчет для КоцурЛ." xfId="1739"/>
    <cellStyle name="_O. Taxes -02 Yassy_CHECK_перед Отчет ВШСУ-полугодие посл 15.07." xfId="1740"/>
    <cellStyle name="_O. Taxes -02 Yassy_Report_2006_годовая_филиалы" xfId="1741"/>
    <cellStyle name="_O. Taxes -02 Yassy_Report_2006_годовая_филиалы_16.08.пофакторный анализ" xfId="1742"/>
    <cellStyle name="_O. Taxes -02 Yassy_Report_2006_годовая_филиалы_Копия 16.08.по рудникам  сравнение для С.М." xfId="1743"/>
    <cellStyle name="_O. Taxes -02 Yassy_Report_2006_годовая_филиалы_Копия прил.__6 последнее 16,08,2010" xfId="1744"/>
    <cellStyle name="_O. Taxes -02 Yassy_Report_2006_годовая_филиалы_Лист1" xfId="1745"/>
    <cellStyle name="_O. Taxes -02 Yassy_Report_2006_годовая_филиалы_Лист2" xfId="1746"/>
    <cellStyle name="_O. Taxes -02 Yassy_X1 KCC_12.07 VP Retained earnings 14-1" xfId="1747"/>
    <cellStyle name="_O. Taxes -02 Yassy_X1 KCC_12.07 VP Retained earnings 14-1_16.08.пофакторный анализ" xfId="1748"/>
    <cellStyle name="_O. Taxes -02 Yassy_X1 KCC_12.07 VP Retained earnings 14-1_Копия 16.08.по рудникам  сравнение для С.М." xfId="1749"/>
    <cellStyle name="_O. Taxes -02 Yassy_X1 KCC_12.07 VP Retained earnings 14-1_Копия ЖГОК Орловский рудник, ОФ январь-июнь (бух)" xfId="1750"/>
    <cellStyle name="_O. Taxes -02 Yassy_X1 KCC_12.07 VP Retained earnings 14-1_Копия прил.__6 последнее 16,08,2010" xfId="1751"/>
    <cellStyle name="_O. Taxes -02 Yassy_X1 KCC_12.07 VP Retained earnings 14-1_Лист1" xfId="1752"/>
    <cellStyle name="_O. Taxes -02 Yassy_X1 KCC_12.07 VP Retained earnings 14-1_Лист2" xfId="1753"/>
    <cellStyle name="_O. Taxes -02 Yassy_X1 KCC_12.07 VP Retained earnings 14-1_Отчет для КоцурЛ." xfId="1754"/>
    <cellStyle name="_O. Taxes -02 Yassy_X1 KCC_12.07 VP Retained earnings 14-1_перед Отчет ВШСУ-полугодие посл 15.07." xfId="1755"/>
    <cellStyle name="_O. Taxes -02 Yassy_акку  формы по зарплате аудит 2006" xfId="1756"/>
    <cellStyle name="_O. Taxes -02 Yassy_акку  формы по зарплате аудит 2006_16.08.пофакторный анализ" xfId="1757"/>
    <cellStyle name="_O. Taxes -02 Yassy_акку  формы по зарплате аудит 2006_Копия 16.08.по рудникам  сравнение для С.М." xfId="1758"/>
    <cellStyle name="_O. Taxes -02 Yassy_акку  формы по зарплате аудит 2006_Копия прил.__6 последнее 16,08,2010" xfId="1759"/>
    <cellStyle name="_O. Taxes -02 Yassy_акку  формы по зарплате аудит 2006_Лист1" xfId="1760"/>
    <cellStyle name="_O. Taxes -02 Yassy_акку  формы по зарплате аудит 2006_Лист2" xfId="1761"/>
    <cellStyle name="_O. Taxes -02 Yassy_Астана Март 2007" xfId="1762"/>
    <cellStyle name="_O. Taxes -02 Yassy_Астана Март 2007_16.08.пофакторный анализ" xfId="1763"/>
    <cellStyle name="_O. Taxes -02 Yassy_Астана Март 2007_Копия 16.08.по рудникам  сравнение для С.М." xfId="1764"/>
    <cellStyle name="_O. Taxes -02 Yassy_Астана Март 2007_Копия прил.__6 последнее 16,08,2010" xfId="1765"/>
    <cellStyle name="_O. Taxes -02 Yassy_Астана Март 2007_Лист1" xfId="1766"/>
    <cellStyle name="_O. Taxes -02 Yassy_Астана Март 2007_Лист2" xfId="1767"/>
    <cellStyle name="_O. Taxes -02 Yassy_Астана Январь 2007" xfId="1768"/>
    <cellStyle name="_O. Taxes -02 Yassy_Астана Январь 2007_16.08.пофакторный анализ" xfId="1769"/>
    <cellStyle name="_O. Taxes -02 Yassy_Астана Январь 2007_Копия 16.08.по рудникам  сравнение для С.М." xfId="1770"/>
    <cellStyle name="_O. Taxes -02 Yassy_Астана Январь 2007_Копия прил.__6 последнее 16,08,2010" xfId="1771"/>
    <cellStyle name="_O. Taxes -02 Yassy_Астана Январь 2007_Лист1" xfId="1772"/>
    <cellStyle name="_O. Taxes -02 Yassy_Астана Январь 2007_Лист2" xfId="1773"/>
    <cellStyle name="_O. Taxes -02 Yassy_Аудит за янв свод 2007" xfId="1774"/>
    <cellStyle name="_O. Taxes -02 Yassy_Аудит за янв свод 2007_16.08.пофакторный анализ" xfId="1775"/>
    <cellStyle name="_O. Taxes -02 Yassy_Аудит за янв свод 2007_Копия 16.08.по рудникам  сравнение для С.М." xfId="1776"/>
    <cellStyle name="_O. Taxes -02 Yassy_Аудит за янв свод 2007_Копия прил.__6 последнее 16,08,2010" xfId="1777"/>
    <cellStyle name="_O. Taxes -02 Yassy_Аудит за янв свод 2007_Лист1" xfId="1778"/>
    <cellStyle name="_O. Taxes -02 Yassy_Аудит за янв свод 2007_Лист2" xfId="1779"/>
    <cellStyle name="_O. Taxes -02 Yassy_аудит приложения за дек ф 9 " xfId="1780"/>
    <cellStyle name="_O. Taxes -02 Yassy_аудит приложения за дек ф 9 _16.08.пофакторный анализ" xfId="1781"/>
    <cellStyle name="_O. Taxes -02 Yassy_аудит приложения за дек ф 9 _Копия 16.08.по рудникам  сравнение для С.М." xfId="1782"/>
    <cellStyle name="_O. Taxes -02 Yassy_аудит приложения за дек ф 9 _Копия прил.__6 последнее 16,08,2010" xfId="1783"/>
    <cellStyle name="_O. Taxes -02 Yassy_аудит приложения за дек ф 9 _Лист1" xfId="1784"/>
    <cellStyle name="_O. Taxes -02 Yassy_аудит приложения за дек ф 9 _Лист2" xfId="1785"/>
    <cellStyle name="_O. Taxes -02 Yassy_Аудит свод ВЦМ 0207" xfId="1786"/>
    <cellStyle name="_O. Taxes -02 Yassy_Аудит свод ВЦМ 0207_16.08.пофакторный анализ" xfId="1787"/>
    <cellStyle name="_O. Taxes -02 Yassy_Аудит свод ВЦМ 0207_Копия 16.08.по рудникам  сравнение для С.М." xfId="1788"/>
    <cellStyle name="_O. Taxes -02 Yassy_Аудит свод ВЦМ 0207_Копия прил.__6 последнее 16,08,2010" xfId="1789"/>
    <cellStyle name="_O. Taxes -02 Yassy_Аудит свод ВЦМ 0207_Лист1" xfId="1790"/>
    <cellStyle name="_O. Taxes -02 Yassy_Аудит свод ВЦМ 0207_Лист2" xfId="1791"/>
    <cellStyle name="_O. Taxes -02 Yassy_Аудит свод ВЦМ 2007 ИСПРАВЛЕНИЯ" xfId="1792"/>
    <cellStyle name="_O. Taxes -02 Yassy_Аудит свод ВЦМ 2007 ИСПРАВЛЕНИЯ_16.08.пофакторный анализ" xfId="1793"/>
    <cellStyle name="_O. Taxes -02 Yassy_Аудит свод ВЦМ 2007 ИСПРАВЛЕНИЯ_Копия 16.08.по рудникам  сравнение для С.М." xfId="1794"/>
    <cellStyle name="_O. Taxes -02 Yassy_Аудит свод ВЦМ 2007 ИСПРАВЛЕНИЯ_Копия прил.__6 последнее 16,08,2010" xfId="1795"/>
    <cellStyle name="_O. Taxes -02 Yassy_Аудит свод ВЦМ 2007 ИСПРАВЛЕНИЯ_Лист1" xfId="1796"/>
    <cellStyle name="_O. Taxes -02 Yassy_Аудит свод ВЦМ 2007 ИСПРАВЛЕНИЯ_Лист2" xfId="1797"/>
    <cellStyle name="_O. Taxes -02 Yassy_БЦМ по зарплате аудит 2007" xfId="1798"/>
    <cellStyle name="_O. Taxes -02 Yassy_БЦМ по зарплате аудит 2007_16.08.пофакторный анализ" xfId="1799"/>
    <cellStyle name="_O. Taxes -02 Yassy_БЦМ по зарплате аудит 2007_Копия 16.08.по рудникам  сравнение для С.М." xfId="1800"/>
    <cellStyle name="_O. Taxes -02 Yassy_БЦМ по зарплате аудит 2007_Копия прил.__6 последнее 16,08,2010" xfId="1801"/>
    <cellStyle name="_O. Taxes -02 Yassy_БЦМ по зарплате аудит 2007_Лист1" xfId="1802"/>
    <cellStyle name="_O. Taxes -02 Yassy_БЦМ по зарплате аудит 2007_Лист2" xfId="1803"/>
    <cellStyle name="_O. Taxes -02 Yassy_В корпорацию форма 9" xfId="1804"/>
    <cellStyle name="_O. Taxes -02 Yassy_В корпорацию форма 9_16.08.пофакторный анализ" xfId="1805"/>
    <cellStyle name="_O. Taxes -02 Yassy_В корпорацию форма 9_Копия 16.08.по рудникам  сравнение для С.М." xfId="1806"/>
    <cellStyle name="_O. Taxes -02 Yassy_В корпорацию форма 9_Копия прил.__6 последнее 16,08,2010" xfId="1807"/>
    <cellStyle name="_O. Taxes -02 Yassy_В корпорацию форма 9_Лист1" xfId="1808"/>
    <cellStyle name="_O. Taxes -02 Yassy_В корпорацию форма 9_Лист2" xfId="1809"/>
    <cellStyle name="_O. Taxes -02 Yassy_ВЦМ формы по зарплате аудит 2006" xfId="1810"/>
    <cellStyle name="_O. Taxes -02 Yassy_ВЦМ формы по зарплате аудит 2006_16.08.пофакторный анализ" xfId="1811"/>
    <cellStyle name="_O. Taxes -02 Yassy_ВЦМ формы по зарплате аудит 2006_Копия 16.08.по рудникам  сравнение для С.М." xfId="1812"/>
    <cellStyle name="_O. Taxes -02 Yassy_ВЦМ формы по зарплате аудит 2006_Копия прил.__6 последнее 16,08,2010" xfId="1813"/>
    <cellStyle name="_O. Taxes -02 Yassy_ВЦМ формы по зарплате аудит 2006_Лист1" xfId="1814"/>
    <cellStyle name="_O. Taxes -02 Yassy_ВЦМ формы по зарплате аудит 2006_Лист2" xfId="1815"/>
    <cellStyle name="_O. Taxes -02 Yassy_Годовые формы МСФО 2007год" xfId="1816"/>
    <cellStyle name="_O. Taxes -02 Yassy_Годовые формы МСФО 2007год (3)" xfId="1817"/>
    <cellStyle name="_O. Taxes -02 Yassy_Годовые формы МСФО 2007год (3)_16.08.пофакторный анализ" xfId="1818"/>
    <cellStyle name="_O. Taxes -02 Yassy_Годовые формы МСФО 2007год (3)_Копия 16.08.по рудникам  сравнение для С.М." xfId="1819"/>
    <cellStyle name="_O. Taxes -02 Yassy_Годовые формы МСФО 2007год (3)_Копия прил.__6 последнее 16,08,2010" xfId="1820"/>
    <cellStyle name="_O. Taxes -02 Yassy_Годовые формы МСФО 2007год (3)_Лист1" xfId="1821"/>
    <cellStyle name="_O. Taxes -02 Yassy_Годовые формы МСФО 2007год (3)_Лист2" xfId="1822"/>
    <cellStyle name="_O. Taxes -02 Yassy_Годовые формы МСФО 2007год_16.08.пофакторный анализ" xfId="1823"/>
    <cellStyle name="_O. Taxes -02 Yassy_Годовые формы МСФО 2007год_Копия 16.08.по рудникам  сравнение для С.М." xfId="1824"/>
    <cellStyle name="_O. Taxes -02 Yassy_Годовые формы МСФО 2007год_Копия прил.__6 последнее 16,08,2010" xfId="1825"/>
    <cellStyle name="_O. Taxes -02 Yassy_Годовые формы МСФО 2007год_Лист1" xfId="1826"/>
    <cellStyle name="_O. Taxes -02 Yassy_Годовые формы МСФО 2007год_Лист2" xfId="1827"/>
    <cellStyle name="_O. Taxes -02 Yassy_Годовые формы МСФО 2007годк" xfId="1828"/>
    <cellStyle name="_O. Taxes -02 Yassy_Годовые формы МСФО 2007годк_16.08.пофакторный анализ" xfId="1829"/>
    <cellStyle name="_O. Taxes -02 Yassy_Годовые формы МСФО 2007годк_Копия 16.08.по рудникам  сравнение для С.М." xfId="1830"/>
    <cellStyle name="_O. Taxes -02 Yassy_Годовые формы МСФО 2007годк_Копия прил.__6 последнее 16,08,2010" xfId="1831"/>
    <cellStyle name="_O. Taxes -02 Yassy_Годовые формы МСФО 2007годк_Лист1" xfId="1832"/>
    <cellStyle name="_O. Taxes -02 Yassy_Годовые формы МСФО 2007годк_Лист2" xfId="1833"/>
    <cellStyle name="_O. Taxes -02 Yassy_жанка 18,01 вх формы по зарплате ауд 2006" xfId="1834"/>
    <cellStyle name="_O. Taxes -02 Yassy_жанка 18,01 вх формы по зарплате ауд 2006_16.08.пофакторный анализ" xfId="1835"/>
    <cellStyle name="_O. Taxes -02 Yassy_жанка 18,01 вх формы по зарплате ауд 2006_Копия 16.08.по рудникам  сравнение для С.М." xfId="1836"/>
    <cellStyle name="_O. Taxes -02 Yassy_жанка 18,01 вх формы по зарплате ауд 2006_Копия прил.__6 последнее 16,08,2010" xfId="1837"/>
    <cellStyle name="_O. Taxes -02 Yassy_жанка 18,01 вх формы по зарплате ауд 2006_Лист1" xfId="1838"/>
    <cellStyle name="_O. Taxes -02 Yassy_жанка 18,01 вх формы по зарплате ауд 2006_Лист2" xfId="1839"/>
    <cellStyle name="_O. Taxes -02 Yassy_жгок аудит.приложения за дек ф.9." xfId="1840"/>
    <cellStyle name="_O. Taxes -02 Yassy_жгок аудит.приложения за дек ф.9._16.08.пофакторный анализ" xfId="1841"/>
    <cellStyle name="_O. Taxes -02 Yassy_жгок аудит.приложения за дек ф.9._Копия 16.08.по рудникам  сравнение для С.М." xfId="1842"/>
    <cellStyle name="_O. Taxes -02 Yassy_жгок аудит.приложения за дек ф.9._Копия прил.__6 последнее 16,08,2010" xfId="1843"/>
    <cellStyle name="_O. Taxes -02 Yassy_жгок аудит.приложения за дек ф.9._Лист1" xfId="1844"/>
    <cellStyle name="_O. Taxes -02 Yassy_жгок аудит.приложения за дек ф.9._Лист2" xfId="1845"/>
    <cellStyle name="_O. Taxes -02 Yassy_Заработная плата" xfId="1846"/>
    <cellStyle name="_O. Taxes -02 Yassy_Заработная плата_16.08.пофакторный анализ" xfId="1847"/>
    <cellStyle name="_O. Taxes -02 Yassy_Заработная плата_Копия 16.08.по рудникам  сравнение для С.М." xfId="1848"/>
    <cellStyle name="_O. Taxes -02 Yassy_Заработная плата_Копия прил.__6 последнее 16,08,2010" xfId="1849"/>
    <cellStyle name="_O. Taxes -02 Yassy_Заработная плата_Лист1" xfId="1850"/>
    <cellStyle name="_O. Taxes -02 Yassy_Заработная плата_Лист2" xfId="1851"/>
    <cellStyle name="_O. Taxes -02 Yassy_Зарплата ВЦМ.2007" xfId="1852"/>
    <cellStyle name="_O. Taxes -02 Yassy_Зарплата ВЦМ.2007_16.08.пофакторный анализ" xfId="1853"/>
    <cellStyle name="_O. Taxes -02 Yassy_Зарплата ВЦМ.2007_Копия 16.08.по рудникам  сравнение для С.М." xfId="1854"/>
    <cellStyle name="_O. Taxes -02 Yassy_Зарплата ВЦМ.2007_Копия прил.__6 последнее 16,08,2010" xfId="1855"/>
    <cellStyle name="_O. Taxes -02 Yassy_Зарплата ВЦМ.2007_Лист1" xfId="1856"/>
    <cellStyle name="_O. Taxes -02 Yassy_Зарплата ВЦМ.2007_Лист2" xfId="1857"/>
    <cellStyle name="_O. Taxes -02 Yassy_Зарплата за февраль ф  9-2а" xfId="1858"/>
    <cellStyle name="_O. Taxes -02 Yassy_Зарплата за февраль ф  9-2а_16.08.пофакторный анализ" xfId="1859"/>
    <cellStyle name="_O. Taxes -02 Yassy_Зарплата за февраль ф  9-2а_Копия 16.08.по рудникам  сравнение для С.М." xfId="1860"/>
    <cellStyle name="_O. Taxes -02 Yassy_Зарплата за февраль ф  9-2а_Копия прил.__6 последнее 16,08,2010" xfId="1861"/>
    <cellStyle name="_O. Taxes -02 Yassy_Зарплата за февраль ф  9-2а_Лист1" xfId="1862"/>
    <cellStyle name="_O. Taxes -02 Yassy_Зарплата за февраль ф  9-2а_Лист2" xfId="1863"/>
    <cellStyle name="_O. Taxes -02 Yassy_Зарплата за февраль ф 9-2б" xfId="1864"/>
    <cellStyle name="_O. Taxes -02 Yassy_Зарплата за февраль ф 9-2б_16.08.пофакторный анализ" xfId="1865"/>
    <cellStyle name="_O. Taxes -02 Yassy_Зарплата за февраль ф 9-2б_Копия 16.08.по рудникам  сравнение для С.М." xfId="1866"/>
    <cellStyle name="_O. Taxes -02 Yassy_Зарплата за февраль ф 9-2б_Копия прил.__6 последнее 16,08,2010" xfId="1867"/>
    <cellStyle name="_O. Taxes -02 Yassy_Зарплата за февраль ф 9-2б_Лист1" xfId="1868"/>
    <cellStyle name="_O. Taxes -02 Yassy_Зарплата за февраль ф 9-2б_Лист2" xfId="1869"/>
    <cellStyle name="_O. Taxes -02 Yassy_Зарплата за февраль ф 9-2в" xfId="1870"/>
    <cellStyle name="_O. Taxes -02 Yassy_Зарплата за февраль ф 9-2в_16.08.пофакторный анализ" xfId="1871"/>
    <cellStyle name="_O. Taxes -02 Yassy_Зарплата за февраль ф 9-2в_Копия 16.08.по рудникам  сравнение для С.М." xfId="1872"/>
    <cellStyle name="_O. Taxes -02 Yassy_Зарплата за февраль ф 9-2в_Копия прил.__6 последнее 16,08,2010" xfId="1873"/>
    <cellStyle name="_O. Taxes -02 Yassy_Зарплата за февраль ф 9-2в_Лист1" xfId="1874"/>
    <cellStyle name="_O. Taxes -02 Yassy_Зарплата за февраль ф 9-2в_Лист2" xfId="1875"/>
    <cellStyle name="_O. Taxes -02 Yassy_Зарплата за февраль ф 9-2г " xfId="1876"/>
    <cellStyle name="_O. Taxes -02 Yassy_Зарплата за февраль ф 9-2г _16.08.пофакторный анализ" xfId="1877"/>
    <cellStyle name="_O. Taxes -02 Yassy_Зарплата за февраль ф 9-2г _Копия 16.08.по рудникам  сравнение для С.М." xfId="1878"/>
    <cellStyle name="_O. Taxes -02 Yassy_Зарплата за февраль ф 9-2г _Копия прил.__6 последнее 16,08,2010" xfId="1879"/>
    <cellStyle name="_O. Taxes -02 Yassy_Зарплата за февраль ф 9-2г _Лист1" xfId="1880"/>
    <cellStyle name="_O. Taxes -02 Yassy_Зарплата за февраль ф 9-2г _Лист2" xfId="1881"/>
    <cellStyle name="_O. Taxes -02 Yassy_Зарплата свод ВЦМ.2007" xfId="1882"/>
    <cellStyle name="_O. Taxes -02 Yassy_Зарплата свод ВЦМ.2007_16.08.пофакторный анализ" xfId="1883"/>
    <cellStyle name="_O. Taxes -02 Yassy_Зарплата свод ВЦМ.2007_Копия 16.08.по рудникам  сравнение для С.М." xfId="1884"/>
    <cellStyle name="_O. Taxes -02 Yassy_Зарплата свод ВЦМ.2007_Копия прил.__6 последнее 16,08,2010" xfId="1885"/>
    <cellStyle name="_O. Taxes -02 Yassy_Зарплата свод ВЦМ.2007_Лист1" xfId="1886"/>
    <cellStyle name="_O. Taxes -02 Yassy_Зарплата свод ВЦМ.2007_Лист2" xfId="1887"/>
    <cellStyle name="_O. Taxes -02 Yassy_зарплата ф.9-2а" xfId="1888"/>
    <cellStyle name="_O. Taxes -02 Yassy_зарплата ф.9-2а_16.08.пофакторный анализ" xfId="1889"/>
    <cellStyle name="_O. Taxes -02 Yassy_зарплата ф.9-2а_Копия 16.08.по рудникам  сравнение для С.М." xfId="1890"/>
    <cellStyle name="_O. Taxes -02 Yassy_зарплата ф.9-2а_Копия прил.__6 последнее 16,08,2010" xfId="1891"/>
    <cellStyle name="_O. Taxes -02 Yassy_зарплата ф.9-2а_Лист1" xfId="1892"/>
    <cellStyle name="_O. Taxes -02 Yassy_зарплата ф.9-2а_Лист2" xfId="1893"/>
    <cellStyle name="_O. Taxes -02 Yassy_Зарплата ф.9-2б" xfId="1894"/>
    <cellStyle name="_O. Taxes -02 Yassy_Зарплата ф.9-2б_16.08.пофакторный анализ" xfId="1895"/>
    <cellStyle name="_O. Taxes -02 Yassy_Зарплата ф.9-2б_Копия 16.08.по рудникам  сравнение для С.М." xfId="1896"/>
    <cellStyle name="_O. Taxes -02 Yassy_Зарплата ф.9-2б_Копия прил.__6 последнее 16,08,2010" xfId="1897"/>
    <cellStyle name="_O. Taxes -02 Yassy_Зарплата ф.9-2б_Лист1" xfId="1898"/>
    <cellStyle name="_O. Taxes -02 Yassy_Зарплата ф.9-2б_Лист2" xfId="1899"/>
    <cellStyle name="_O. Taxes -02 Yassy_Зарплата ф.9-2в" xfId="1900"/>
    <cellStyle name="_O. Taxes -02 Yassy_Зарплата ф.9-2в_16.08.пофакторный анализ" xfId="1901"/>
    <cellStyle name="_O. Taxes -02 Yassy_Зарплата ф.9-2в_Копия 16.08.по рудникам  сравнение для С.М." xfId="1902"/>
    <cellStyle name="_O. Taxes -02 Yassy_Зарплата ф.9-2в_Копия прил.__6 последнее 16,08,2010" xfId="1903"/>
    <cellStyle name="_O. Taxes -02 Yassy_Зарплата ф.9-2в_Лист1" xfId="1904"/>
    <cellStyle name="_O. Taxes -02 Yassy_Зарплата ф.9-2в_Лист2" xfId="1905"/>
    <cellStyle name="_O. Taxes -02 Yassy_Зарплата ф9-2г" xfId="1906"/>
    <cellStyle name="_O. Taxes -02 Yassy_Зарплата ф9-2г_16.08.пофакторный анализ" xfId="1907"/>
    <cellStyle name="_O. Taxes -02 Yassy_Зарплата ф9-2г_Копия 16.08.по рудникам  сравнение для С.М." xfId="1908"/>
    <cellStyle name="_O. Taxes -02 Yassy_Зарплата ф9-2г_Копия прил.__6 последнее 16,08,2010" xfId="1909"/>
    <cellStyle name="_O. Taxes -02 Yassy_Зарплата ф9-2г_Лист1" xfId="1910"/>
    <cellStyle name="_O. Taxes -02 Yassy_Зарплата ф9-2г_Лист2" xfId="1911"/>
    <cellStyle name="_O. Taxes -02 Yassy_КЛМЗ формы по зарпл аудит 2007 расч нов" xfId="1912"/>
    <cellStyle name="_O. Taxes -02 Yassy_КЛМЗ формы по зарпл аудит 2007 расч нов_16.08.пофакторный анализ" xfId="1913"/>
    <cellStyle name="_O. Taxes -02 Yassy_КЛМЗ формы по зарпл аудит 2007 расч нов_Копия 16.08.по рудникам  сравнение для С.М." xfId="1914"/>
    <cellStyle name="_O. Taxes -02 Yassy_КЛМЗ формы по зарпл аудит 2007 расч нов_Копия прил.__6 последнее 16,08,2010" xfId="1915"/>
    <cellStyle name="_O. Taxes -02 Yassy_КЛМЗ формы по зарпл аудит 2007 расч нов_Лист1" xfId="1916"/>
    <cellStyle name="_O. Taxes -02 Yassy_КЛМЗ формы по зарпл аудит 2007 расч нов_Лист2" xfId="1917"/>
    <cellStyle name="_O. Taxes -02 Yassy_Копия 16.08.по рудникам  сравнение для С.М." xfId="1918"/>
    <cellStyle name="_O. Taxes -02 Yassy_Копия МСФО 2007 МАРТ07" xfId="1919"/>
    <cellStyle name="_O. Taxes -02 Yassy_Копия МСФО 2007 МАРТ07_16.08.пофакторный анализ" xfId="1920"/>
    <cellStyle name="_O. Taxes -02 Yassy_Копия МСФО 2007 МАРТ07_Копия 16.08.по рудникам  сравнение для С.М." xfId="1921"/>
    <cellStyle name="_O. Taxes -02 Yassy_Копия МСФО 2007 МАРТ07_Копия прил.__6 последнее 16,08,2010" xfId="1922"/>
    <cellStyle name="_O. Taxes -02 Yassy_Копия МСФО 2007 МАРТ07_Лист1" xfId="1923"/>
    <cellStyle name="_O. Taxes -02 Yassy_Копия МСФО 2007 МАРТ07_Лист2" xfId="1924"/>
    <cellStyle name="_O. Taxes -02 Yassy_Копия прил.__6 последнее 16,08,2010" xfId="1925"/>
    <cellStyle name="_O. Taxes -02 Yassy_Копия формы по зарплате аудит 2006 (2)" xfId="1926"/>
    <cellStyle name="_O. Taxes -02 Yassy_Копия формы по зарплате аудит 2006 (2)_16.08.пофакторный анализ" xfId="1927"/>
    <cellStyle name="_O. Taxes -02 Yassy_Копия формы по зарплате аудит 2006 (2)_Копия 16.08.по рудникам  сравнение для С.М." xfId="1928"/>
    <cellStyle name="_O. Taxes -02 Yassy_Копия формы по зарплате аудит 2006 (2)_Копия прил.__6 последнее 16,08,2010" xfId="1929"/>
    <cellStyle name="_O. Taxes -02 Yassy_Копия формы по зарплате аудит 2006 (2)_Лист1" xfId="1930"/>
    <cellStyle name="_O. Taxes -02 Yassy_Копия формы по зарплате аудит 2006 (2)_Лист2" xfId="1931"/>
    <cellStyle name="_O. Taxes -02 Yassy_Копия формы по зарплате аудит 2007" xfId="1932"/>
    <cellStyle name="_O. Taxes -02 Yassy_Копия формы по зарплате аудит 2007_16.08.пофакторный анализ" xfId="1933"/>
    <cellStyle name="_O. Taxes -02 Yassy_Копия формы по зарплате аудит 2007_Копия 16.08.по рудникам  сравнение для С.М." xfId="1934"/>
    <cellStyle name="_O. Taxes -02 Yassy_Копия формы по зарплате аудит 2007_Копия прил.__6 последнее 16,08,2010" xfId="1935"/>
    <cellStyle name="_O. Taxes -02 Yassy_Копия формы по зарплате аудит 2007_Лист1" xfId="1936"/>
    <cellStyle name="_O. Taxes -02 Yassy_Копия формы по зарплате аудит 2007_Лист2" xfId="1937"/>
    <cellStyle name="_O. Taxes -02 Yassy_кцм Формы МСФО по зп аудит 2006 новый" xfId="1938"/>
    <cellStyle name="_O. Taxes -02 Yassy_кцм Формы МСФО по зп аудит 2006 новый_16.08.пофакторный анализ" xfId="1939"/>
    <cellStyle name="_O. Taxes -02 Yassy_кцм Формы МСФО по зп аудит 2006 новый_Копия 16.08.по рудникам  сравнение для С.М." xfId="1940"/>
    <cellStyle name="_O. Taxes -02 Yassy_кцм Формы МСФО по зп аудит 2006 новый_Копия прил.__6 последнее 16,08,2010" xfId="1941"/>
    <cellStyle name="_O. Taxes -02 Yassy_кцм Формы МСФО по зп аудит 2006 новый_Лист1" xfId="1942"/>
    <cellStyle name="_O. Taxes -02 Yassy_кцм Формы МСФО по зп аудит 2006 новый_Лист2" xfId="1943"/>
    <cellStyle name="_O. Taxes -02 Yassy_Лесной МСФО февраль 2007" xfId="1944"/>
    <cellStyle name="_O. Taxes -02 Yassy_Лесной МСФО февраль 2007_16.08.пофакторный анализ" xfId="1945"/>
    <cellStyle name="_O. Taxes -02 Yassy_Лесной МСФО февраль 2007_Копия 16.08.по рудникам  сравнение для С.М." xfId="1946"/>
    <cellStyle name="_O. Taxes -02 Yassy_Лесной МСФО февраль 2007_Копия прил.__6 последнее 16,08,2010" xfId="1947"/>
    <cellStyle name="_O. Taxes -02 Yassy_Лесной МСФО февраль 2007_Лист1" xfId="1948"/>
    <cellStyle name="_O. Taxes -02 Yassy_Лесной МСФО февраль 2007_Лист2" xfId="1949"/>
    <cellStyle name="_O. Taxes -02 Yassy_Лист1" xfId="1950"/>
    <cellStyle name="_O. Taxes -02 Yassy_Лист2" xfId="1951"/>
    <cellStyle name="_O. Taxes -02 Yassy_МСФО 2007 апрель Цинковый завод" xfId="1952"/>
    <cellStyle name="_O. Taxes -02 Yassy_МСФО 2007 апрель Цинковый завод_16.08.пофакторный анализ" xfId="1953"/>
    <cellStyle name="_O. Taxes -02 Yassy_МСФО 2007 апрель Цинковый завод_Копия 16.08.по рудникам  сравнение для С.М." xfId="1954"/>
    <cellStyle name="_O. Taxes -02 Yassy_МСФО 2007 апрель Цинковый завод_Копия прил.__6 последнее 16,08,2010" xfId="1955"/>
    <cellStyle name="_O. Taxes -02 Yassy_МСФО 2007 апрель Цинковый завод_Лист1" xfId="1956"/>
    <cellStyle name="_O. Taxes -02 Yassy_МСФО 2007 апрель Цинковый завод_Лист2" xfId="1957"/>
    <cellStyle name="_O. Taxes -02 Yassy_МСФО апрель 2007" xfId="1958"/>
    <cellStyle name="_O. Taxes -02 Yassy_МСФО апрель 2007_16.08.пофакторный анализ" xfId="1959"/>
    <cellStyle name="_O. Taxes -02 Yassy_МСФО апрель 2007_Копия 16.08.по рудникам  сравнение для С.М." xfId="1960"/>
    <cellStyle name="_O. Taxes -02 Yassy_МСФО апрель 2007_Копия прил.__6 последнее 16,08,2010" xfId="1961"/>
    <cellStyle name="_O. Taxes -02 Yassy_МСФО апрель 2007_Лист1" xfId="1962"/>
    <cellStyle name="_O. Taxes -02 Yassy_МСФО апрель 2007_Лист2" xfId="1963"/>
    <cellStyle name="_O. Taxes -02 Yassy_МСФО за год БЦМ оконч. " xfId="1964"/>
    <cellStyle name="_O. Taxes -02 Yassy_МСФО за год БЦМ оконч. _16.08.пофакторный анализ" xfId="1965"/>
    <cellStyle name="_O. Taxes -02 Yassy_МСФО за год БЦМ оконч. _Копия 16.08.по рудникам  сравнение для С.М." xfId="1966"/>
    <cellStyle name="_O. Taxes -02 Yassy_МСФО за год БЦМ оконч. _Копия прил.__6 последнее 16,08,2010" xfId="1967"/>
    <cellStyle name="_O. Taxes -02 Yassy_МСФО за год БЦМ оконч. _Лист1" xfId="1968"/>
    <cellStyle name="_O. Taxes -02 Yassy_МСФО за год БЦМ оконч. _Лист2" xfId="1969"/>
    <cellStyle name="_O. Taxes -02 Yassy_МСФО заполнен ф 9 (2) (7)" xfId="1970"/>
    <cellStyle name="_O. Taxes -02 Yassy_МСФО заполнен ф 9 (2) (7)_16.08.пофакторный анализ" xfId="1971"/>
    <cellStyle name="_O. Taxes -02 Yassy_МСФО заполнен ф 9 (2) (7)_Копия 16.08.по рудникам  сравнение для С.М." xfId="1972"/>
    <cellStyle name="_O. Taxes -02 Yassy_МСФО заполнен ф 9 (2) (7)_Копия прил.__6 последнее 16,08,2010" xfId="1973"/>
    <cellStyle name="_O. Taxes -02 Yassy_МСФО заполнен ф 9 (2) (7)_Лист1" xfId="1974"/>
    <cellStyle name="_O. Taxes -02 Yassy_МСФО заполнен ф 9 (2) (7)_Лист2" xfId="1975"/>
    <cellStyle name="_O. Taxes -02 Yassy_МСФО заполнен ф 9 (3)" xfId="1976"/>
    <cellStyle name="_O. Taxes -02 Yassy_МСФО заполнен ф 9 (3)_16.08.пофакторный анализ" xfId="1977"/>
    <cellStyle name="_O. Taxes -02 Yassy_МСФО заполнен ф 9 (3)_Копия 16.08.по рудникам  сравнение для С.М." xfId="1978"/>
    <cellStyle name="_O. Taxes -02 Yassy_МСФО заполнен ф 9 (3)_Копия прил.__6 последнее 16,08,2010" xfId="1979"/>
    <cellStyle name="_O. Taxes -02 Yassy_МСФО заполнен ф 9 (3)_Лист1" xfId="1980"/>
    <cellStyle name="_O. Taxes -02 Yassy_МСФО заполнен ф 9 (3)_Лист2" xfId="1981"/>
    <cellStyle name="_O. Taxes -02 Yassy_МСФО заполнен ф 9 (4)" xfId="1982"/>
    <cellStyle name="_O. Taxes -02 Yassy_МСФО заполнен ф 9 (4)_16.08.пофакторный анализ" xfId="1983"/>
    <cellStyle name="_O. Taxes -02 Yassy_МСФО заполнен ф 9 (4)_Копия 16.08.по рудникам  сравнение для С.М." xfId="1984"/>
    <cellStyle name="_O. Taxes -02 Yassy_МСФО заполнен ф 9 (4)_Копия прил.__6 последнее 16,08,2010" xfId="1985"/>
    <cellStyle name="_O. Taxes -02 Yassy_МСФО заполнен ф 9 (4)_Лист1" xfId="1986"/>
    <cellStyle name="_O. Taxes -02 Yassy_МСФО заполнен ф 9 (4)_Лист2" xfId="1987"/>
    <cellStyle name="_O. Taxes -02 Yassy_МСФО март 2007" xfId="1988"/>
    <cellStyle name="_O. Taxes -02 Yassy_МСФО март 2007_16.08.пофакторный анализ" xfId="1989"/>
    <cellStyle name="_O. Taxes -02 Yassy_МСФО март 2007_Копия 16.08.по рудникам  сравнение для С.М." xfId="1990"/>
    <cellStyle name="_O. Taxes -02 Yassy_МСФО март 2007_Копия прил.__6 последнее 16,08,2010" xfId="1991"/>
    <cellStyle name="_O. Taxes -02 Yassy_МСФО март 2007_Лист1" xfId="1992"/>
    <cellStyle name="_O. Taxes -02 Yassy_МСФО март 2007_Лист2" xfId="1993"/>
    <cellStyle name="_O. Taxes -02 Yassy_МСФО февраль 2007" xfId="1994"/>
    <cellStyle name="_O. Taxes -02 Yassy_МСФО февраль 2007_16.08.пофакторный анализ" xfId="1995"/>
    <cellStyle name="_O. Taxes -02 Yassy_МСФО февраль 2007_Копия 16.08.по рудникам  сравнение для С.М." xfId="1996"/>
    <cellStyle name="_O. Taxes -02 Yassy_МСФО февраль 2007_Копия прил.__6 последнее 16,08,2010" xfId="1997"/>
    <cellStyle name="_O. Taxes -02 Yassy_МСФО февраль 2007_Лист1" xfId="1998"/>
    <cellStyle name="_O. Taxes -02 Yassy_МСФО февраль 2007_Лист2" xfId="1999"/>
    <cellStyle name="_O. Taxes -02 Yassy_МСФО формы 9" xfId="2000"/>
    <cellStyle name="_O. Taxes -02 Yassy_МСФО формы 9_16.08.пофакторный анализ" xfId="2001"/>
    <cellStyle name="_O. Taxes -02 Yassy_МСФО формы 9_Копия 16.08.по рудникам  сравнение для С.М." xfId="2002"/>
    <cellStyle name="_O. Taxes -02 Yassy_МСФО формы 9_Копия прил.__6 последнее 16,08,2010" xfId="2003"/>
    <cellStyle name="_O. Taxes -02 Yassy_МСФО формы 9_Лист1" xfId="2004"/>
    <cellStyle name="_O. Taxes -02 Yassy_МСФО формы 9_Лист2" xfId="2005"/>
    <cellStyle name="_O. Taxes -02 Yassy_Надя Ким формы по зарплате аудит 2006" xfId="2006"/>
    <cellStyle name="_O. Taxes -02 Yassy_Надя Ким формы по зарплате аудит 2006_16.08.пофакторный анализ" xfId="2007"/>
    <cellStyle name="_O. Taxes -02 Yassy_Надя Ким формы по зарплате аудит 2006_Копия 16.08.по рудникам  сравнение для С.М." xfId="2008"/>
    <cellStyle name="_O. Taxes -02 Yassy_Надя Ким формы по зарплате аудит 2006_Копия прил.__6 последнее 16,08,2010" xfId="2009"/>
    <cellStyle name="_O. Taxes -02 Yassy_Надя Ким формы по зарплате аудит 2006_Лист1" xfId="2010"/>
    <cellStyle name="_O. Taxes -02 Yassy_Надя Ким формы по зарплате аудит 2006_Лист2" xfId="2011"/>
    <cellStyle name="_O. Taxes -02 Yassy_Њ‘”Ћ п­ ам 2007" xfId="2012"/>
    <cellStyle name="_O. Taxes -02 Yassy_Њ‘”Ћ п­ ам 2007_16.08.пофакторный анализ" xfId="2013"/>
    <cellStyle name="_O. Taxes -02 Yassy_Њ‘”Ћ п­ ам 2007_Копия 16.08.по рудникам  сравнение для С.М." xfId="2014"/>
    <cellStyle name="_O. Taxes -02 Yassy_Њ‘”Ћ п­ ам 2007_Копия прил.__6 последнее 16,08,2010" xfId="2015"/>
    <cellStyle name="_O. Taxes -02 Yassy_Њ‘”Ћ п­ ам 2007_Лист1" xfId="2016"/>
    <cellStyle name="_O. Taxes -02 Yassy_Њ‘”Ћ п­ ам 2007_Лист2" xfId="2017"/>
    <cellStyle name="_O. Taxes -02 Yassy_обновление по формам зарплатыТОО" xfId="2018"/>
    <cellStyle name="_O. Taxes -02 Yassy_обновление по формам зарплатыТОО u" xfId="2019"/>
    <cellStyle name="_O. Taxes -02 Yassy_обновление по формам зарплатыТОО u_16.08.пофакторный анализ" xfId="2020"/>
    <cellStyle name="_O. Taxes -02 Yassy_обновление по формам зарплатыТОО u_Копия 16.08.по рудникам  сравнение для С.М." xfId="2021"/>
    <cellStyle name="_O. Taxes -02 Yassy_обновление по формам зарплатыТОО u_Копия прил.__6 последнее 16,08,2010" xfId="2022"/>
    <cellStyle name="_O. Taxes -02 Yassy_обновление по формам зарплатыТОО u_Лист1" xfId="2023"/>
    <cellStyle name="_O. Taxes -02 Yassy_обновление по формам зарплатыТОО u_Лист2" xfId="2024"/>
    <cellStyle name="_O. Taxes -02 Yassy_обновление по формам зарплатыТОО_16.08.пофакторный анализ" xfId="2025"/>
    <cellStyle name="_O. Taxes -02 Yassy_обновление по формам зарплатыТОО_Копия 16.08.по рудникам  сравнение для С.М." xfId="2026"/>
    <cellStyle name="_O. Taxes -02 Yassy_обновление по формам зарплатыТОО_Копия прил.__6 последнее 16,08,2010" xfId="2027"/>
    <cellStyle name="_O. Taxes -02 Yassy_обновление по формам зарплатыТОО_Лист1" xfId="2028"/>
    <cellStyle name="_O. Taxes -02 Yassy_обновление по формам зарплатыТОО_Лист2" xfId="2029"/>
    <cellStyle name="_O. Taxes -02 Yassy_отчет пансионат Лучезарный 2007" xfId="2030"/>
    <cellStyle name="_O. Taxes -02 Yassy_отчет пансионат Лучезарный 2007_16.08.пофакторный анализ" xfId="2031"/>
    <cellStyle name="_O. Taxes -02 Yassy_отчет пансионат Лучезарный 2007_Копия 16.08.по рудникам  сравнение для С.М." xfId="2032"/>
    <cellStyle name="_O. Taxes -02 Yassy_отчет пансионат Лучезарный 2007_Копия прил.__6 последнее 16,08,2010" xfId="2033"/>
    <cellStyle name="_O. Taxes -02 Yassy_отчет пансионат Лучезарный 2007_Лист1" xfId="2034"/>
    <cellStyle name="_O. Taxes -02 Yassy_отчет пансионат Лучезарный 2007_Лист2" xfId="2035"/>
    <cellStyle name="_O. Taxes -02 Yassy_Репорт годовая Астана" xfId="2036"/>
    <cellStyle name="_O. Taxes -02 Yassy_Репорт годовая Астана_16.08.пофакторный анализ" xfId="2037"/>
    <cellStyle name="_O. Taxes -02 Yassy_Репорт годовая Астана_Копия 16.08.по рудникам  сравнение для С.М." xfId="2038"/>
    <cellStyle name="_O. Taxes -02 Yassy_Репорт годовая Астана_Копия прил.__6 последнее 16,08,2010" xfId="2039"/>
    <cellStyle name="_O. Taxes -02 Yassy_Репорт годовая Астана_Лист1" xfId="2040"/>
    <cellStyle name="_O. Taxes -02 Yassy_Репорт годовая Астана_Лист2" xfId="2041"/>
    <cellStyle name="_O. Taxes -02 Yassy_Репорт_2006_год _Формы9" xfId="2042"/>
    <cellStyle name="_O. Taxes -02 Yassy_Репорт_2006_год _Формы9 (4)" xfId="2043"/>
    <cellStyle name="_O. Taxes -02 Yassy_Репорт_2006_год _Формы9 (4)_16.08.пофакторный анализ" xfId="2044"/>
    <cellStyle name="_O. Taxes -02 Yassy_Репорт_2006_год _Формы9 (4)_Копия 16.08.по рудникам  сравнение для С.М." xfId="2045"/>
    <cellStyle name="_O. Taxes -02 Yassy_Репорт_2006_год _Формы9 (4)_Копия прил.__6 последнее 16,08,2010" xfId="2046"/>
    <cellStyle name="_O. Taxes -02 Yassy_Репорт_2006_год _Формы9 (4)_Лист1" xfId="2047"/>
    <cellStyle name="_O. Taxes -02 Yassy_Репорт_2006_год _Формы9 (4)_Лист2" xfId="2048"/>
    <cellStyle name="_O. Taxes -02 Yassy_Репорт_2006_год _Формы9_16.08.пофакторный анализ" xfId="2049"/>
    <cellStyle name="_O. Taxes -02 Yassy_Репорт_2006_год _Формы9_Копия 16.08.по рудникам  сравнение для С.М." xfId="2050"/>
    <cellStyle name="_O. Taxes -02 Yassy_Репорт_2006_год _Формы9_Копия прил.__6 последнее 16,08,2010" xfId="2051"/>
    <cellStyle name="_O. Taxes -02 Yassy_Репорт_2006_год _Формы9_Лист1" xfId="2052"/>
    <cellStyle name="_O. Taxes -02 Yassy_Репорт_2006_год _Формы9_Лист2" xfId="2053"/>
    <cellStyle name="_O. Taxes -02 Yassy_Репорт_2007_ (7)" xfId="2054"/>
    <cellStyle name="_O. Taxes -02 Yassy_Репорт_2007_ (7)_16.08.пофакторный анализ" xfId="2055"/>
    <cellStyle name="_O. Taxes -02 Yassy_Репорт_2007_ (7)_Копия 16.08.по рудникам  сравнение для С.М." xfId="2056"/>
    <cellStyle name="_O. Taxes -02 Yassy_Репорт_2007_ (7)_Копия прил.__6 последнее 16,08,2010" xfId="2057"/>
    <cellStyle name="_O. Taxes -02 Yassy_Репорт_2007_ (7)_Лист1" xfId="2058"/>
    <cellStyle name="_O. Taxes -02 Yassy_Репорт_2007_ (7)_Лист2" xfId="2059"/>
    <cellStyle name="_O. Taxes -02 Yassy_форма 4-5 ОС к списанию" xfId="2060"/>
    <cellStyle name="_O. Taxes -02 Yassy_форма 4-5 ОС к списанию_16.08.пофакторный анализ" xfId="2061"/>
    <cellStyle name="_O. Taxes -02 Yassy_форма 4-5 ОС к списанию_Копия 16.08.по рудникам  сравнение для С.М." xfId="2062"/>
    <cellStyle name="_O. Taxes -02 Yassy_форма 4-5 ОС к списанию_Копия прил.__6 последнее 16,08,2010" xfId="2063"/>
    <cellStyle name="_O. Taxes -02 Yassy_форма 4-5 ОС к списанию_Лист1" xfId="2064"/>
    <cellStyle name="_O. Taxes -02 Yassy_форма 4-5 ОС к списанию_Лист2" xfId="2065"/>
    <cellStyle name="_O. Taxes -02 Yassy_форма 9" xfId="2066"/>
    <cellStyle name="_O. Taxes -02 Yassy_форма 9_16.08.пофакторный анализ" xfId="2067"/>
    <cellStyle name="_O. Taxes -02 Yassy_форма 9_Копия 16.08.по рудникам  сравнение для С.М." xfId="2068"/>
    <cellStyle name="_O. Taxes -02 Yassy_форма 9_Копия прил.__6 последнее 16,08,2010" xfId="2069"/>
    <cellStyle name="_O. Taxes -02 Yassy_форма 9_Лист1" xfId="2070"/>
    <cellStyle name="_O. Taxes -02 Yassy_форма 9_Лист2" xfId="2071"/>
    <cellStyle name="_O. Taxes -02 Yassy_формы по зар.плате" xfId="2072"/>
    <cellStyle name="_O. Taxes -02 Yassy_формы по зар.плате_16.08.пофакторный анализ" xfId="2073"/>
    <cellStyle name="_O. Taxes -02 Yassy_формы по зар.плате_Копия 16.08.по рудникам  сравнение для С.М." xfId="2074"/>
    <cellStyle name="_O. Taxes -02 Yassy_формы по зар.плате_Копия прил.__6 последнее 16,08,2010" xfId="2075"/>
    <cellStyle name="_O. Taxes -02 Yassy_формы по зар.плате_Лист1" xfId="2076"/>
    <cellStyle name="_O. Taxes -02 Yassy_формы по зар.плате_Лист2" xfId="2077"/>
    <cellStyle name="_O. Taxes -02 Yassy_формы по зарпл аудит апрель 2007" xfId="2078"/>
    <cellStyle name="_O. Taxes -02 Yassy_формы по зарпл аудит апрель 2007_16.08.пофакторный анализ" xfId="2079"/>
    <cellStyle name="_O. Taxes -02 Yassy_формы по зарпл аудит апрель 2007_Копия 16.08.по рудникам  сравнение для С.М." xfId="2080"/>
    <cellStyle name="_O. Taxes -02 Yassy_формы по зарпл аудит апрель 2007_Копия прил.__6 последнее 16,08,2010" xfId="2081"/>
    <cellStyle name="_O. Taxes -02 Yassy_формы по зарпл аудит апрель 2007_Лист1" xfId="2082"/>
    <cellStyle name="_O. Taxes -02 Yassy_формы по зарпл аудит апрель 2007_Лист2" xfId="2083"/>
    <cellStyle name="_O. Taxes -02 Yassy_формы по зарплате аудит 2006" xfId="2084"/>
    <cellStyle name="_O. Taxes -02 Yassy_формы по зарплате аудит 2006 (14)" xfId="2085"/>
    <cellStyle name="_O. Taxes -02 Yassy_формы по зарплате аудит 2006 (14)_16.08.пофакторный анализ" xfId="2086"/>
    <cellStyle name="_O. Taxes -02 Yassy_формы по зарплате аудит 2006 (14)_Копия 16.08.по рудникам  сравнение для С.М." xfId="2087"/>
    <cellStyle name="_O. Taxes -02 Yassy_формы по зарплате аудит 2006 (14)_Копия прил.__6 последнее 16,08,2010" xfId="2088"/>
    <cellStyle name="_O. Taxes -02 Yassy_формы по зарплате аудит 2006 (14)_Лист1" xfId="2089"/>
    <cellStyle name="_O. Taxes -02 Yassy_формы по зарплате аудит 2006 (14)_Лист2" xfId="2090"/>
    <cellStyle name="_O. Taxes -02 Yassy_формы по зарплате аудит 2006 (2)" xfId="2091"/>
    <cellStyle name="_O. Taxes -02 Yassy_формы по зарплате аудит 2006 (2)_16.08.пофакторный анализ" xfId="2092"/>
    <cellStyle name="_O. Taxes -02 Yassy_формы по зарплате аудит 2006 (2)_Копия 16.08.по рудникам  сравнение для С.М." xfId="2093"/>
    <cellStyle name="_O. Taxes -02 Yassy_формы по зарплате аудит 2006 (2)_Копия прил.__6 последнее 16,08,2010" xfId="2094"/>
    <cellStyle name="_O. Taxes -02 Yassy_формы по зарплате аудит 2006 (2)_Лист1" xfId="2095"/>
    <cellStyle name="_O. Taxes -02 Yassy_формы по зарплате аудит 2006 (2)_Лист2" xfId="2096"/>
    <cellStyle name="_O. Taxes -02 Yassy_формы по зарплате аудит 2006 (6)" xfId="2097"/>
    <cellStyle name="_O. Taxes -02 Yassy_формы по зарплате аудит 2006 (6)_16.08.пофакторный анализ" xfId="2098"/>
    <cellStyle name="_O. Taxes -02 Yassy_формы по зарплате аудит 2006 (6)_Копия 16.08.по рудникам  сравнение для С.М." xfId="2099"/>
    <cellStyle name="_O. Taxes -02 Yassy_формы по зарплате аудит 2006 (6)_Копия прил.__6 последнее 16,08,2010" xfId="2100"/>
    <cellStyle name="_O. Taxes -02 Yassy_формы по зарплате аудит 2006 (6)_Лист1" xfId="2101"/>
    <cellStyle name="_O. Taxes -02 Yassy_формы по зарплате аудит 2006 (6)_Лист2" xfId="2102"/>
    <cellStyle name="_O. Taxes -02 Yassy_формы по зарплате аудит 2006 (8)" xfId="2103"/>
    <cellStyle name="_O. Taxes -02 Yassy_формы по зарплате аудит 2006 (8)_16.08.пофакторный анализ" xfId="2104"/>
    <cellStyle name="_O. Taxes -02 Yassy_формы по зарплате аудит 2006 (8)_Копия 16.08.по рудникам  сравнение для С.М." xfId="2105"/>
    <cellStyle name="_O. Taxes -02 Yassy_формы по зарплате аудит 2006 (8)_Копия прил.__6 последнее 16,08,2010" xfId="2106"/>
    <cellStyle name="_O. Taxes -02 Yassy_формы по зарплате аудит 2006 (8)_Лист1" xfId="2107"/>
    <cellStyle name="_O. Taxes -02 Yassy_формы по зарплате аудит 2006 (8)_Лист2" xfId="2108"/>
    <cellStyle name="_O. Taxes -02 Yassy_формы по зарплате аудит 2006 ДЕКАБРЬ" xfId="2109"/>
    <cellStyle name="_O. Taxes -02 Yassy_формы по зарплате аудит 2006 ДЕКАБРЬ_16.08.пофакторный анализ" xfId="2110"/>
    <cellStyle name="_O. Taxes -02 Yassy_формы по зарплате аудит 2006 ДЕКАБРЬ_Копия 16.08.по рудникам  сравнение для С.М." xfId="2111"/>
    <cellStyle name="_O. Taxes -02 Yassy_формы по зарплате аудит 2006 ДЕКАБРЬ_Копия ЖГОК Орловский рудник, ОФ январь-июнь (бух)" xfId="2112"/>
    <cellStyle name="_O. Taxes -02 Yassy_формы по зарплате аудит 2006 ДЕКАБРЬ_Копия прил.__6 последнее 16,08,2010" xfId="2113"/>
    <cellStyle name="_O. Taxes -02 Yassy_формы по зарплате аудит 2006 ДЕКАБРЬ_Лист1" xfId="2114"/>
    <cellStyle name="_O. Taxes -02 Yassy_формы по зарплате аудит 2006 ДЕКАБРЬ_Лист2" xfId="2115"/>
    <cellStyle name="_O. Taxes -02 Yassy_формы по зарплате аудит 2006 ДЕКАБРЬ_Отчет для КоцурЛ." xfId="2116"/>
    <cellStyle name="_O. Taxes -02 Yassy_формы по зарплате аудит 2006 ДЕКАБРЬ_перед Отчет ВШСУ-полугодие посл 15.07." xfId="2117"/>
    <cellStyle name="_O. Taxes -02 Yassy_формы по зарплате аудит 2006_16.08.пофакторный анализ" xfId="2118"/>
    <cellStyle name="_O. Taxes -02 Yassy_формы по зарплате аудит 2006_Копия 16.08.по рудникам  сравнение для С.М." xfId="2119"/>
    <cellStyle name="_O. Taxes -02 Yassy_формы по зарплате аудит 2006_Копия прил.__6 последнее 16,08,2010" xfId="2120"/>
    <cellStyle name="_O. Taxes -02 Yassy_формы по зарплате аудит 2006_Лист1" xfId="2121"/>
    <cellStyle name="_O. Taxes -02 Yassy_формы по зарплате аудит 2006_Лист2" xfId="2122"/>
    <cellStyle name="_O. Taxes -02 Yassy_формы по зарплате аудит 2007 (10)" xfId="2123"/>
    <cellStyle name="_O. Taxes -02 Yassy_формы по зарплате аудит 2007 (10)_16.08.пофакторный анализ" xfId="2124"/>
    <cellStyle name="_O. Taxes -02 Yassy_формы по зарплате аудит 2007 (10)_Копия 16.08.по рудникам  сравнение для С.М." xfId="2125"/>
    <cellStyle name="_O. Taxes -02 Yassy_формы по зарплате аудит 2007 (10)_Копия прил.__6 последнее 16,08,2010" xfId="2126"/>
    <cellStyle name="_O. Taxes -02 Yassy_формы по зарплате аудит 2007 (10)_Лист1" xfId="2127"/>
    <cellStyle name="_O. Taxes -02 Yassy_формы по зарплате аудит 2007 (10)_Лист2" xfId="2128"/>
    <cellStyle name="_O. Taxes -02 Yassy_формы по зарплате аудит 2007 (12)" xfId="2129"/>
    <cellStyle name="_O. Taxes -02 Yassy_формы по зарплате аудит 2007 (12)_16.08.пофакторный анализ" xfId="2130"/>
    <cellStyle name="_O. Taxes -02 Yassy_формы по зарплате аудит 2007 (12)_Копия 16.08.по рудникам  сравнение для С.М." xfId="2131"/>
    <cellStyle name="_O. Taxes -02 Yassy_формы по зарплате аудит 2007 (12)_Копия прил.__6 последнее 16,08,2010" xfId="2132"/>
    <cellStyle name="_O. Taxes -02 Yassy_формы по зарплате аудит 2007 (12)_Лист1" xfId="2133"/>
    <cellStyle name="_O. Taxes -02 Yassy_формы по зарплате аудит 2007 (12)_Лист2" xfId="2134"/>
    <cellStyle name="_O. Taxes -02 Yassy_формы по зарплате аудит 2007 (2)" xfId="2135"/>
    <cellStyle name="_O. Taxes -02 Yassy_формы по зарплате аудит 2007 (2)_16.08.пофакторный анализ" xfId="2136"/>
    <cellStyle name="_O. Taxes -02 Yassy_формы по зарплате аудит 2007 (2)_Копия 16.08.по рудникам  сравнение для С.М." xfId="2137"/>
    <cellStyle name="_O. Taxes -02 Yassy_формы по зарплате аудит 2007 (2)_Копия прил.__6 последнее 16,08,2010" xfId="2138"/>
    <cellStyle name="_O. Taxes -02 Yassy_формы по зарплате аудит 2007 (2)_Лист1" xfId="2139"/>
    <cellStyle name="_O. Taxes -02 Yassy_формы по зарплате аудит 2007 (2)_Лист2" xfId="2140"/>
    <cellStyle name="_O. Taxes -02 Yassy_формы по зарплате аудит 2007 (3)" xfId="2141"/>
    <cellStyle name="_O. Taxes -02 Yassy_формы по зарплате аудит 2007 (3)_16.08.пофакторный анализ" xfId="2142"/>
    <cellStyle name="_O. Taxes -02 Yassy_формы по зарплате аудит 2007 (3)_Копия 16.08.по рудникам  сравнение для С.М." xfId="2143"/>
    <cellStyle name="_O. Taxes -02 Yassy_формы по зарплате аудит 2007 (3)_Копия прил.__6 последнее 16,08,2010" xfId="2144"/>
    <cellStyle name="_O. Taxes -02 Yassy_формы по зарплате аудит 2007 (3)_Лист1" xfId="2145"/>
    <cellStyle name="_O. Taxes -02 Yassy_формы по зарплате аудит 2007 (3)_Лист2" xfId="2146"/>
    <cellStyle name="_O. Taxes -02 Yassy_формы по зарплате аудит 2007 (4)" xfId="2147"/>
    <cellStyle name="_O. Taxes -02 Yassy_формы по зарплате аудит 2007 (4)_16.08.пофакторный анализ" xfId="2148"/>
    <cellStyle name="_O. Taxes -02 Yassy_формы по зарплате аудит 2007 (4)_Копия 16.08.по рудникам  сравнение для С.М." xfId="2149"/>
    <cellStyle name="_O. Taxes -02 Yassy_формы по зарплате аудит 2007 (4)_Копия прил.__6 последнее 16,08,2010" xfId="2150"/>
    <cellStyle name="_O. Taxes -02 Yassy_формы по зарплате аудит 2007 (4)_Лист1" xfId="2151"/>
    <cellStyle name="_O. Taxes -02 Yassy_формы по зарплате аудит 2007 (4)_Лист2" xfId="2152"/>
    <cellStyle name="_O. Taxes -02 Yassy_формы по зарплате аудит 2007 (5)" xfId="2153"/>
    <cellStyle name="_O. Taxes -02 Yassy_формы по зарплате аудит 2007 (5)_16.08.пофакторный анализ" xfId="2154"/>
    <cellStyle name="_O. Taxes -02 Yassy_формы по зарплате аудит 2007 (5)_Копия 16.08.по рудникам  сравнение для С.М." xfId="2155"/>
    <cellStyle name="_O. Taxes -02 Yassy_формы по зарплате аудит 2007 (5)_Копия прил.__6 последнее 16,08,2010" xfId="2156"/>
    <cellStyle name="_O. Taxes -02 Yassy_формы по зарплате аудит 2007 (5)_Лист1" xfId="2157"/>
    <cellStyle name="_O. Taxes -02 Yassy_формы по зарплате аудит 2007 (5)_Лист2" xfId="2158"/>
    <cellStyle name="_O. Taxes -02 Yassy_Формы9" xfId="2159"/>
    <cellStyle name="_O. Taxes -02 Yassy_Формы9 (4)" xfId="2160"/>
    <cellStyle name="_O. Taxes -02 Yassy_Формы9 (4)_16.08.пофакторный анализ" xfId="2161"/>
    <cellStyle name="_O. Taxes -02 Yassy_Формы9 (4)_Копия 16.08.по рудникам  сравнение для С.М." xfId="2162"/>
    <cellStyle name="_O. Taxes -02 Yassy_Формы9 (4)_Копия прил.__6 последнее 16,08,2010" xfId="2163"/>
    <cellStyle name="_O. Taxes -02 Yassy_Формы9 (4)_Лист1" xfId="2164"/>
    <cellStyle name="_O. Taxes -02 Yassy_Формы9 (4)_Лист2" xfId="2165"/>
    <cellStyle name="_O. Taxes -02 Yassy_Формы9 Апрель 2007" xfId="2166"/>
    <cellStyle name="_O. Taxes -02 Yassy_Формы9 Апрель 2007_16.08.пофакторный анализ" xfId="2167"/>
    <cellStyle name="_O. Taxes -02 Yassy_Формы9 Апрель 2007_Копия 16.08.по рудникам  сравнение для С.М." xfId="2168"/>
    <cellStyle name="_O. Taxes -02 Yassy_Формы9 Апрель 2007_Копия прил.__6 последнее 16,08,2010" xfId="2169"/>
    <cellStyle name="_O. Taxes -02 Yassy_Формы9 Апрель 2007_Лист1" xfId="2170"/>
    <cellStyle name="_O. Taxes -02 Yassy_Формы9 Апрель 2007_Лист2" xfId="2171"/>
    <cellStyle name="_O. Taxes -02 Yassy_Формы9 Март 2007" xfId="2172"/>
    <cellStyle name="_O. Taxes -02 Yassy_Формы9 Март 2007_16.08.пофакторный анализ" xfId="2173"/>
    <cellStyle name="_O. Taxes -02 Yassy_Формы9 Март 2007_Копия 16.08.по рудникам  сравнение для С.М." xfId="2174"/>
    <cellStyle name="_O. Taxes -02 Yassy_Формы9 Март 2007_Копия прил.__6 последнее 16,08,2010" xfId="2175"/>
    <cellStyle name="_O. Taxes -02 Yassy_Формы9 Март 2007_Лист1" xfId="2176"/>
    <cellStyle name="_O. Taxes -02 Yassy_Формы9 Март 2007_Лист2" xfId="2177"/>
    <cellStyle name="_O. Taxes -02 Yassy_Формы9 Февраль 2007" xfId="2178"/>
    <cellStyle name="_O. Taxes -02 Yassy_Формы9 Февраль 2007_16.08.пофакторный анализ" xfId="2179"/>
    <cellStyle name="_O. Taxes -02 Yassy_Формы9 Февраль 2007_Копия 16.08.по рудникам  сравнение для С.М." xfId="2180"/>
    <cellStyle name="_O. Taxes -02 Yassy_Формы9 Февраль 2007_Копия прил.__6 последнее 16,08,2010" xfId="2181"/>
    <cellStyle name="_O. Taxes -02 Yassy_Формы9 Февраль 2007_Лист1" xfId="2182"/>
    <cellStyle name="_O. Taxes -02 Yassy_Формы9 Февраль 2007_Лист2" xfId="2183"/>
    <cellStyle name="_O. Taxes -02 Yassy_Формы9_16.08.пофакторный анализ" xfId="2184"/>
    <cellStyle name="_O. Taxes -02 Yassy_Формы9_Копия 16.08.по рудникам  сравнение для С.М." xfId="2185"/>
    <cellStyle name="_O. Taxes -02 Yassy_Формы9_Копия прил.__6 последнее 16,08,2010" xfId="2186"/>
    <cellStyle name="_O. Taxes -02 Yassy_Формы9_Лист1" xfId="2187"/>
    <cellStyle name="_O. Taxes -02 Yassy_Формы9_Лист2" xfId="2188"/>
    <cellStyle name="_O. Taxes -02 Yassy_ЦЗ МСФО за февраль 2007 г " xfId="2189"/>
    <cellStyle name="_O. Taxes -02 Yassy_ЦЗ МСФО за февраль 2007 г _16.08.пофакторный анализ" xfId="2190"/>
    <cellStyle name="_O. Taxes -02 Yassy_ЦЗ МСФО за февраль 2007 г _Копия 16.08.по рудникам  сравнение для С.М." xfId="2191"/>
    <cellStyle name="_O. Taxes -02 Yassy_ЦЗ МСФО за февраль 2007 г _Копия прил.__6 последнее 16,08,2010" xfId="2192"/>
    <cellStyle name="_O. Taxes -02 Yassy_ЦЗ МСФО за февраль 2007 г _Лист1" xfId="2193"/>
    <cellStyle name="_O. Taxes -02 Yassy_ЦЗ МСФО за февраль 2007 г _Лист2" xfId="2194"/>
    <cellStyle name="_Other_data022802" xfId="2195"/>
    <cellStyle name="_Other_data022802 2" xfId="2196"/>
    <cellStyle name="_Other_data022802 3" xfId="2197"/>
    <cellStyle name="_Other_data022802 4" xfId="2198"/>
    <cellStyle name="_Other_data022802 5" xfId="2199"/>
    <cellStyle name="_Other_data022802 6" xfId="2200"/>
    <cellStyle name="_Other_data022802_2012 vs 2013" xfId="2201"/>
    <cellStyle name="_Other_data022802_Cash UK CHP 06.2008 Preliminary as of 03.07.2008" xfId="2202"/>
    <cellStyle name="_Other_data022802_Eki_Budget_2011-2012 v1" xfId="2203"/>
    <cellStyle name="_Other_data022802_UK CHP Forecast 06 2008 Preliminary as of 03.07.2008" xfId="2204"/>
    <cellStyle name="_Other_data022802_Анализ отклонений" xfId="2205"/>
    <cellStyle name="_Other_data022802_Вспомогательные материалы АУП  на 2013год." xfId="2206"/>
    <cellStyle name="_Other_data022802_КАР Приложение ПЭС от 10.02..2011" xfId="2207"/>
    <cellStyle name="_Other_data022802_Кассовый план ЦТВЭС 2011 год" xfId="2208"/>
    <cellStyle name="_Other_data022802_Копия Приложение 7 к КП ПТЭ" xfId="2209"/>
    <cellStyle name="_Other_data022802_КП БТЭЦ на 2012 год 19.08.2011" xfId="2210"/>
    <cellStyle name="_Other_data022802_КП ДУТЭС 2012 01" xfId="2211"/>
    <cellStyle name="_Other_data022802_КП ДУТЭС 20120217" xfId="2212"/>
    <cellStyle name="_Other_data022802_КП на 2011 год БТЭЦ нов форма" xfId="2213"/>
    <cellStyle name="_Other_data022802_КП на 2011 год БТЭЦ нов форма 3.08.10г.(измен.)" xfId="2214"/>
    <cellStyle name="_Other_data022802_КЦ 09 B" xfId="2215"/>
    <cellStyle name="_Other_data022802_Материалы АУП И СЛУЖБА СБЫТА" xfId="2216"/>
    <cellStyle name="_Other_data022802_Материалы и ГСМ" xfId="2217"/>
    <cellStyle name="_Other_data022802_мебель" xfId="2218"/>
    <cellStyle name="_Other_data022802_орг.тех." xfId="2219"/>
    <cellStyle name="_Other_data022802_прил 4" xfId="2220"/>
    <cellStyle name="_Other_data022802_проч.матер." xfId="2221"/>
    <cellStyle name="_Other_data022802_Расч.канцел." xfId="2222"/>
    <cellStyle name="_Other_data022802_Реестр потребителей по юрид.лицам на 2012год" xfId="2223"/>
    <cellStyle name="_Other_data022802_Соц.сфера" xfId="2224"/>
    <cellStyle name="_Other_data022802_Упр 2008 F" xfId="2225"/>
    <cellStyle name="_Other_data022802_Упр 2009 B" xfId="2226"/>
    <cellStyle name="_Other_data022802_ЦТВЭС 26.01.2011 год" xfId="2227"/>
    <cellStyle name="_Output" xfId="2228"/>
    <cellStyle name="_Output 2" xfId="2229"/>
    <cellStyle name="_Output 3" xfId="2230"/>
    <cellStyle name="_Output 4" xfId="2231"/>
    <cellStyle name="_Output 5" xfId="2232"/>
    <cellStyle name="_Output 6" xfId="2233"/>
    <cellStyle name="_Output_2012 vs 2013" xfId="2234"/>
    <cellStyle name="_Output_Cash UK CHP 06.2008 Preliminary as of 03.07.2008" xfId="2235"/>
    <cellStyle name="_Output_Eki_Budget_2011-2012 v1" xfId="2236"/>
    <cellStyle name="_Output_UK CHP Forecast 06 2008 Preliminary as of 03.07.2008" xfId="2237"/>
    <cellStyle name="_Output_Анализ отклонений" xfId="2238"/>
    <cellStyle name="_Output_Вспомогательные материалы АУП  на 2013год." xfId="2239"/>
    <cellStyle name="_Output_КАР Приложение ПЭС от 10.02..2011" xfId="2240"/>
    <cellStyle name="_Output_Кассовый план ЦТВЭС 2011 год" xfId="2241"/>
    <cellStyle name="_Output_Копия Приложение 7 к КП ПТЭ" xfId="2242"/>
    <cellStyle name="_Output_КП БТЭЦ на 2012 год 19.08.2011" xfId="2243"/>
    <cellStyle name="_Output_КП ДУТЭС 2012 01" xfId="2244"/>
    <cellStyle name="_Output_КП ДУТЭС 20120217" xfId="2245"/>
    <cellStyle name="_Output_КП на 2011 год БТЭЦ нов форма" xfId="2246"/>
    <cellStyle name="_Output_КП на 2011 год БТЭЦ нов форма 3.08.10г.(измен.)" xfId="2247"/>
    <cellStyle name="_Output_КЦ 09 B" xfId="2248"/>
    <cellStyle name="_Output_Материалы АУП И СЛУЖБА СБЫТА" xfId="2249"/>
    <cellStyle name="_Output_Материалы и ГСМ" xfId="2250"/>
    <cellStyle name="_Output_мебель" xfId="2251"/>
    <cellStyle name="_Output_орг.тех." xfId="2252"/>
    <cellStyle name="_Output_прил 4" xfId="2253"/>
    <cellStyle name="_Output_проч.матер." xfId="2254"/>
    <cellStyle name="_Output_Расч.канцел." xfId="2255"/>
    <cellStyle name="_Output_Реестр потребителей по юрид.лицам на 2012год" xfId="2256"/>
    <cellStyle name="_Output_Соц.сфера" xfId="2257"/>
    <cellStyle name="_Output_Упр 2008 F" xfId="2258"/>
    <cellStyle name="_Output_Упр 2009 B" xfId="2259"/>
    <cellStyle name="_Output_ЦТВЭС 26.01.2011 год" xfId="2260"/>
    <cellStyle name="_PBC Consolidated forms 14_apr_2006" xfId="2261"/>
    <cellStyle name="_Percent" xfId="2262"/>
    <cellStyle name="_Percent 2" xfId="2263"/>
    <cellStyle name="_Percent 3" xfId="2264"/>
    <cellStyle name="_Percent 4" xfId="2265"/>
    <cellStyle name="_Percent 5" xfId="2266"/>
    <cellStyle name="_Percent 6" xfId="2267"/>
    <cellStyle name="_PercentSpace" xfId="2268"/>
    <cellStyle name="_PercentSpace 2" xfId="2269"/>
    <cellStyle name="_PercentSpace 3" xfId="2270"/>
    <cellStyle name="_PercentSpace 4" xfId="2271"/>
    <cellStyle name="_PercentSpace 5" xfId="2272"/>
    <cellStyle name="_PercentSpace 6" xfId="2273"/>
    <cellStyle name="_Power Budget 2010 template" xfId="2274"/>
    <cellStyle name="_Power budget 2011 template" xfId="2275"/>
    <cellStyle name="_PPE Roll-Fwd" xfId="2276"/>
    <cellStyle name="_Presentation OB 2006-2005" xfId="2277"/>
    <cellStyle name="_PRICE_1C" xfId="2278"/>
    <cellStyle name="_Reconciliation of fin and prelim fs" xfId="2279"/>
    <cellStyle name="_Salary" xfId="2280"/>
    <cellStyle name="_Salary_®взҐв ”…‚ђЂ‹њ 2007" xfId="2281"/>
    <cellStyle name="_Salary_®взҐв ”…‚ђЂ‹њ 2007_16.08.пофакторный анализ" xfId="2282"/>
    <cellStyle name="_Salary_®взҐв ”…‚ђЂ‹њ 2007_Копия 16.08.по рудникам  сравнение для С.М." xfId="2283"/>
    <cellStyle name="_Salary_®взҐв ”…‚ђЂ‹њ 2007_Копия прил.__6 последнее 16,08,2010" xfId="2284"/>
    <cellStyle name="_Salary_®взҐв ”…‚ђЂ‹њ 2007_Лист1" xfId="2285"/>
    <cellStyle name="_Salary_®взҐв ”…‚ђЂ‹њ 2007_Лист2" xfId="2286"/>
    <cellStyle name="_Salary_®взҐв ЊЂђ’ 2007" xfId="2287"/>
    <cellStyle name="_Salary_®взҐв ЊЂђ’ 2007_16.08.пофакторный анализ" xfId="2288"/>
    <cellStyle name="_Salary_®взҐв ЊЂђ’ 2007_Копия 16.08.по рудникам  сравнение для С.М." xfId="2289"/>
    <cellStyle name="_Salary_®взҐв ЊЂђ’ 2007_Копия прил.__6 последнее 16,08,2010" xfId="2290"/>
    <cellStyle name="_Salary_®взҐв ЊЂђ’ 2007_Лист1" xfId="2291"/>
    <cellStyle name="_Salary_®взҐв ЊЂђ’ 2007_Лист2" xfId="2292"/>
    <cellStyle name="_Salary_®взсв ЂЏђ…‹њ 2007" xfId="2293"/>
    <cellStyle name="_Salary_®взсв ЂЏђ…‹њ 2007_16.08.пофакторный анализ" xfId="2294"/>
    <cellStyle name="_Salary_®взсв ЂЏђ…‹њ 2007_Копия 16.08.по рудникам  сравнение для С.М." xfId="2295"/>
    <cellStyle name="_Salary_®взсв ЂЏђ…‹њ 2007_Копия прил.__6 последнее 16,08,2010" xfId="2296"/>
    <cellStyle name="_Salary_®взсв ЂЏђ…‹њ 2007_Лист1" xfId="2297"/>
    <cellStyle name="_Salary_®взсв ЂЏђ…‹њ 2007_Лист2" xfId="2298"/>
    <cellStyle name="_Salary_16.08.пофакторный анализ" xfId="2299"/>
    <cellStyle name="_Salary_2006 Листы по зарплате" xfId="2300"/>
    <cellStyle name="_Salary_2006 Листы по зарплате_16.08.пофакторный анализ" xfId="2301"/>
    <cellStyle name="_Salary_2006 Листы по зарплате_Копия 16.08.по рудникам  сравнение для С.М." xfId="2302"/>
    <cellStyle name="_Salary_2006 Листы по зарплате_Копия прил.__6 последнее 16,08,2010" xfId="2303"/>
    <cellStyle name="_Salary_2006 Листы по зарплате_Лист1" xfId="2304"/>
    <cellStyle name="_Salary_2006 Листы по зарплате_Лист2" xfId="2305"/>
    <cellStyle name="_Salary_9.2а april 2007" xfId="2306"/>
    <cellStyle name="_Salary_9.2а april 2007_16.08.пофакторный анализ" xfId="2307"/>
    <cellStyle name="_Salary_9.2а april 2007_Копия 16.08.по рудникам  сравнение для С.М." xfId="2308"/>
    <cellStyle name="_Salary_9.2а april 2007_Копия ЖГОК Орловский рудник, ОФ январь-июнь (бух)" xfId="2309"/>
    <cellStyle name="_Salary_9.2а april 2007_Копия прил.__6 последнее 16,08,2010" xfId="2310"/>
    <cellStyle name="_Salary_9.2а april 2007_Лист1" xfId="2311"/>
    <cellStyle name="_Salary_9.2а april 2007_Лист2" xfId="2312"/>
    <cellStyle name="_Salary_9.2а april 2007_Отчет для КоцурЛ." xfId="2313"/>
    <cellStyle name="_Salary_9.2а april 2007_перед Отчет ВШСУ-полугодие посл 15.07." xfId="2314"/>
    <cellStyle name="_Salary_9.2б april 2007" xfId="2315"/>
    <cellStyle name="_Salary_9.2б april 2007_16.08.пофакторный анализ" xfId="2316"/>
    <cellStyle name="_Salary_9.2б april 2007_Копия 16.08.по рудникам  сравнение для С.М." xfId="2317"/>
    <cellStyle name="_Salary_9.2б april 2007_Копия ЖГОК Орловский рудник, ОФ январь-июнь (бух)" xfId="2318"/>
    <cellStyle name="_Salary_9.2б april 2007_Копия прил.__6 последнее 16,08,2010" xfId="2319"/>
    <cellStyle name="_Salary_9.2б april 2007_Лист1" xfId="2320"/>
    <cellStyle name="_Salary_9.2б april 2007_Лист2" xfId="2321"/>
    <cellStyle name="_Salary_9.2б april 2007_Отчет для КоцурЛ." xfId="2322"/>
    <cellStyle name="_Salary_9.2б april 2007_перед Отчет ВШСУ-полугодие посл 15.07." xfId="2323"/>
    <cellStyle name="_Salary_9.2в april 2007" xfId="2324"/>
    <cellStyle name="_Salary_9.2в april 2007_16.08.пофакторный анализ" xfId="2325"/>
    <cellStyle name="_Salary_9.2в april 2007_Копия 16.08.по рудникам  сравнение для С.М." xfId="2326"/>
    <cellStyle name="_Salary_9.2в april 2007_Копия ЖГОК Орловский рудник, ОФ январь-июнь (бух)" xfId="2327"/>
    <cellStyle name="_Salary_9.2в april 2007_Копия прил.__6 последнее 16,08,2010" xfId="2328"/>
    <cellStyle name="_Salary_9.2в april 2007_Лист1" xfId="2329"/>
    <cellStyle name="_Salary_9.2в april 2007_Лист2" xfId="2330"/>
    <cellStyle name="_Salary_9.2в april 2007_Отчет для КоцурЛ." xfId="2331"/>
    <cellStyle name="_Salary_9.2в april 2007_перед Отчет ВШСУ-полугодие посл 15.07." xfId="2332"/>
    <cellStyle name="_Salary_9.2г april 2007" xfId="2333"/>
    <cellStyle name="_Salary_9.2г april 2007_16.08.пофакторный анализ" xfId="2334"/>
    <cellStyle name="_Salary_9.2г april 2007_Копия 16.08.по рудникам  сравнение для С.М." xfId="2335"/>
    <cellStyle name="_Salary_9.2г april 2007_Копия ЖГОК Орловский рудник, ОФ январь-июнь (бух)" xfId="2336"/>
    <cellStyle name="_Salary_9.2г april 2007_Копия прил.__6 последнее 16,08,2010" xfId="2337"/>
    <cellStyle name="_Salary_9.2г april 2007_Лист1" xfId="2338"/>
    <cellStyle name="_Salary_9.2г april 2007_Лист2" xfId="2339"/>
    <cellStyle name="_Salary_9.2г april 2007_Отчет для КоцурЛ." xfId="2340"/>
    <cellStyle name="_Salary_9.2г april 2007_перед Отчет ВШСУ-полугодие посл 15.07." xfId="2341"/>
    <cellStyle name="_Salary_CHECK" xfId="2342"/>
    <cellStyle name="_Salary_CHECK_16.08.пофакторный анализ" xfId="2343"/>
    <cellStyle name="_Salary_CHECK_Копия 16.08.по рудникам  сравнение для С.М." xfId="2344"/>
    <cellStyle name="_Salary_CHECK_Копия ЖГОК Орловский рудник, ОФ январь-июнь (бух)" xfId="2345"/>
    <cellStyle name="_Salary_CHECK_Копия прил.__6 последнее 16,08,2010" xfId="2346"/>
    <cellStyle name="_Salary_CHECK_Лист1" xfId="2347"/>
    <cellStyle name="_Salary_CHECK_Лист2" xfId="2348"/>
    <cellStyle name="_Salary_CHECK_Отчет для КоцурЛ." xfId="2349"/>
    <cellStyle name="_Salary_CHECK_перед Отчет ВШСУ-полугодие посл 15.07." xfId="2350"/>
    <cellStyle name="_Salary_Report_2006_годовая_филиалы" xfId="2351"/>
    <cellStyle name="_Salary_Report_2006_годовая_филиалы_16.08.пофакторный анализ" xfId="2352"/>
    <cellStyle name="_Salary_Report_2006_годовая_филиалы_Копия 16.08.по рудникам  сравнение для С.М." xfId="2353"/>
    <cellStyle name="_Salary_Report_2006_годовая_филиалы_Копия прил.__6 последнее 16,08,2010" xfId="2354"/>
    <cellStyle name="_Salary_Report_2006_годовая_филиалы_Лист1" xfId="2355"/>
    <cellStyle name="_Salary_Report_2006_годовая_филиалы_Лист2" xfId="2356"/>
    <cellStyle name="_Salary_акку  формы по зарплате аудит 2006" xfId="2357"/>
    <cellStyle name="_Salary_акку  формы по зарплате аудит 2006_16.08.пофакторный анализ" xfId="2358"/>
    <cellStyle name="_Salary_акку  формы по зарплате аудит 2006_Копия 16.08.по рудникам  сравнение для С.М." xfId="2359"/>
    <cellStyle name="_Salary_акку  формы по зарплате аудит 2006_Копия прил.__6 последнее 16,08,2010" xfId="2360"/>
    <cellStyle name="_Salary_акку  формы по зарплате аудит 2006_Лист1" xfId="2361"/>
    <cellStyle name="_Salary_акку  формы по зарплате аудит 2006_Лист2" xfId="2362"/>
    <cellStyle name="_Salary_Астана Март 2007" xfId="2363"/>
    <cellStyle name="_Salary_Астана Март 2007_16.08.пофакторный анализ" xfId="2364"/>
    <cellStyle name="_Salary_Астана Март 2007_Копия 16.08.по рудникам  сравнение для С.М." xfId="2365"/>
    <cellStyle name="_Salary_Астана Март 2007_Копия прил.__6 последнее 16,08,2010" xfId="2366"/>
    <cellStyle name="_Salary_Астана Март 2007_Лист1" xfId="2367"/>
    <cellStyle name="_Salary_Астана Март 2007_Лист2" xfId="2368"/>
    <cellStyle name="_Salary_Астана Январь 2007" xfId="2369"/>
    <cellStyle name="_Salary_Астана Январь 2007_16.08.пофакторный анализ" xfId="2370"/>
    <cellStyle name="_Salary_Астана Январь 2007_Копия 16.08.по рудникам  сравнение для С.М." xfId="2371"/>
    <cellStyle name="_Salary_Астана Январь 2007_Копия прил.__6 последнее 16,08,2010" xfId="2372"/>
    <cellStyle name="_Salary_Астана Январь 2007_Лист1" xfId="2373"/>
    <cellStyle name="_Salary_Астана Январь 2007_Лист2" xfId="2374"/>
    <cellStyle name="_Salary_Аудит за янв свод 2007" xfId="2375"/>
    <cellStyle name="_Salary_Аудит за янв свод 2007_16.08.пофакторный анализ" xfId="2376"/>
    <cellStyle name="_Salary_Аудит за янв свод 2007_Копия 16.08.по рудникам  сравнение для С.М." xfId="2377"/>
    <cellStyle name="_Salary_Аудит за янв свод 2007_Копия прил.__6 последнее 16,08,2010" xfId="2378"/>
    <cellStyle name="_Salary_Аудит за янв свод 2007_Лист1" xfId="2379"/>
    <cellStyle name="_Salary_Аудит за янв свод 2007_Лист2" xfId="2380"/>
    <cellStyle name="_Salary_аудит приложения за дек ф 9 " xfId="2381"/>
    <cellStyle name="_Salary_аудит приложения за дек ф 9 _16.08.пофакторный анализ" xfId="2382"/>
    <cellStyle name="_Salary_аудит приложения за дек ф 9 _Копия 16.08.по рудникам  сравнение для С.М." xfId="2383"/>
    <cellStyle name="_Salary_аудит приложения за дек ф 9 _Копия прил.__6 последнее 16,08,2010" xfId="2384"/>
    <cellStyle name="_Salary_аудит приложения за дек ф 9 _Лист1" xfId="2385"/>
    <cellStyle name="_Salary_аудит приложения за дек ф 9 _Лист2" xfId="2386"/>
    <cellStyle name="_Salary_Аудит свод ВЦМ 0207" xfId="2387"/>
    <cellStyle name="_Salary_Аудит свод ВЦМ 0207_16.08.пофакторный анализ" xfId="2388"/>
    <cellStyle name="_Salary_Аудит свод ВЦМ 0207_Копия 16.08.по рудникам  сравнение для С.М." xfId="2389"/>
    <cellStyle name="_Salary_Аудит свод ВЦМ 0207_Копия прил.__6 последнее 16,08,2010" xfId="2390"/>
    <cellStyle name="_Salary_Аудит свод ВЦМ 0207_Лист1" xfId="2391"/>
    <cellStyle name="_Salary_Аудит свод ВЦМ 0207_Лист2" xfId="2392"/>
    <cellStyle name="_Salary_Аудит свод ВЦМ 2007 ИСПРАВЛЕНИЯ" xfId="2393"/>
    <cellStyle name="_Salary_Аудит свод ВЦМ 2007 ИСПРАВЛЕНИЯ_16.08.пофакторный анализ" xfId="2394"/>
    <cellStyle name="_Salary_Аудит свод ВЦМ 2007 ИСПРАВЛЕНИЯ_Копия 16.08.по рудникам  сравнение для С.М." xfId="2395"/>
    <cellStyle name="_Salary_Аудит свод ВЦМ 2007 ИСПРАВЛЕНИЯ_Копия прил.__6 последнее 16,08,2010" xfId="2396"/>
    <cellStyle name="_Salary_Аудит свод ВЦМ 2007 ИСПРАВЛЕНИЯ_Лист1" xfId="2397"/>
    <cellStyle name="_Salary_Аудит свод ВЦМ 2007 ИСПРАВЛЕНИЯ_Лист2" xfId="2398"/>
    <cellStyle name="_Salary_БЦМ по зарплате аудит 2007" xfId="2399"/>
    <cellStyle name="_Salary_БЦМ по зарплате аудит 2007_16.08.пофакторный анализ" xfId="2400"/>
    <cellStyle name="_Salary_БЦМ по зарплате аудит 2007_Копия 16.08.по рудникам  сравнение для С.М." xfId="2401"/>
    <cellStyle name="_Salary_БЦМ по зарплате аудит 2007_Копия прил.__6 последнее 16,08,2010" xfId="2402"/>
    <cellStyle name="_Salary_БЦМ по зарплате аудит 2007_Лист1" xfId="2403"/>
    <cellStyle name="_Salary_БЦМ по зарплате аудит 2007_Лист2" xfId="2404"/>
    <cellStyle name="_Salary_В корпорацию форма 9" xfId="2405"/>
    <cellStyle name="_Salary_В корпорацию форма 9_16.08.пофакторный анализ" xfId="2406"/>
    <cellStyle name="_Salary_В корпорацию форма 9_Копия 16.08.по рудникам  сравнение для С.М." xfId="2407"/>
    <cellStyle name="_Salary_В корпорацию форма 9_Копия прил.__6 последнее 16,08,2010" xfId="2408"/>
    <cellStyle name="_Salary_В корпорацию форма 9_Лист1" xfId="2409"/>
    <cellStyle name="_Salary_В корпорацию форма 9_Лист2" xfId="2410"/>
    <cellStyle name="_Salary_ВЦМ формы по зарплате аудит 2006" xfId="2411"/>
    <cellStyle name="_Salary_ВЦМ формы по зарплате аудит 2006_16.08.пофакторный анализ" xfId="2412"/>
    <cellStyle name="_Salary_ВЦМ формы по зарплате аудит 2006_Копия 16.08.по рудникам  сравнение для С.М." xfId="2413"/>
    <cellStyle name="_Salary_ВЦМ формы по зарплате аудит 2006_Копия прил.__6 последнее 16,08,2010" xfId="2414"/>
    <cellStyle name="_Salary_ВЦМ формы по зарплате аудит 2006_Лист1" xfId="2415"/>
    <cellStyle name="_Salary_ВЦМ формы по зарплате аудит 2006_Лист2" xfId="2416"/>
    <cellStyle name="_Salary_Годовые формы МСФО 2007год" xfId="2417"/>
    <cellStyle name="_Salary_Годовые формы МСФО 2007год (3)" xfId="2418"/>
    <cellStyle name="_Salary_Годовые формы МСФО 2007год (3)_16.08.пофакторный анализ" xfId="2419"/>
    <cellStyle name="_Salary_Годовые формы МСФО 2007год (3)_Копия 16.08.по рудникам  сравнение для С.М." xfId="2420"/>
    <cellStyle name="_Salary_Годовые формы МСФО 2007год (3)_Копия прил.__6 последнее 16,08,2010" xfId="2421"/>
    <cellStyle name="_Salary_Годовые формы МСФО 2007год (3)_Лист1" xfId="2422"/>
    <cellStyle name="_Salary_Годовые формы МСФО 2007год (3)_Лист2" xfId="2423"/>
    <cellStyle name="_Salary_Годовые формы МСФО 2007год_16.08.пофакторный анализ" xfId="2424"/>
    <cellStyle name="_Salary_Годовые формы МСФО 2007год_Копия 16.08.по рудникам  сравнение для С.М." xfId="2425"/>
    <cellStyle name="_Salary_Годовые формы МСФО 2007год_Копия прил.__6 последнее 16,08,2010" xfId="2426"/>
    <cellStyle name="_Salary_Годовые формы МСФО 2007год_Лист1" xfId="2427"/>
    <cellStyle name="_Salary_Годовые формы МСФО 2007год_Лист2" xfId="2428"/>
    <cellStyle name="_Salary_Годовые формы МСФО 2007годк" xfId="2429"/>
    <cellStyle name="_Salary_Годовые формы МСФО 2007годк_16.08.пофакторный анализ" xfId="2430"/>
    <cellStyle name="_Salary_Годовые формы МСФО 2007годк_Копия 16.08.по рудникам  сравнение для С.М." xfId="2431"/>
    <cellStyle name="_Salary_Годовые формы МСФО 2007годк_Копия прил.__6 последнее 16,08,2010" xfId="2432"/>
    <cellStyle name="_Salary_Годовые формы МСФО 2007годк_Лист1" xfId="2433"/>
    <cellStyle name="_Salary_Годовые формы МСФО 2007годк_Лист2" xfId="2434"/>
    <cellStyle name="_Salary_жанка 18,01 вх формы по зарплате ауд 2006" xfId="2435"/>
    <cellStyle name="_Salary_жанка 18,01 вх формы по зарплате ауд 2006_16.08.пофакторный анализ" xfId="2436"/>
    <cellStyle name="_Salary_жанка 18,01 вх формы по зарплате ауд 2006_Копия 16.08.по рудникам  сравнение для С.М." xfId="2437"/>
    <cellStyle name="_Salary_жанка 18,01 вх формы по зарплате ауд 2006_Копия прил.__6 последнее 16,08,2010" xfId="2438"/>
    <cellStyle name="_Salary_жанка 18,01 вх формы по зарплате ауд 2006_Лист1" xfId="2439"/>
    <cellStyle name="_Salary_жанка 18,01 вх формы по зарплате ауд 2006_Лист2" xfId="2440"/>
    <cellStyle name="_Salary_жгок аудит.приложения за дек ф.9." xfId="2441"/>
    <cellStyle name="_Salary_жгок аудит.приложения за дек ф.9._16.08.пофакторный анализ" xfId="2442"/>
    <cellStyle name="_Salary_жгок аудит.приложения за дек ф.9._Копия 16.08.по рудникам  сравнение для С.М." xfId="2443"/>
    <cellStyle name="_Salary_жгок аудит.приложения за дек ф.9._Копия прил.__6 последнее 16,08,2010" xfId="2444"/>
    <cellStyle name="_Salary_жгок аудит.приложения за дек ф.9._Лист1" xfId="2445"/>
    <cellStyle name="_Salary_жгок аудит.приложения за дек ф.9._Лист2" xfId="2446"/>
    <cellStyle name="_Salary_Заработная плата" xfId="2447"/>
    <cellStyle name="_Salary_Заработная плата_16.08.пофакторный анализ" xfId="2448"/>
    <cellStyle name="_Salary_Заработная плата_Копия 16.08.по рудникам  сравнение для С.М." xfId="2449"/>
    <cellStyle name="_Salary_Заработная плата_Копия прил.__6 последнее 16,08,2010" xfId="2450"/>
    <cellStyle name="_Salary_Заработная плата_Лист1" xfId="2451"/>
    <cellStyle name="_Salary_Заработная плата_Лист2" xfId="2452"/>
    <cellStyle name="_Salary_Зарплата ВЦМ.2007" xfId="2453"/>
    <cellStyle name="_Salary_Зарплата ВЦМ.2007_16.08.пофакторный анализ" xfId="2454"/>
    <cellStyle name="_Salary_Зарплата ВЦМ.2007_Копия 16.08.по рудникам  сравнение для С.М." xfId="2455"/>
    <cellStyle name="_Salary_Зарплата ВЦМ.2007_Копия прил.__6 последнее 16,08,2010" xfId="2456"/>
    <cellStyle name="_Salary_Зарплата ВЦМ.2007_Лист1" xfId="2457"/>
    <cellStyle name="_Salary_Зарплата ВЦМ.2007_Лист2" xfId="2458"/>
    <cellStyle name="_Salary_Зарплата за февраль ф  9-2а" xfId="2459"/>
    <cellStyle name="_Salary_Зарплата за февраль ф  9-2а_16.08.пофакторный анализ" xfId="2460"/>
    <cellStyle name="_Salary_Зарплата за февраль ф  9-2а_Копия 16.08.по рудникам  сравнение для С.М." xfId="2461"/>
    <cellStyle name="_Salary_Зарплата за февраль ф  9-2а_Копия прил.__6 последнее 16,08,2010" xfId="2462"/>
    <cellStyle name="_Salary_Зарплата за февраль ф  9-2а_Лист1" xfId="2463"/>
    <cellStyle name="_Salary_Зарплата за февраль ф  9-2а_Лист2" xfId="2464"/>
    <cellStyle name="_Salary_Зарплата за февраль ф 9-2б" xfId="2465"/>
    <cellStyle name="_Salary_Зарплата за февраль ф 9-2б_16.08.пофакторный анализ" xfId="2466"/>
    <cellStyle name="_Salary_Зарплата за февраль ф 9-2б_Копия 16.08.по рудникам  сравнение для С.М." xfId="2467"/>
    <cellStyle name="_Salary_Зарплата за февраль ф 9-2б_Копия прил.__6 последнее 16,08,2010" xfId="2468"/>
    <cellStyle name="_Salary_Зарплата за февраль ф 9-2б_Лист1" xfId="2469"/>
    <cellStyle name="_Salary_Зарплата за февраль ф 9-2б_Лист2" xfId="2470"/>
    <cellStyle name="_Salary_Зарплата за февраль ф 9-2в" xfId="2471"/>
    <cellStyle name="_Salary_Зарплата за февраль ф 9-2в_16.08.пофакторный анализ" xfId="2472"/>
    <cellStyle name="_Salary_Зарплата за февраль ф 9-2в_Копия 16.08.по рудникам  сравнение для С.М." xfId="2473"/>
    <cellStyle name="_Salary_Зарплата за февраль ф 9-2в_Копия прил.__6 последнее 16,08,2010" xfId="2474"/>
    <cellStyle name="_Salary_Зарплата за февраль ф 9-2в_Лист1" xfId="2475"/>
    <cellStyle name="_Salary_Зарплата за февраль ф 9-2в_Лист2" xfId="2476"/>
    <cellStyle name="_Salary_Зарплата за февраль ф 9-2г " xfId="2477"/>
    <cellStyle name="_Salary_Зарплата за февраль ф 9-2г _16.08.пофакторный анализ" xfId="2478"/>
    <cellStyle name="_Salary_Зарплата за февраль ф 9-2г _Копия 16.08.по рудникам  сравнение для С.М." xfId="2479"/>
    <cellStyle name="_Salary_Зарплата за февраль ф 9-2г _Копия прил.__6 последнее 16,08,2010" xfId="2480"/>
    <cellStyle name="_Salary_Зарплата за февраль ф 9-2г _Лист1" xfId="2481"/>
    <cellStyle name="_Salary_Зарплата за февраль ф 9-2г _Лист2" xfId="2482"/>
    <cellStyle name="_Salary_Зарплата свод ВЦМ.2007" xfId="2483"/>
    <cellStyle name="_Salary_Зарплата свод ВЦМ.2007_16.08.пофакторный анализ" xfId="2484"/>
    <cellStyle name="_Salary_Зарплата свод ВЦМ.2007_Копия 16.08.по рудникам  сравнение для С.М." xfId="2485"/>
    <cellStyle name="_Salary_Зарплата свод ВЦМ.2007_Копия прил.__6 последнее 16,08,2010" xfId="2486"/>
    <cellStyle name="_Salary_Зарплата свод ВЦМ.2007_Лист1" xfId="2487"/>
    <cellStyle name="_Salary_Зарплата свод ВЦМ.2007_Лист2" xfId="2488"/>
    <cellStyle name="_Salary_зарплата ф.9-2а" xfId="2489"/>
    <cellStyle name="_Salary_зарплата ф.9-2а_16.08.пофакторный анализ" xfId="2490"/>
    <cellStyle name="_Salary_зарплата ф.9-2а_Копия 16.08.по рудникам  сравнение для С.М." xfId="2491"/>
    <cellStyle name="_Salary_зарплата ф.9-2а_Копия прил.__6 последнее 16,08,2010" xfId="2492"/>
    <cellStyle name="_Salary_зарплата ф.9-2а_Лист1" xfId="2493"/>
    <cellStyle name="_Salary_зарплата ф.9-2а_Лист2" xfId="2494"/>
    <cellStyle name="_Salary_Зарплата ф.9-2б" xfId="2495"/>
    <cellStyle name="_Salary_Зарплата ф.9-2б_16.08.пофакторный анализ" xfId="2496"/>
    <cellStyle name="_Salary_Зарплата ф.9-2б_Копия 16.08.по рудникам  сравнение для С.М." xfId="2497"/>
    <cellStyle name="_Salary_Зарплата ф.9-2б_Копия прил.__6 последнее 16,08,2010" xfId="2498"/>
    <cellStyle name="_Salary_Зарплата ф.9-2б_Лист1" xfId="2499"/>
    <cellStyle name="_Salary_Зарплата ф.9-2б_Лист2" xfId="2500"/>
    <cellStyle name="_Salary_Зарплата ф.9-2в" xfId="2501"/>
    <cellStyle name="_Salary_Зарплата ф.9-2в_16.08.пофакторный анализ" xfId="2502"/>
    <cellStyle name="_Salary_Зарплата ф.9-2в_Копия 16.08.по рудникам  сравнение для С.М." xfId="2503"/>
    <cellStyle name="_Salary_Зарплата ф.9-2в_Копия прил.__6 последнее 16,08,2010" xfId="2504"/>
    <cellStyle name="_Salary_Зарплата ф.9-2в_Лист1" xfId="2505"/>
    <cellStyle name="_Salary_Зарплата ф.9-2в_Лист2" xfId="2506"/>
    <cellStyle name="_Salary_Зарплата ф9-2г" xfId="2507"/>
    <cellStyle name="_Salary_Зарплата ф9-2г_16.08.пофакторный анализ" xfId="2508"/>
    <cellStyle name="_Salary_Зарплата ф9-2г_Копия 16.08.по рудникам  сравнение для С.М." xfId="2509"/>
    <cellStyle name="_Salary_Зарплата ф9-2г_Копия прил.__6 последнее 16,08,2010" xfId="2510"/>
    <cellStyle name="_Salary_Зарплата ф9-2г_Лист1" xfId="2511"/>
    <cellStyle name="_Salary_Зарплата ф9-2г_Лист2" xfId="2512"/>
    <cellStyle name="_Salary_КЛМЗ формы по зарпл аудит 2007 расч нов" xfId="2513"/>
    <cellStyle name="_Salary_КЛМЗ формы по зарпл аудит 2007 расч нов_16.08.пофакторный анализ" xfId="2514"/>
    <cellStyle name="_Salary_КЛМЗ формы по зарпл аудит 2007 расч нов_Копия 16.08.по рудникам  сравнение для С.М." xfId="2515"/>
    <cellStyle name="_Salary_КЛМЗ формы по зарпл аудит 2007 расч нов_Копия прил.__6 последнее 16,08,2010" xfId="2516"/>
    <cellStyle name="_Salary_КЛМЗ формы по зарпл аудит 2007 расч нов_Лист1" xfId="2517"/>
    <cellStyle name="_Salary_КЛМЗ формы по зарпл аудит 2007 расч нов_Лист2" xfId="2518"/>
    <cellStyle name="_Salary_Копия 16.08.по рудникам  сравнение для С.М." xfId="2519"/>
    <cellStyle name="_Salary_Копия МСФО 2007 МАРТ07" xfId="2520"/>
    <cellStyle name="_Salary_Копия МСФО 2007 МАРТ07_16.08.пофакторный анализ" xfId="2521"/>
    <cellStyle name="_Salary_Копия МСФО 2007 МАРТ07_Копия 16.08.по рудникам  сравнение для С.М." xfId="2522"/>
    <cellStyle name="_Salary_Копия МСФО 2007 МАРТ07_Копия прил.__6 последнее 16,08,2010" xfId="2523"/>
    <cellStyle name="_Salary_Копия МСФО 2007 МАРТ07_Лист1" xfId="2524"/>
    <cellStyle name="_Salary_Копия МСФО 2007 МАРТ07_Лист2" xfId="2525"/>
    <cellStyle name="_Salary_Копия прил.__6 последнее 16,08,2010" xfId="2526"/>
    <cellStyle name="_Salary_Копия формы по зарплате аудит 2006 (2)" xfId="2527"/>
    <cellStyle name="_Salary_Копия формы по зарплате аудит 2006 (2)_16.08.пофакторный анализ" xfId="2528"/>
    <cellStyle name="_Salary_Копия формы по зарплате аудит 2006 (2)_Копия 16.08.по рудникам  сравнение для С.М." xfId="2529"/>
    <cellStyle name="_Salary_Копия формы по зарплате аудит 2006 (2)_Копия прил.__6 последнее 16,08,2010" xfId="2530"/>
    <cellStyle name="_Salary_Копия формы по зарплате аудит 2006 (2)_Лист1" xfId="2531"/>
    <cellStyle name="_Salary_Копия формы по зарплате аудит 2006 (2)_Лист2" xfId="2532"/>
    <cellStyle name="_Salary_Копия формы по зарплате аудит 2007" xfId="2533"/>
    <cellStyle name="_Salary_Копия формы по зарплате аудит 2007_16.08.пофакторный анализ" xfId="2534"/>
    <cellStyle name="_Salary_Копия формы по зарплате аудит 2007_Копия 16.08.по рудникам  сравнение для С.М." xfId="2535"/>
    <cellStyle name="_Salary_Копия формы по зарплате аудит 2007_Копия прил.__6 последнее 16,08,2010" xfId="2536"/>
    <cellStyle name="_Salary_Копия формы по зарплате аудит 2007_Лист1" xfId="2537"/>
    <cellStyle name="_Salary_Копия формы по зарплате аудит 2007_Лист2" xfId="2538"/>
    <cellStyle name="_Salary_кцм Формы МСФО по зп аудит 2006 новый" xfId="2539"/>
    <cellStyle name="_Salary_кцм Формы МСФО по зп аудит 2006 новый_16.08.пофакторный анализ" xfId="2540"/>
    <cellStyle name="_Salary_кцм Формы МСФО по зп аудит 2006 новый_Копия 16.08.по рудникам  сравнение для С.М." xfId="2541"/>
    <cellStyle name="_Salary_кцм Формы МСФО по зп аудит 2006 новый_Копия прил.__6 последнее 16,08,2010" xfId="2542"/>
    <cellStyle name="_Salary_кцм Формы МСФО по зп аудит 2006 новый_Лист1" xfId="2543"/>
    <cellStyle name="_Salary_кцм Формы МСФО по зп аудит 2006 новый_Лист2" xfId="2544"/>
    <cellStyle name="_Salary_Лесной МСФО февраль 2007" xfId="2545"/>
    <cellStyle name="_Salary_Лесной МСФО февраль 2007_16.08.пофакторный анализ" xfId="2546"/>
    <cellStyle name="_Salary_Лесной МСФО февраль 2007_Копия 16.08.по рудникам  сравнение для С.М." xfId="2547"/>
    <cellStyle name="_Salary_Лесной МСФО февраль 2007_Копия прил.__6 последнее 16,08,2010" xfId="2548"/>
    <cellStyle name="_Salary_Лесной МСФО февраль 2007_Лист1" xfId="2549"/>
    <cellStyle name="_Salary_Лесной МСФО февраль 2007_Лист2" xfId="2550"/>
    <cellStyle name="_Salary_Лист1" xfId="2551"/>
    <cellStyle name="_Salary_Лист2" xfId="2552"/>
    <cellStyle name="_Salary_МСФО 2007 апрель Цинковый завод" xfId="2553"/>
    <cellStyle name="_Salary_МСФО 2007 апрель Цинковый завод_16.08.пофакторный анализ" xfId="2554"/>
    <cellStyle name="_Salary_МСФО 2007 апрель Цинковый завод_Копия 16.08.по рудникам  сравнение для С.М." xfId="2555"/>
    <cellStyle name="_Salary_МСФО 2007 апрель Цинковый завод_Копия прил.__6 последнее 16,08,2010" xfId="2556"/>
    <cellStyle name="_Salary_МСФО 2007 апрель Цинковый завод_Лист1" xfId="2557"/>
    <cellStyle name="_Salary_МСФО 2007 апрель Цинковый завод_Лист2" xfId="2558"/>
    <cellStyle name="_Salary_МСФО апрель 2007" xfId="2559"/>
    <cellStyle name="_Salary_МСФО апрель 2007_16.08.пофакторный анализ" xfId="2560"/>
    <cellStyle name="_Salary_МСФО апрель 2007_Копия 16.08.по рудникам  сравнение для С.М." xfId="2561"/>
    <cellStyle name="_Salary_МСФО апрель 2007_Копия прил.__6 последнее 16,08,2010" xfId="2562"/>
    <cellStyle name="_Salary_МСФО апрель 2007_Лист1" xfId="2563"/>
    <cellStyle name="_Salary_МСФО апрель 2007_Лист2" xfId="2564"/>
    <cellStyle name="_Salary_МСФО за год БЦМ оконч. " xfId="2565"/>
    <cellStyle name="_Salary_МСФО за год БЦМ оконч. _16.08.пофакторный анализ" xfId="2566"/>
    <cellStyle name="_Salary_МСФО за год БЦМ оконч. _Копия 16.08.по рудникам  сравнение для С.М." xfId="2567"/>
    <cellStyle name="_Salary_МСФО за год БЦМ оконч. _Копия прил.__6 последнее 16,08,2010" xfId="2568"/>
    <cellStyle name="_Salary_МСФО за год БЦМ оконч. _Лист1" xfId="2569"/>
    <cellStyle name="_Salary_МСФО за год БЦМ оконч. _Лист2" xfId="2570"/>
    <cellStyle name="_Salary_МСФО заполнен ф 9 (2) (7)" xfId="2571"/>
    <cellStyle name="_Salary_МСФО заполнен ф 9 (2) (7)_16.08.пофакторный анализ" xfId="2572"/>
    <cellStyle name="_Salary_МСФО заполнен ф 9 (2) (7)_Копия 16.08.по рудникам  сравнение для С.М." xfId="2573"/>
    <cellStyle name="_Salary_МСФО заполнен ф 9 (2) (7)_Копия прил.__6 последнее 16,08,2010" xfId="2574"/>
    <cellStyle name="_Salary_МСФО заполнен ф 9 (2) (7)_Лист1" xfId="2575"/>
    <cellStyle name="_Salary_МСФО заполнен ф 9 (2) (7)_Лист2" xfId="2576"/>
    <cellStyle name="_Salary_МСФО заполнен ф 9 (3)" xfId="2577"/>
    <cellStyle name="_Salary_МСФО заполнен ф 9 (3)_16.08.пофакторный анализ" xfId="2578"/>
    <cellStyle name="_Salary_МСФО заполнен ф 9 (3)_Копия 16.08.по рудникам  сравнение для С.М." xfId="2579"/>
    <cellStyle name="_Salary_МСФО заполнен ф 9 (3)_Копия прил.__6 последнее 16,08,2010" xfId="2580"/>
    <cellStyle name="_Salary_МСФО заполнен ф 9 (3)_Лист1" xfId="2581"/>
    <cellStyle name="_Salary_МСФО заполнен ф 9 (3)_Лист2" xfId="2582"/>
    <cellStyle name="_Salary_МСФО заполнен ф 9 (4)" xfId="2583"/>
    <cellStyle name="_Salary_МСФО заполнен ф 9 (4)_16.08.пофакторный анализ" xfId="2584"/>
    <cellStyle name="_Salary_МСФО заполнен ф 9 (4)_Копия 16.08.по рудникам  сравнение для С.М." xfId="2585"/>
    <cellStyle name="_Salary_МСФО заполнен ф 9 (4)_Копия прил.__6 последнее 16,08,2010" xfId="2586"/>
    <cellStyle name="_Salary_МСФО заполнен ф 9 (4)_Лист1" xfId="2587"/>
    <cellStyle name="_Salary_МСФО заполнен ф 9 (4)_Лист2" xfId="2588"/>
    <cellStyle name="_Salary_МСФО март 2007" xfId="2589"/>
    <cellStyle name="_Salary_МСФО март 2007_16.08.пофакторный анализ" xfId="2590"/>
    <cellStyle name="_Salary_МСФО март 2007_Копия 16.08.по рудникам  сравнение для С.М." xfId="2591"/>
    <cellStyle name="_Salary_МСФО март 2007_Копия прил.__6 последнее 16,08,2010" xfId="2592"/>
    <cellStyle name="_Salary_МСФО март 2007_Лист1" xfId="2593"/>
    <cellStyle name="_Salary_МСФО март 2007_Лист2" xfId="2594"/>
    <cellStyle name="_Salary_МСФО февраль 2007" xfId="2595"/>
    <cellStyle name="_Salary_МСФО февраль 2007_16.08.пофакторный анализ" xfId="2596"/>
    <cellStyle name="_Salary_МСФО февраль 2007_Копия 16.08.по рудникам  сравнение для С.М." xfId="2597"/>
    <cellStyle name="_Salary_МСФО февраль 2007_Копия прил.__6 последнее 16,08,2010" xfId="2598"/>
    <cellStyle name="_Salary_МСФО февраль 2007_Лист1" xfId="2599"/>
    <cellStyle name="_Salary_МСФО февраль 2007_Лист2" xfId="2600"/>
    <cellStyle name="_Salary_МСФО формы 9" xfId="2601"/>
    <cellStyle name="_Salary_МСФО формы 9_16.08.пофакторный анализ" xfId="2602"/>
    <cellStyle name="_Salary_МСФО формы 9_Копия 16.08.по рудникам  сравнение для С.М." xfId="2603"/>
    <cellStyle name="_Salary_МСФО формы 9_Копия прил.__6 последнее 16,08,2010" xfId="2604"/>
    <cellStyle name="_Salary_МСФО формы 9_Лист1" xfId="2605"/>
    <cellStyle name="_Salary_МСФО формы 9_Лист2" xfId="2606"/>
    <cellStyle name="_Salary_Надя Ким формы по зарплате аудит 2006" xfId="2607"/>
    <cellStyle name="_Salary_Надя Ким формы по зарплате аудит 2006_16.08.пофакторный анализ" xfId="2608"/>
    <cellStyle name="_Salary_Надя Ким формы по зарплате аудит 2006_Копия 16.08.по рудникам  сравнение для С.М." xfId="2609"/>
    <cellStyle name="_Salary_Надя Ким формы по зарплате аудит 2006_Копия прил.__6 последнее 16,08,2010" xfId="2610"/>
    <cellStyle name="_Salary_Надя Ким формы по зарплате аудит 2006_Лист1" xfId="2611"/>
    <cellStyle name="_Salary_Надя Ким формы по зарплате аудит 2006_Лист2" xfId="2612"/>
    <cellStyle name="_Salary_Њ‘”Ћ п­ ам 2007" xfId="2613"/>
    <cellStyle name="_Salary_Њ‘”Ћ п­ ам 2007_16.08.пофакторный анализ" xfId="2614"/>
    <cellStyle name="_Salary_Њ‘”Ћ п­ ам 2007_Копия 16.08.по рудникам  сравнение для С.М." xfId="2615"/>
    <cellStyle name="_Salary_Њ‘”Ћ п­ ам 2007_Копия прил.__6 последнее 16,08,2010" xfId="2616"/>
    <cellStyle name="_Salary_Њ‘”Ћ п­ ам 2007_Лист1" xfId="2617"/>
    <cellStyle name="_Salary_Њ‘”Ћ п­ ам 2007_Лист2" xfId="2618"/>
    <cellStyle name="_Salary_обновление по формам зарплатыТОО" xfId="2619"/>
    <cellStyle name="_Salary_обновление по формам зарплатыТОО u" xfId="2620"/>
    <cellStyle name="_Salary_обновление по формам зарплатыТОО u_16.08.пофакторный анализ" xfId="2621"/>
    <cellStyle name="_Salary_обновление по формам зарплатыТОО u_Копия 16.08.по рудникам  сравнение для С.М." xfId="2622"/>
    <cellStyle name="_Salary_обновление по формам зарплатыТОО u_Копия прил.__6 последнее 16,08,2010" xfId="2623"/>
    <cellStyle name="_Salary_обновление по формам зарплатыТОО u_Лист1" xfId="2624"/>
    <cellStyle name="_Salary_обновление по формам зарплатыТОО u_Лист2" xfId="2625"/>
    <cellStyle name="_Salary_обновление по формам зарплатыТОО_16.08.пофакторный анализ" xfId="2626"/>
    <cellStyle name="_Salary_обновление по формам зарплатыТОО_Копия 16.08.по рудникам  сравнение для С.М." xfId="2627"/>
    <cellStyle name="_Salary_обновление по формам зарплатыТОО_Копия прил.__6 последнее 16,08,2010" xfId="2628"/>
    <cellStyle name="_Salary_обновление по формам зарплатыТОО_Лист1" xfId="2629"/>
    <cellStyle name="_Salary_обновление по формам зарплатыТОО_Лист2" xfId="2630"/>
    <cellStyle name="_Salary_отчет пансионат Лучезарный 2007" xfId="2631"/>
    <cellStyle name="_Salary_отчет пансионат Лучезарный 2007_16.08.пофакторный анализ" xfId="2632"/>
    <cellStyle name="_Salary_отчет пансионат Лучезарный 2007_Копия 16.08.по рудникам  сравнение для С.М." xfId="2633"/>
    <cellStyle name="_Salary_отчет пансионат Лучезарный 2007_Копия прил.__6 последнее 16,08,2010" xfId="2634"/>
    <cellStyle name="_Salary_отчет пансионат Лучезарный 2007_Лист1" xfId="2635"/>
    <cellStyle name="_Salary_отчет пансионат Лучезарный 2007_Лист2" xfId="2636"/>
    <cellStyle name="_Salary_Репорт годовая Астана" xfId="2637"/>
    <cellStyle name="_Salary_Репорт годовая Астана_16.08.пофакторный анализ" xfId="2638"/>
    <cellStyle name="_Salary_Репорт годовая Астана_Копия 16.08.по рудникам  сравнение для С.М." xfId="2639"/>
    <cellStyle name="_Salary_Репорт годовая Астана_Копия прил.__6 последнее 16,08,2010" xfId="2640"/>
    <cellStyle name="_Salary_Репорт годовая Астана_Лист1" xfId="2641"/>
    <cellStyle name="_Salary_Репорт годовая Астана_Лист2" xfId="2642"/>
    <cellStyle name="_Salary_Репорт_2006_год _Формы9" xfId="2643"/>
    <cellStyle name="_Salary_Репорт_2006_год _Формы9 (4)" xfId="2644"/>
    <cellStyle name="_Salary_Репорт_2006_год _Формы9 (4)_16.08.пофакторный анализ" xfId="2645"/>
    <cellStyle name="_Salary_Репорт_2006_год _Формы9 (4)_Копия 16.08.по рудникам  сравнение для С.М." xfId="2646"/>
    <cellStyle name="_Salary_Репорт_2006_год _Формы9 (4)_Копия прил.__6 последнее 16,08,2010" xfId="2647"/>
    <cellStyle name="_Salary_Репорт_2006_год _Формы9 (4)_Лист1" xfId="2648"/>
    <cellStyle name="_Salary_Репорт_2006_год _Формы9 (4)_Лист2" xfId="2649"/>
    <cellStyle name="_Salary_Репорт_2006_год _Формы9_16.08.пофакторный анализ" xfId="2650"/>
    <cellStyle name="_Salary_Репорт_2006_год _Формы9_Копия 16.08.по рудникам  сравнение для С.М." xfId="2651"/>
    <cellStyle name="_Salary_Репорт_2006_год _Формы9_Копия прил.__6 последнее 16,08,2010" xfId="2652"/>
    <cellStyle name="_Salary_Репорт_2006_год _Формы9_Лист1" xfId="2653"/>
    <cellStyle name="_Salary_Репорт_2006_год _Формы9_Лист2" xfId="2654"/>
    <cellStyle name="_Salary_Репорт_2007_ (7)" xfId="2655"/>
    <cellStyle name="_Salary_Репорт_2007_ (7)_16.08.пофакторный анализ" xfId="2656"/>
    <cellStyle name="_Salary_Репорт_2007_ (7)_Копия 16.08.по рудникам  сравнение для С.М." xfId="2657"/>
    <cellStyle name="_Salary_Репорт_2007_ (7)_Копия прил.__6 последнее 16,08,2010" xfId="2658"/>
    <cellStyle name="_Salary_Репорт_2007_ (7)_Лист1" xfId="2659"/>
    <cellStyle name="_Salary_Репорт_2007_ (7)_Лист2" xfId="2660"/>
    <cellStyle name="_Salary_форма 9" xfId="2661"/>
    <cellStyle name="_Salary_форма 9_16.08.пофакторный анализ" xfId="2662"/>
    <cellStyle name="_Salary_форма 9_Копия 16.08.по рудникам  сравнение для С.М." xfId="2663"/>
    <cellStyle name="_Salary_форма 9_Копия прил.__6 последнее 16,08,2010" xfId="2664"/>
    <cellStyle name="_Salary_форма 9_Лист1" xfId="2665"/>
    <cellStyle name="_Salary_форма 9_Лист2" xfId="2666"/>
    <cellStyle name="_Salary_формы по зар.плате" xfId="2667"/>
    <cellStyle name="_Salary_формы по зар.плате_16.08.пофакторный анализ" xfId="2668"/>
    <cellStyle name="_Salary_формы по зар.плате_Копия 16.08.по рудникам  сравнение для С.М." xfId="2669"/>
    <cellStyle name="_Salary_формы по зар.плате_Копия прил.__6 последнее 16,08,2010" xfId="2670"/>
    <cellStyle name="_Salary_формы по зар.плате_Лист1" xfId="2671"/>
    <cellStyle name="_Salary_формы по зар.плате_Лист2" xfId="2672"/>
    <cellStyle name="_Salary_формы по зарпл аудит апрель 2007" xfId="2673"/>
    <cellStyle name="_Salary_формы по зарпл аудит апрель 2007_16.08.пофакторный анализ" xfId="2674"/>
    <cellStyle name="_Salary_формы по зарпл аудит апрель 2007_Копия 16.08.по рудникам  сравнение для С.М." xfId="2675"/>
    <cellStyle name="_Salary_формы по зарпл аудит апрель 2007_Копия прил.__6 последнее 16,08,2010" xfId="2676"/>
    <cellStyle name="_Salary_формы по зарпл аудит апрель 2007_Лист1" xfId="2677"/>
    <cellStyle name="_Salary_формы по зарпл аудит апрель 2007_Лист2" xfId="2678"/>
    <cellStyle name="_Salary_формы по зарплате аудит 2006" xfId="2679"/>
    <cellStyle name="_Salary_формы по зарплате аудит 2006 (14)" xfId="2680"/>
    <cellStyle name="_Salary_формы по зарплате аудит 2006 (14)_16.08.пофакторный анализ" xfId="2681"/>
    <cellStyle name="_Salary_формы по зарплате аудит 2006 (14)_Копия 16.08.по рудникам  сравнение для С.М." xfId="2682"/>
    <cellStyle name="_Salary_формы по зарплате аудит 2006 (14)_Копия прил.__6 последнее 16,08,2010" xfId="2683"/>
    <cellStyle name="_Salary_формы по зарплате аудит 2006 (14)_Лист1" xfId="2684"/>
    <cellStyle name="_Salary_формы по зарплате аудит 2006 (14)_Лист2" xfId="2685"/>
    <cellStyle name="_Salary_формы по зарплате аудит 2006 (2)" xfId="2686"/>
    <cellStyle name="_Salary_формы по зарплате аудит 2006 (2)_16.08.пофакторный анализ" xfId="2687"/>
    <cellStyle name="_Salary_формы по зарплате аудит 2006 (2)_Копия 16.08.по рудникам  сравнение для С.М." xfId="2688"/>
    <cellStyle name="_Salary_формы по зарплате аудит 2006 (2)_Копия прил.__6 последнее 16,08,2010" xfId="2689"/>
    <cellStyle name="_Salary_формы по зарплате аудит 2006 (2)_Лист1" xfId="2690"/>
    <cellStyle name="_Salary_формы по зарплате аудит 2006 (2)_Лист2" xfId="2691"/>
    <cellStyle name="_Salary_формы по зарплате аудит 2006 (6)" xfId="2692"/>
    <cellStyle name="_Salary_формы по зарплате аудит 2006 (6)_16.08.пофакторный анализ" xfId="2693"/>
    <cellStyle name="_Salary_формы по зарплате аудит 2006 (6)_Копия 16.08.по рудникам  сравнение для С.М." xfId="2694"/>
    <cellStyle name="_Salary_формы по зарплате аудит 2006 (6)_Копия прил.__6 последнее 16,08,2010" xfId="2695"/>
    <cellStyle name="_Salary_формы по зарплате аудит 2006 (6)_Лист1" xfId="2696"/>
    <cellStyle name="_Salary_формы по зарплате аудит 2006 (6)_Лист2" xfId="2697"/>
    <cellStyle name="_Salary_формы по зарплате аудит 2006 (8)" xfId="2698"/>
    <cellStyle name="_Salary_формы по зарплате аудит 2006 (8)_16.08.пофакторный анализ" xfId="2699"/>
    <cellStyle name="_Salary_формы по зарплате аудит 2006 (8)_Копия 16.08.по рудникам  сравнение для С.М." xfId="2700"/>
    <cellStyle name="_Salary_формы по зарплате аудит 2006 (8)_Копия прил.__6 последнее 16,08,2010" xfId="2701"/>
    <cellStyle name="_Salary_формы по зарплате аудит 2006 (8)_Лист1" xfId="2702"/>
    <cellStyle name="_Salary_формы по зарплате аудит 2006 (8)_Лист2" xfId="2703"/>
    <cellStyle name="_Salary_формы по зарплате аудит 2006 ДЕКАБРЬ" xfId="2704"/>
    <cellStyle name="_Salary_формы по зарплате аудит 2006 ДЕКАБРЬ_16.08.пофакторный анализ" xfId="2705"/>
    <cellStyle name="_Salary_формы по зарплате аудит 2006 ДЕКАБРЬ_Копия 16.08.по рудникам  сравнение для С.М." xfId="2706"/>
    <cellStyle name="_Salary_формы по зарплате аудит 2006 ДЕКАБРЬ_Копия ЖГОК Орловский рудник, ОФ январь-июнь (бух)" xfId="2707"/>
    <cellStyle name="_Salary_формы по зарплате аудит 2006 ДЕКАБРЬ_Копия прил.__6 последнее 16,08,2010" xfId="2708"/>
    <cellStyle name="_Salary_формы по зарплате аудит 2006 ДЕКАБРЬ_Лист1" xfId="2709"/>
    <cellStyle name="_Salary_формы по зарплате аудит 2006 ДЕКАБРЬ_Лист2" xfId="2710"/>
    <cellStyle name="_Salary_формы по зарплате аудит 2006 ДЕКАБРЬ_Отчет для КоцурЛ." xfId="2711"/>
    <cellStyle name="_Salary_формы по зарплате аудит 2006 ДЕКАБРЬ_перед Отчет ВШСУ-полугодие посл 15.07." xfId="2712"/>
    <cellStyle name="_Salary_формы по зарплате аудит 2006_16.08.пофакторный анализ" xfId="2713"/>
    <cellStyle name="_Salary_формы по зарплате аудит 2006_Копия 16.08.по рудникам  сравнение для С.М." xfId="2714"/>
    <cellStyle name="_Salary_формы по зарплате аудит 2006_Копия прил.__6 последнее 16,08,2010" xfId="2715"/>
    <cellStyle name="_Salary_формы по зарплате аудит 2006_Лист1" xfId="2716"/>
    <cellStyle name="_Salary_формы по зарплате аудит 2006_Лист2" xfId="2717"/>
    <cellStyle name="_Salary_формы по зарплате аудит 2007 (10)" xfId="2718"/>
    <cellStyle name="_Salary_формы по зарплате аудит 2007 (10)_16.08.пофакторный анализ" xfId="2719"/>
    <cellStyle name="_Salary_формы по зарплате аудит 2007 (10)_Копия 16.08.по рудникам  сравнение для С.М." xfId="2720"/>
    <cellStyle name="_Salary_формы по зарплате аудит 2007 (10)_Копия прил.__6 последнее 16,08,2010" xfId="2721"/>
    <cellStyle name="_Salary_формы по зарплате аудит 2007 (10)_Лист1" xfId="2722"/>
    <cellStyle name="_Salary_формы по зарплате аудит 2007 (10)_Лист2" xfId="2723"/>
    <cellStyle name="_Salary_формы по зарплате аудит 2007 (12)" xfId="2724"/>
    <cellStyle name="_Salary_формы по зарплате аудит 2007 (12)_16.08.пофакторный анализ" xfId="2725"/>
    <cellStyle name="_Salary_формы по зарплате аудит 2007 (12)_Копия 16.08.по рудникам  сравнение для С.М." xfId="2726"/>
    <cellStyle name="_Salary_формы по зарплате аудит 2007 (12)_Копия прил.__6 последнее 16,08,2010" xfId="2727"/>
    <cellStyle name="_Salary_формы по зарплате аудит 2007 (12)_Лист1" xfId="2728"/>
    <cellStyle name="_Salary_формы по зарплате аудит 2007 (12)_Лист2" xfId="2729"/>
    <cellStyle name="_Salary_формы по зарплате аудит 2007 (2)" xfId="2730"/>
    <cellStyle name="_Salary_формы по зарплате аудит 2007 (2)_16.08.пофакторный анализ" xfId="2731"/>
    <cellStyle name="_Salary_формы по зарплате аудит 2007 (2)_Копия 16.08.по рудникам  сравнение для С.М." xfId="2732"/>
    <cellStyle name="_Salary_формы по зарплате аудит 2007 (2)_Копия прил.__6 последнее 16,08,2010" xfId="2733"/>
    <cellStyle name="_Salary_формы по зарплате аудит 2007 (2)_Лист1" xfId="2734"/>
    <cellStyle name="_Salary_формы по зарплате аудит 2007 (2)_Лист2" xfId="2735"/>
    <cellStyle name="_Salary_формы по зарплате аудит 2007 (3)" xfId="2736"/>
    <cellStyle name="_Salary_формы по зарплате аудит 2007 (3)_16.08.пофакторный анализ" xfId="2737"/>
    <cellStyle name="_Salary_формы по зарплате аудит 2007 (3)_Копия 16.08.по рудникам  сравнение для С.М." xfId="2738"/>
    <cellStyle name="_Salary_формы по зарплате аудит 2007 (3)_Копия прил.__6 последнее 16,08,2010" xfId="2739"/>
    <cellStyle name="_Salary_формы по зарплате аудит 2007 (3)_Лист1" xfId="2740"/>
    <cellStyle name="_Salary_формы по зарплате аудит 2007 (3)_Лист2" xfId="2741"/>
    <cellStyle name="_Salary_формы по зарплате аудит 2007 (4)" xfId="2742"/>
    <cellStyle name="_Salary_формы по зарплате аудит 2007 (4)_16.08.пофакторный анализ" xfId="2743"/>
    <cellStyle name="_Salary_формы по зарплате аудит 2007 (4)_Копия 16.08.по рудникам  сравнение для С.М." xfId="2744"/>
    <cellStyle name="_Salary_формы по зарплате аудит 2007 (4)_Копия прил.__6 последнее 16,08,2010" xfId="2745"/>
    <cellStyle name="_Salary_формы по зарплате аудит 2007 (4)_Лист1" xfId="2746"/>
    <cellStyle name="_Salary_формы по зарплате аудит 2007 (4)_Лист2" xfId="2747"/>
    <cellStyle name="_Salary_формы по зарплате аудит 2007 (5)" xfId="2748"/>
    <cellStyle name="_Salary_формы по зарплате аудит 2007 (5)_16.08.пофакторный анализ" xfId="2749"/>
    <cellStyle name="_Salary_формы по зарплате аудит 2007 (5)_Копия 16.08.по рудникам  сравнение для С.М." xfId="2750"/>
    <cellStyle name="_Salary_формы по зарплате аудит 2007 (5)_Копия прил.__6 последнее 16,08,2010" xfId="2751"/>
    <cellStyle name="_Salary_формы по зарплате аудит 2007 (5)_Лист1" xfId="2752"/>
    <cellStyle name="_Salary_формы по зарплате аудит 2007 (5)_Лист2" xfId="2753"/>
    <cellStyle name="_Salary_Формы9" xfId="2754"/>
    <cellStyle name="_Salary_Формы9 (4)" xfId="2755"/>
    <cellStyle name="_Salary_Формы9 (4)_16.08.пофакторный анализ" xfId="2756"/>
    <cellStyle name="_Salary_Формы9 (4)_Копия 16.08.по рудникам  сравнение для С.М." xfId="2757"/>
    <cellStyle name="_Salary_Формы9 (4)_Копия прил.__6 последнее 16,08,2010" xfId="2758"/>
    <cellStyle name="_Salary_Формы9 (4)_Лист1" xfId="2759"/>
    <cellStyle name="_Salary_Формы9 (4)_Лист2" xfId="2760"/>
    <cellStyle name="_Salary_Формы9 Апрель 2007" xfId="2761"/>
    <cellStyle name="_Salary_Формы9 Апрель 2007_16.08.пофакторный анализ" xfId="2762"/>
    <cellStyle name="_Salary_Формы9 Апрель 2007_Копия 16.08.по рудникам  сравнение для С.М." xfId="2763"/>
    <cellStyle name="_Salary_Формы9 Апрель 2007_Копия прил.__6 последнее 16,08,2010" xfId="2764"/>
    <cellStyle name="_Salary_Формы9 Апрель 2007_Лист1" xfId="2765"/>
    <cellStyle name="_Salary_Формы9 Апрель 2007_Лист2" xfId="2766"/>
    <cellStyle name="_Salary_Формы9 Март 2007" xfId="2767"/>
    <cellStyle name="_Salary_Формы9 Март 2007_16.08.пофакторный анализ" xfId="2768"/>
    <cellStyle name="_Salary_Формы9 Март 2007_Копия 16.08.по рудникам  сравнение для С.М." xfId="2769"/>
    <cellStyle name="_Salary_Формы9 Март 2007_Копия прил.__6 последнее 16,08,2010" xfId="2770"/>
    <cellStyle name="_Salary_Формы9 Март 2007_Лист1" xfId="2771"/>
    <cellStyle name="_Salary_Формы9 Март 2007_Лист2" xfId="2772"/>
    <cellStyle name="_Salary_Формы9 Февраль 2007" xfId="2773"/>
    <cellStyle name="_Salary_Формы9 Февраль 2007_16.08.пофакторный анализ" xfId="2774"/>
    <cellStyle name="_Salary_Формы9 Февраль 2007_Копия 16.08.по рудникам  сравнение для С.М." xfId="2775"/>
    <cellStyle name="_Salary_Формы9 Февраль 2007_Копия прил.__6 последнее 16,08,2010" xfId="2776"/>
    <cellStyle name="_Salary_Формы9 Февраль 2007_Лист1" xfId="2777"/>
    <cellStyle name="_Salary_Формы9 Февраль 2007_Лист2" xfId="2778"/>
    <cellStyle name="_Salary_Формы9_16.08.пофакторный анализ" xfId="2779"/>
    <cellStyle name="_Salary_Формы9_Копия 16.08.по рудникам  сравнение для С.М." xfId="2780"/>
    <cellStyle name="_Salary_Формы9_Копия прил.__6 последнее 16,08,2010" xfId="2781"/>
    <cellStyle name="_Salary_Формы9_Лист1" xfId="2782"/>
    <cellStyle name="_Salary_Формы9_Лист2" xfId="2783"/>
    <cellStyle name="_Salary_ЦЗ МСФО за февраль 2007 г " xfId="2784"/>
    <cellStyle name="_Salary_ЦЗ МСФО за февраль 2007 г _16.08.пофакторный анализ" xfId="2785"/>
    <cellStyle name="_Salary_ЦЗ МСФО за февраль 2007 г _Копия 16.08.по рудникам  сравнение для С.М." xfId="2786"/>
    <cellStyle name="_Salary_ЦЗ МСФО за февраль 2007 г _Копия прил.__6 последнее 16,08,2010" xfId="2787"/>
    <cellStyle name="_Salary_ЦЗ МСФО за февраль 2007 г _Лист1" xfId="2788"/>
    <cellStyle name="_Salary_ЦЗ МСФО за февраль 2007 г _Лист2" xfId="2789"/>
    <cellStyle name="_Sales F" xfId="2790"/>
    <cellStyle name="_SeaWest2005-07-16 (Ellen Sun)" xfId="2791"/>
    <cellStyle name="_Tax MW" xfId="2792"/>
    <cellStyle name="_Tier 1 draft" xfId="2793"/>
    <cellStyle name="_UK CHP IS" xfId="2794"/>
    <cellStyle name="_Worksheet in 2235 AES EKIBASTUZ _ IFRS 2003-2005" xfId="2795"/>
    <cellStyle name="_Worksheet in 2263 IFRS transfromation check Deloitte AES EKIBASTUZ updated August 17, 2006" xfId="2796"/>
    <cellStyle name="_Белоусовский рудник май" xfId="2797"/>
    <cellStyle name="_Белоусовский рудник май_КП по Бел руд(штольня )на 2011 г алгоритм ТМЦ" xfId="2798"/>
    <cellStyle name="_Белоусовский рудник май_КП по Бел руднику(режим охраны)  на 2011 год" xfId="2799"/>
    <cellStyle name="_Белоусовский рудник май_КП по Иртышскому руднику на 2011 г " xfId="2800"/>
    <cellStyle name="_Белоусовский рудник май_Шахматка" xfId="2801"/>
    <cellStyle name="_БЦМ Свод затрат  за 12 мес   08-09-10 г(17 10 09)" xfId="2802"/>
    <cellStyle name="_БЦМ Свод затрат  за 12 мес   08-09-10 г(17 10 09)_16.08.пофакторный анализ" xfId="2803"/>
    <cellStyle name="_БЦМ Свод затрат  за 12 мес   08-09-10 г(17 10 09)_Копия 16.08.по рудникам  сравнение для С.М." xfId="2804"/>
    <cellStyle name="_БЦМ Свод затрат  за 12 мес   08-09-10 г(17 10 09)_Копия прил.__6 последнее 16,08,2010" xfId="2805"/>
    <cellStyle name="_БЦМ Свод затрат  за 12 мес   08-09-10 г(17 10 09)_Лист1" xfId="2806"/>
    <cellStyle name="_БЦМ Свод затрат  за 12 мес   08-09-10 г(17 10 09)_Лист2" xfId="2807"/>
    <cellStyle name="_Бюджет на июль  528 п.м.-10543м.куб - 3 бр  13.06.09" xfId="2808"/>
    <cellStyle name="_ВЫПУСК по номенк за 3 мес.2009г." xfId="2809"/>
    <cellStyle name="_готовые  ПО КЦМ для распечатки за 2009год" xfId="2810"/>
    <cellStyle name="_готовые  ПО КЦМ для распечатки за 2009год_Копия ЖГОК Орловский рудник, ОФ январь-июнь (бух)" xfId="2811"/>
    <cellStyle name="_готовые  ПО КЦМ для распечатки за 2009год_Отчет для КоцурЛ." xfId="2812"/>
    <cellStyle name="_готовые  ПО КЦМ для распечатки за 2009год_перед Отчет ВШСУ-полугодие посл 15.07." xfId="2813"/>
    <cellStyle name="_для Вережинской" xfId="2814"/>
    <cellStyle name="_Заявка НГЗУ ТАИ" xfId="2815"/>
    <cellStyle name="_ЗСМК отчет за январь 2006 (2005.12.27) план ЕХ" xfId="2816"/>
    <cellStyle name="_ЗСМК отчет за январь 2006 (2006.01.10) план2 ЕХ" xfId="2817"/>
    <cellStyle name="_Инв, отсроч налоги, налоги, ОДДС" xfId="2818"/>
    <cellStyle name="_Исполнение кассового за 12 мес" xfId="2819"/>
    <cellStyle name="_Исполнение кассового за 12 мес (2)" xfId="2820"/>
    <cellStyle name="_итоги года" xfId="2821"/>
    <cellStyle name="_к КП 2010 г " xfId="2822"/>
    <cellStyle name="_Капитал 2005 г. неконсол." xfId="2823"/>
    <cellStyle name="_КАССОВЫЙ ПЛАН УГМ 2011г." xfId="2824"/>
    <cellStyle name="_Копия Tax MW" xfId="2825"/>
    <cellStyle name="_Копия форма прилож  к КП 2010 г " xfId="2826"/>
    <cellStyle name="_КП  ВЦ на 2010 год для шахматки" xfId="2827"/>
    <cellStyle name="_КП 2009 год  Караганда 2009 г Д изм -Б" xfId="2828"/>
    <cellStyle name="_КП по Бел руд(штольня )на 2011 г алгоритм ТМЦ" xfId="2829"/>
    <cellStyle name="_КП по Бел руднику(режим охраны)  на 2011 год" xfId="2830"/>
    <cellStyle name="_КП по шаблону на 2008г (ООКК,ЦХЛ,РМСУ,ЖРЭЦ)" xfId="2831"/>
    <cellStyle name="_КЦМ Свод затрат  за 12 мес   2008-2009-2010 г  (17 10 09)" xfId="2832"/>
    <cellStyle name="_КЦМ Свод затрат  за 12 мес   2008-2009-2010 г  (17 10 09)_16.08.пофакторный анализ" xfId="2833"/>
    <cellStyle name="_КЦМ Свод затрат  за 12 мес   2008-2009-2010 г  (17 10 09)_Копия 16.08.по рудникам  сравнение для С.М." xfId="2834"/>
    <cellStyle name="_КЦМ Свод затрат  за 12 мес   2008-2009-2010 г  (17 10 09)_Копия прил.__6 последнее 16,08,2010" xfId="2835"/>
    <cellStyle name="_КЦМ Свод затрат  за 12 мес   2008-2009-2010 г  (17 10 09)_Лист1" xfId="2836"/>
    <cellStyle name="_КЦМ Свод затрат  за 12 мес   2008-2009-2010 г  (17 10 09)_Лист2" xfId="2837"/>
    <cellStyle name="_Лист6" xfId="2838"/>
    <cellStyle name="_Мощности_МП_исх_формы_ручного_ввода" xfId="2839"/>
    <cellStyle name="_МУР" xfId="2840"/>
    <cellStyle name="_МУР_Лист1" xfId="2841"/>
    <cellStyle name="_МУР_Лист2" xfId="2842"/>
    <cellStyle name="_обеспечение октябрь, КЦМ(гот)" xfId="2843"/>
    <cellStyle name="_ОДДС" xfId="2844"/>
    <cellStyle name="_опер_за_6_мес_с_бухг__23.07.10 Жандос" xfId="2845"/>
    <cellStyle name="_ОС за 2004" xfId="2846"/>
    <cellStyle name="_Презентация бюджета 2006" xfId="2847"/>
    <cellStyle name="_приказ 37  за июнь по новому" xfId="2848"/>
    <cellStyle name="_Приказ 37 за август по БГОКу" xfId="2849"/>
    <cellStyle name="_Приказ 37 за август по БГОКу_КП по Бел руд(штольня )на 2011 г алгоритм ТМЦ" xfId="2850"/>
    <cellStyle name="_Приказ 37 за август по БГОКу_КП по Бел руднику(режим охраны)  на 2011 год" xfId="2851"/>
    <cellStyle name="_Приказ 37 за август по БГОКу_КП по Иртышскому руднику на 2011 г " xfId="2852"/>
    <cellStyle name="_Приказ 37 за август по БГОКу_Шахматка" xfId="2853"/>
    <cellStyle name="_Приказ 37 за декабрь 2007 г по БГОКу" xfId="2854"/>
    <cellStyle name="_Приказ 37 за декабрь 2007 г по БГОКу_КП по Бел руд(штольня )на 2011 г алгоритм ТМЦ" xfId="2855"/>
    <cellStyle name="_Приказ 37 за декабрь 2007 г по БГОКу_КП по Бел руднику(режим охраны)  на 2011 год" xfId="2856"/>
    <cellStyle name="_Приказ 37 за декабрь 2007 г по БГОКу_КП по Иртышскому руднику на 2011 г " xfId="2857"/>
    <cellStyle name="_Приказ 37 за декабрь 2007 г по БГОКу_Шахматка" xfId="2858"/>
    <cellStyle name="_Приказ 37 за июль 2007 г по БГОКу(сводный)" xfId="2859"/>
    <cellStyle name="_Приказ 37 за июль 2007 г по БГОКу(сводный)_КП по Бел руд(штольня )на 2011 г алгоритм ТМЦ" xfId="2860"/>
    <cellStyle name="_Приказ 37 за июль 2007 г по БГОКу(сводный)_КП по Бел руднику(режим охраны)  на 2011 год" xfId="2861"/>
    <cellStyle name="_Приказ 37 за июль 2007 г по БГОКу(сводный)_КП по Иртышскому руднику на 2011 г " xfId="2862"/>
    <cellStyle name="_Приказ 37 за июль 2007 г по БГОКу(сводный)_Шахматка" xfId="2863"/>
    <cellStyle name="_Приказ 37 по Белоусовскому руднику за 12 месяцев 1" xfId="2864"/>
    <cellStyle name="_Приказ 37 по Белоусовскому руднику за 12 месяцев 1_КП по Бел руд(штольня )на 2011 г алгоритм ТМЦ" xfId="2865"/>
    <cellStyle name="_Приказ 37 по Белоусовскому руднику за 12 месяцев 1_КП по Бел руднику(режим охраны)  на 2011 год" xfId="2866"/>
    <cellStyle name="_Приказ 37 по Белоусовскому руднику за 12 месяцев 1_КП по Иртышскому руднику на 2011 г " xfId="2867"/>
    <cellStyle name="_Приказ 37 по Белоусовскому руднику за 12 месяцев 1_Шахматка" xfId="2868"/>
    <cellStyle name="_Приказ 37 по Белоусовскому руднику за 2007 г1" xfId="2869"/>
    <cellStyle name="_Приказ 37 по Белоусовскому руднику за 2007 г1_Копия ЖГОК Орловский рудник, ОФ январь-июнь (бух)" xfId="2870"/>
    <cellStyle name="_Приказ 37 по Белоусовскому руднику за 2007 г1_КП по Бел руд(штольня )на 2011 г алгоритм ТМЦ" xfId="2871"/>
    <cellStyle name="_Приказ 37 по Белоусовскому руднику за 2007 г1_КП по Бел руднику(режим охраны)  на 2011 год" xfId="2872"/>
    <cellStyle name="_Приказ 37 по Белоусовскому руднику за 2007 г1_КП по Иртышскому руднику на 2011 г " xfId="2873"/>
    <cellStyle name="_Приказ 37 по Белоусовскому руднику за 2007 г1_Отчет для КоцурЛ." xfId="2874"/>
    <cellStyle name="_Приказ 37 по Белоусовскому руднику за 2007 г1_перед Отчет ВШСУ-полугодие посл 15.07." xfId="2875"/>
    <cellStyle name="_Приказ 37 по Белоусовскому руднику за 2007 г1_Фот по сегментам" xfId="2876"/>
    <cellStyle name="_Приказ 37 по Белоусовскому руднику за 2007 г1_Шахматка" xfId="2877"/>
    <cellStyle name="_Приложение 1 по БГОКУ за август,8 месяцев" xfId="2878"/>
    <cellStyle name="_Приложение 1 по БГОКУ за август,8 месяцев_Копия ЖГОК Орловский рудник, ОФ январь-июнь (бух)" xfId="2879"/>
    <cellStyle name="_Приложение 1 по БГОКУ за август,8 месяцев_КП по Бел руд(штольня )на 2011 г алгоритм ТМЦ" xfId="2880"/>
    <cellStyle name="_Приложение 1 по БГОКУ за август,8 месяцев_КП по Бел руднику(режим охраны)  на 2011 год" xfId="2881"/>
    <cellStyle name="_Приложение 1 по БГОКУ за август,8 месяцев_КП по Иртышскому руднику на 2011 г " xfId="2882"/>
    <cellStyle name="_Приложение 1 по БГОКУ за август,8 месяцев_Отчет для КоцурЛ." xfId="2883"/>
    <cellStyle name="_Приложение 1 по БГОКУ за август,8 месяцев_перед Отчет ВШСУ-полугодие посл 15.07." xfId="2884"/>
    <cellStyle name="_Приложение 1 по БГОКУ за август,8 месяцев_Фот по сегментам" xfId="2885"/>
    <cellStyle name="_Приложение 1 по БГОКУ за август,8 месяцев_Шахматка" xfId="2886"/>
    <cellStyle name="_Приложение №5,3" xfId="2887"/>
    <cellStyle name="_Проверка Белоусовского рудника" xfId="2888"/>
    <cellStyle name="_Проверка Белоусовского рудника_КП по Бел руд(штольня )на 2011 г алгоритм ТМЦ" xfId="2889"/>
    <cellStyle name="_Проверка Белоусовского рудника_КП по Бел руднику(режим охраны)  на 2011 год" xfId="2890"/>
    <cellStyle name="_Проверка Белоусовского рудника_КП по Иртышскому руднику на 2011 г " xfId="2891"/>
    <cellStyle name="_Проверка Белоусовского рудника_Шахматка" xfId="2892"/>
    <cellStyle name="_Прогноз освоения'05 ЗСМК (2005.11.02)ЕХ" xfId="2893"/>
    <cellStyle name="_Прочие КП 2010 г " xfId="2894"/>
    <cellStyle name="_рас-1 АПРЕЛЬ ДОБЫЧА+ПРОХОДКА" xfId="2895"/>
    <cellStyle name="_рас-1 АПРЕЛЬ ДОБЫЧА+ПРОХОДКА_Копия ЖГОК Орловский рудник, ОФ январь-июнь (бух)" xfId="2896"/>
    <cellStyle name="_рас-1 АПРЕЛЬ ДОБЫЧА+ПРОХОДКА_Отчет для КоцурЛ." xfId="2897"/>
    <cellStyle name="_рас-1 АПРЕЛЬ ДОБЫЧА+ПРОХОДКА_перед Отчет ВШСУ-полугодие посл 15.07." xfId="2898"/>
    <cellStyle name="_Расчет бюджета" xfId="2899"/>
    <cellStyle name="_Расчет бюджета на январь" xfId="2900"/>
    <cellStyle name="_Расчет спецодежды и СИЗ по  Ирт р. на 2011 г. 2011г " xfId="2901"/>
    <cellStyle name="_Расчет ТМЦ на 2011 г по Иртышскому руднику )" xfId="2902"/>
    <cellStyle name="_Расшифровки СМИ(консалид) за 2004 год" xfId="2903"/>
    <cellStyle name="_Сандугаш от Акмарал 37 КШП апрель, 4 мес" xfId="2904"/>
    <cellStyle name="_Сандугаш от Акмарал 37 КШП апрель, 4 мес_Бел.рудник штольня" xfId="2905"/>
    <cellStyle name="_Сандугаш от Акмарал 37 КШП апрель, 4 мес_Бел.рудник штольня_КП по Бел руд(штольня )на 2011 г алгоритм ТМЦ" xfId="2906"/>
    <cellStyle name="_Сандугаш от Акмарал 37 КШП апрель, 4 мес_Бел.рудник штольня_КП по Бел руднику(режим охраны)  на 2011 год" xfId="2907"/>
    <cellStyle name="_Сандугаш от Акмарал 37 КШП апрель, 4 мес_КП по Бел руд(штольня )на 2011 г алгоритм ТМЦ" xfId="2908"/>
    <cellStyle name="_Сандугаш от Акмарал 37 КШП апрель, 4 мес_КП по Бел руднику(режим охраны)  на 2011 год" xfId="2909"/>
    <cellStyle name="_Сандугаш от Акмарал 37 КШП апрель, 4 мес_Расчет эк.эфф. Бел.рудник (штольня)" xfId="2910"/>
    <cellStyle name="_Сандугаш от Акмарал 37 КШП апрель, 4 мес_Расчет эк.эфф. Бел.рудник (штольня)_КП по Бел руд(штольня )на 2011 г алгоритм ТМЦ" xfId="2911"/>
    <cellStyle name="_Сандугаш от Акмарал 37 КШП апрель, 4 мес_Расчет эк.эфф. Бел.рудник (штольня)_КП по Бел руднику(режим охраны)  на 2011 год" xfId="2912"/>
    <cellStyle name="_Свод бюджетов по ВШСУ на 2010 г " xfId="2913"/>
    <cellStyle name="_Свод затрат по машинам за 12 мес 2008-2009-2010 г по ЖЦМ (16 10 09) (2)" xfId="2914"/>
    <cellStyle name="_Свод затрат по машинам за 12 мес 2008-2009-2010 г по ЖЦМ (16 10 09) (2)_16.08.пофакторный анализ" xfId="2915"/>
    <cellStyle name="_Свод затрат по машинам за 12 мес 2008-2009-2010 г по ЖЦМ (16 10 09) (2)_Копия 16.08.по рудникам  сравнение для С.М." xfId="2916"/>
    <cellStyle name="_Свод затрат по машинам за 12 мес 2008-2009-2010 г по ЖЦМ (16 10 09) (2)_Копия прил.__6 последнее 16,08,2010" xfId="2917"/>
    <cellStyle name="_Свод затрат по машинам за 12 мес 2008-2009-2010 г по ЖЦМ (16 10 09) (2)_Лист1" xfId="2918"/>
    <cellStyle name="_Свод затрат по машинам за 12 мес 2008-2009-2010 г по ЖЦМ (16 10 09) (2)_Лист2" xfId="2919"/>
    <cellStyle name="_свод по всему для шефа" xfId="2920"/>
    <cellStyle name="_Свод по зарплате БГОКа за апрель в ПЭО" xfId="2921"/>
    <cellStyle name="_Свод по зарплате БГОКа за апрель в ПЭО_КП по Бел руд(штольня )на 2011 г алгоритм ТМЦ" xfId="2922"/>
    <cellStyle name="_Свод по зарплате БГОКа за апрель в ПЭО_КП по Бел руднику(режим охраны)  на 2011 год" xfId="2923"/>
    <cellStyle name="_Свод по зарплате БГОКа за апрель в ПЭО_КП по Иртышскому руднику на 2011 г " xfId="2924"/>
    <cellStyle name="_Свод по зарплате БГОКа за апрель в ПЭО_Шахматка" xfId="2925"/>
    <cellStyle name="_Свод по инвест посл" xfId="2926"/>
    <cellStyle name="_Свод приказа по БГОКу за июнь,6 месяцев  2007 г" xfId="2927"/>
    <cellStyle name="_Свод приказа по БГОКу за июнь,6 месяцев  2007 г_КП по Бел руд(штольня )на 2011 г алгоритм ТМЦ" xfId="2928"/>
    <cellStyle name="_Свод приказа по БГОКу за июнь,6 месяцев  2007 г_КП по Бел руднику(режим охраны)  на 2011 год" xfId="2929"/>
    <cellStyle name="_Свод приказа по БГОКу за июнь,6 месяцев  2007 г_КП по Иртышскому руднику на 2011 г " xfId="2930"/>
    <cellStyle name="_Свод приказа по БГОКу за июнь,6 месяцев  2007 г_Шахматка" xfId="2931"/>
    <cellStyle name="_СВОД РЕМ ФОНД" xfId="2932"/>
    <cellStyle name="_слайд КВ 2006" xfId="2933"/>
    <cellStyle name="_ТТЦ оригинал (2)" xfId="2934"/>
    <cellStyle name="_ТТЦ оригинал (2)_Eki_Budget_2011-2012 v1" xfId="2935"/>
    <cellStyle name="_увеличение на вспом" xfId="2936"/>
    <cellStyle name="_УКТЭЦ 2008 F" xfId="2937"/>
    <cellStyle name="_Упр 2009 B" xfId="2938"/>
    <cellStyle name="_форма 3" xfId="2939"/>
    <cellStyle name="_Формы - приложения УМТС" xfId="2940"/>
    <cellStyle name="_Формы - приложения УМТС_Копия ЖГОК Орловский рудник, ОФ январь-июнь (бух)" xfId="2941"/>
    <cellStyle name="_Формы - приложения УМТС_Отчет для КоцурЛ." xfId="2942"/>
    <cellStyle name="_Формы - приложения УМТС_перед Отчет ВШСУ-полугодие посл 15.07." xfId="2943"/>
    <cellStyle name="_Формы - утверждено на СД" xfId="2944"/>
    <cellStyle name="_Формы 2 уровня ЗСМК баз.15.11 от Паньшина." xfId="2945"/>
    <cellStyle name="_Формы 2 уровня(баз)" xfId="2946"/>
    <cellStyle name="_Формы 2 уровня(баз)СД" xfId="2947"/>
    <cellStyle name="_Формы к прик.  по БГОКу за февраль 2007 г.с объед.руд по ОФ" xfId="2948"/>
    <cellStyle name="_Формы к прик.  по БГОКу за февраль 2007 г.с объед.руд по ОФ_1" xfId="2949"/>
    <cellStyle name="_Формы к прик.  по БГОКу за февраль 2007 г.с объед.руд по ОФ_1_Копия ЖГОК Орловский рудник, ОФ январь-июнь (бух)" xfId="2950"/>
    <cellStyle name="_Формы к прик.  по БГОКу за февраль 2007 г.с объед.руд по ОФ_1_КП по Бел руд(штольня )на 2011 г алгоритм ТМЦ" xfId="2951"/>
    <cellStyle name="_Формы к прик.  по БГОКу за февраль 2007 г.с объед.руд по ОФ_1_КП по Бел руднику(режим охраны)  на 2011 год" xfId="2952"/>
    <cellStyle name="_Формы к прик.  по БГОКу за февраль 2007 г.с объед.руд по ОФ_1_КП по Иртышскому руднику на 2011 г " xfId="2953"/>
    <cellStyle name="_Формы к прик.  по БГОКу за февраль 2007 г.с объед.руд по ОФ_1_Отчет для КоцурЛ." xfId="2954"/>
    <cellStyle name="_Формы к прик.  по БГОКу за февраль 2007 г.с объед.руд по ОФ_1_перед Отчет ВШСУ-полугодие посл 15.07." xfId="2955"/>
    <cellStyle name="_Формы к прик.  по БГОКу за февраль 2007 г.с объед.руд по ОФ_1_Фот по сегментам" xfId="2956"/>
    <cellStyle name="_Формы к прик.  по БГОКу за февраль 2007 г.с объед.руд по ОФ_1_Шахматка" xfId="2957"/>
    <cellStyle name="_Формы к прик.  по БГОКу за февраль 2007 г.с объед.руд по ОФ_КП по Бел руд(штольня )на 2011 г алгоритм ТМЦ" xfId="2958"/>
    <cellStyle name="_Формы к прик.  по БГОКу за февраль 2007 г.с объед.руд по ОФ_КП по Бел руднику(режим охраны)  на 2011 год" xfId="2959"/>
    <cellStyle name="_Формы к прик.  по БГОКу за февраль 2007 г.с объед.руд по ОФ_КП по Иртышскому руднику на 2011 г " xfId="2960"/>
    <cellStyle name="_Формы к прик.  по БГОКу за февраль 2007 г.с объед.руд по ОФ_Шахматка" xfId="2961"/>
    <cellStyle name="_Формы к прик. _37 по БГОКу за 4 месяца 2007 г.в корпорацию95" xfId="2962"/>
    <cellStyle name="_Формы к прик. _37 по БГОКу за 4 месяца 2007 г.в корпорацию95_КП по Бел руд(штольня )на 2011 г алгоритм ТМЦ" xfId="2963"/>
    <cellStyle name="_Формы к прик. _37 по БГОКу за 4 месяца 2007 г.в корпорацию95_КП по Бел руднику(режим охраны)  на 2011 год" xfId="2964"/>
    <cellStyle name="_Формы к прик. _37 по БГОКу за 4 месяца 2007 г.в корпорацию95_КП по Иртышскому руднику на 2011 г " xfId="2965"/>
    <cellStyle name="_Формы к прик. _37 по БГОКу за 4 месяца 2007 г.в корпорацию95_Шахматка" xfId="2966"/>
    <cellStyle name="_Формы к прик. _37 по БГОКу за 5 месяцев 2007 г_1" xfId="2967"/>
    <cellStyle name="_Формы к прик. _37 по БГОКу за 5 месяцев 2007 г_1_КП по Бел руд(штольня )на 2011 г алгоритм ТМЦ" xfId="2968"/>
    <cellStyle name="_Формы к прик. _37 по БГОКу за 5 месяцев 2007 г_1_КП по Бел руднику(режим охраны)  на 2011 год" xfId="2969"/>
    <cellStyle name="_Формы к прик. _37 по БГОКу за 5 месяцев 2007 г_1_КП по Иртышскому руднику на 2011 г " xfId="2970"/>
    <cellStyle name="_Формы к прик. _37 по БГОКу за 5 месяцев 2007 г_1_Шахматка" xfId="2971"/>
    <cellStyle name="_Формы к прик. _37 по БГОКу за три месяца 2007 г.в корпорацию" xfId="2972"/>
    <cellStyle name="_Формы к прик. _37 по БГОКу за три месяца 2007 г.в корпорацию_Копия ЖГОК Орловский рудник, ОФ январь-июнь (бух)" xfId="2973"/>
    <cellStyle name="_Формы к прик. _37 по БГОКу за три месяца 2007 г.в корпорацию_КП по Бел руд(штольня )на 2011 г алгоритм ТМЦ" xfId="2974"/>
    <cellStyle name="_Формы к прик. _37 по БГОКу за три месяца 2007 г.в корпорацию_КП по Бел руднику(режим охраны)  на 2011 год" xfId="2975"/>
    <cellStyle name="_Формы к прик. _37 по БГОКу за три месяца 2007 г.в корпорацию_КП по Иртышскому руднику на 2011 г " xfId="2976"/>
    <cellStyle name="_Формы к прик. _37 по БГОКу за три месяца 2007 г.в корпорацию_Отчет для КоцурЛ." xfId="2977"/>
    <cellStyle name="_Формы к прик. _37 по БГОКу за три месяца 2007 г.в корпорацию_перед Отчет ВШСУ-полугодие посл 15.07." xfId="2978"/>
    <cellStyle name="_Формы к прик. _37 по БГОКу за три месяца 2007 г.в корпорацию_Фот по сегментам" xfId="2979"/>
    <cellStyle name="_Формы к прик. _37 по БГОКу за три месяца 2007 г.в корпорацию_Шахматка" xfId="2980"/>
    <cellStyle name="_Формы МСФОс для ДЧП(проект) 1" xfId="2981"/>
    <cellStyle name="_Хоз.баланс ноябрь 2009г." xfId="2982"/>
    <cellStyle name="_Хозрасчетный баланс" xfId="2983"/>
    <cellStyle name="_Ценовой Корп. Справочник на 2010 год" xfId="2984"/>
    <cellStyle name="_Ценовой Корпоративный Спраочник на август 5% снижение" xfId="2985"/>
    <cellStyle name="_Цены 13 07 09" xfId="2986"/>
    <cellStyle name="_Цены 13 07 09_16.08.пофакторный анализ" xfId="2987"/>
    <cellStyle name="_Цены 13 07 09_Копия 16.08.по рудникам  сравнение для С.М." xfId="2988"/>
    <cellStyle name="_Цены 13 07 09_Копия прил.__6 последнее 16,08,2010" xfId="2989"/>
    <cellStyle name="_Цены 13 07 09_Лист1" xfId="2990"/>
    <cellStyle name="_Цены 13 07 09_Лист2" xfId="2991"/>
    <cellStyle name="_шахматка апрель -декабрь  утвержденная" xfId="2992"/>
    <cellStyle name="_Шахматка для БОФ май 2007" xfId="2993"/>
    <cellStyle name="_Шахматка для БОФ май 2007_Копия ЖГОК Орловский рудник, ОФ январь-июнь (бух)" xfId="2994"/>
    <cellStyle name="_Шахматка для БОФ май 2007_КП по Бел руд(штольня )на 2011 г алгоритм ТМЦ" xfId="2995"/>
    <cellStyle name="_Шахматка для БОФ май 2007_КП по Бел руднику(режим охраны)  на 2011 год" xfId="2996"/>
    <cellStyle name="_Шахматка для БОФ май 2007_КП по Иртышскому руднику на 2011 г " xfId="2997"/>
    <cellStyle name="_Шахматка для БОФ май 2007_Отчет для КоцурЛ." xfId="2998"/>
    <cellStyle name="_Шахматка для БОФ май 2007_перед Отчет ВШСУ-полугодие посл 15.07." xfId="2999"/>
    <cellStyle name="_Шахматка для БОФ май 2007_Фот по сегментам" xfId="3000"/>
    <cellStyle name="_Шахматка для БОФ май 2007_Шахматка" xfId="3001"/>
    <cellStyle name="_Экономия за 2009г" xfId="3002"/>
    <cellStyle name="”€ќђќ‘ћ‚›‰" xfId="3003"/>
    <cellStyle name="”€љ‘€ђћ‚ђќќ›‰" xfId="3004"/>
    <cellStyle name="”ќђќ‘ћ‚›‰" xfId="3005"/>
    <cellStyle name="”ќђќ‘ћ‚›‰ 2" xfId="3006"/>
    <cellStyle name="”љ‘ђћ‚ђќќ›‰" xfId="3007"/>
    <cellStyle name="”љ‘ђћ‚ђќќ›‰ 2" xfId="3008"/>
    <cellStyle name="„…ќ…†ќ›‰" xfId="3009"/>
    <cellStyle name="„…ќ…†ќ›‰ 2" xfId="3010"/>
    <cellStyle name="„…ќ…†ќ›‰ 3" xfId="3011"/>
    <cellStyle name="„ђ’ђ" xfId="3012"/>
    <cellStyle name="£ BP" xfId="3013"/>
    <cellStyle name="¥ JY" xfId="3014"/>
    <cellStyle name="€’ћѓћ‚›‰" xfId="3015"/>
    <cellStyle name="=C:\WINNT\SYSTEM32\COMMAND.COM" xfId="3016"/>
    <cellStyle name="=C:\WINNT\SYSTEM32\COMMAND.COM 2" xfId="3017"/>
    <cellStyle name="‡ђѓћ‹ћ‚ћљ1" xfId="3018"/>
    <cellStyle name="‡ђѓћ‹ћ‚ћљ1 2" xfId="3019"/>
    <cellStyle name="‡ђѓћ‹ћ‚ћљ1 3" xfId="3020"/>
    <cellStyle name="‡ђѓћ‹ћ‚ћљ2" xfId="3021"/>
    <cellStyle name="‡ђѓћ‹ћ‚ћљ2 2" xfId="3022"/>
    <cellStyle name="‡ђѓћ‹ћ‚ћљ2 3" xfId="3023"/>
    <cellStyle name="•WЏЂ_ЉO‰?—a‹?" xfId="3024"/>
    <cellStyle name="’ћѓћ‚›‰" xfId="3025"/>
    <cellStyle name="’ћѓћ‚›‰ 2" xfId="3026"/>
    <cellStyle name="W_OÝaà" xfId="3027"/>
    <cellStyle name="0,0_x000a__x000a_NA_x000a__x000a_" xfId="3028"/>
    <cellStyle name="0,0_x000d__x000a_NA_x000d__x000a_" xfId="3029"/>
    <cellStyle name="0,0_x000d__x000a_NA_x000d__x000a_ 2" xfId="3030"/>
    <cellStyle name="0_Decimal" xfId="3031"/>
    <cellStyle name="0_Decimal 2" xfId="3032"/>
    <cellStyle name="0_Decimal 3" xfId="3033"/>
    <cellStyle name="0_Decimal 4" xfId="3034"/>
    <cellStyle name="0_Decimal 5" xfId="3035"/>
    <cellStyle name="0_Decimal 6" xfId="3036"/>
    <cellStyle name="0_Decimal_ MC" xfId="3037"/>
    <cellStyle name="0_Decimal_ MC 2" xfId="3038"/>
    <cellStyle name="0_Decimal_ MC 3" xfId="3039"/>
    <cellStyle name="0_Decimal_ MC 4" xfId="3040"/>
    <cellStyle name="0_Decimal_ MC 5" xfId="3041"/>
    <cellStyle name="0_Decimal_ MC 6" xfId="3042"/>
    <cellStyle name="0_Decimal_2004OB MC" xfId="3043"/>
    <cellStyle name="0_Decimal_2004OB MC 2" xfId="3044"/>
    <cellStyle name="0_Decimal_2004OB MC 3" xfId="3045"/>
    <cellStyle name="0_Decimal_2004OB MC 4" xfId="3046"/>
    <cellStyle name="0_Decimal_2004OB MC 5" xfId="3047"/>
    <cellStyle name="0_Decimal_2004OB MC 6" xfId="3048"/>
    <cellStyle name="0_Decimal_2012 vs 2013" xfId="3049"/>
    <cellStyle name="0_Decimal_Eki_Budget_2011-2012 v1" xfId="3050"/>
    <cellStyle name="0_Decimal_financez" xfId="3051"/>
    <cellStyle name="0_Decimal_financez 2" xfId="3052"/>
    <cellStyle name="0_Decimal_financez 3" xfId="3053"/>
    <cellStyle name="0_Decimal_financez 4" xfId="3054"/>
    <cellStyle name="0_Decimal_financez 5" xfId="3055"/>
    <cellStyle name="0_Decimal_financez 6" xfId="3056"/>
    <cellStyle name="0_Decimal_financez_2012 vs 2013" xfId="3057"/>
    <cellStyle name="0_Decimal_financez_Eki_Budget_2011-2012 v1" xfId="3058"/>
    <cellStyle name="0_Decimal_financez_Вспомогательные материалы АУП  на 2013год." xfId="3059"/>
    <cellStyle name="0_Decimal_financez_КАР Приложение ПЭС от 10.02..2011" xfId="3060"/>
    <cellStyle name="0_Decimal_financez_Кассовый план ЦТВЭС 2011 год" xfId="3061"/>
    <cellStyle name="0_Decimal_financez_Копия Приложение 7 к КП ПТЭ" xfId="3062"/>
    <cellStyle name="0_Decimal_financez_КП БТЭЦ на 2012 год 19.08.2011" xfId="3063"/>
    <cellStyle name="0_Decimal_financez_КП ДУТЭС 2012 01" xfId="3064"/>
    <cellStyle name="0_Decimal_financez_КП ДУТЭС 20120217" xfId="3065"/>
    <cellStyle name="0_Decimal_financez_КП на 2011 год БТЭЦ нов форма" xfId="3066"/>
    <cellStyle name="0_Decimal_financez_КП на 2011 год БТЭЦ нов форма 3.08.10г.(измен.)" xfId="3067"/>
    <cellStyle name="0_Decimal_financez_Материалы АУП И СЛУЖБА СБЫТА" xfId="3068"/>
    <cellStyle name="0_Decimal_financez_Материалы и ГСМ" xfId="3069"/>
    <cellStyle name="0_Decimal_financez_мебель" xfId="3070"/>
    <cellStyle name="0_Decimal_financez_орг.тех." xfId="3071"/>
    <cellStyle name="0_Decimal_financez_прил 4" xfId="3072"/>
    <cellStyle name="0_Decimal_financez_проч.матер." xfId="3073"/>
    <cellStyle name="0_Decimal_financez_Расч.канцел." xfId="3074"/>
    <cellStyle name="0_Decimal_financez_Реестр потребителей по юрид.лицам на 2012год" xfId="3075"/>
    <cellStyle name="0_Decimal_financez_Соц.сфера" xfId="3076"/>
    <cellStyle name="0_Decimal_financez_ЦТВЭС 26.01.2011 год" xfId="3077"/>
    <cellStyle name="0_Decimal_kz_dom_versus" xfId="3078"/>
    <cellStyle name="0_Decimal_kz_dom_versus 2" xfId="3079"/>
    <cellStyle name="0_Decimal_kz_dom_versus 3" xfId="3080"/>
    <cellStyle name="0_Decimal_kz_dom_versus 4" xfId="3081"/>
    <cellStyle name="0_Decimal_kz_dom_versus 5" xfId="3082"/>
    <cellStyle name="0_Decimal_kz_dom_versus 6" xfId="3083"/>
    <cellStyle name="0_Decimal_kz_dom_versus_2012 vs 2013" xfId="3084"/>
    <cellStyle name="0_Decimal_kz_dom_versus_Eki_Budget_2011-2012 v1" xfId="3085"/>
    <cellStyle name="0_Decimal_kz_dom_versus_Вспомогательные материалы АУП  на 2013год." xfId="3086"/>
    <cellStyle name="0_Decimal_kz_dom_versus_КАР Приложение ПЭС от 10.02..2011" xfId="3087"/>
    <cellStyle name="0_Decimal_kz_dom_versus_Кассовый план ЦТВЭС 2011 год" xfId="3088"/>
    <cellStyle name="0_Decimal_kz_dom_versus_Копия Приложение 7 к КП ПТЭ" xfId="3089"/>
    <cellStyle name="0_Decimal_kz_dom_versus_КП БТЭЦ на 2012 год 19.08.2011" xfId="3090"/>
    <cellStyle name="0_Decimal_kz_dom_versus_КП ДУТЭС 2012 01" xfId="3091"/>
    <cellStyle name="0_Decimal_kz_dom_versus_КП ДУТЭС 20120217" xfId="3092"/>
    <cellStyle name="0_Decimal_kz_dom_versus_КП на 2011 год БТЭЦ нов форма" xfId="3093"/>
    <cellStyle name="0_Decimal_kz_dom_versus_КП на 2011 год БТЭЦ нов форма 3.08.10г.(измен.)" xfId="3094"/>
    <cellStyle name="0_Decimal_kz_dom_versus_Материалы АУП И СЛУЖБА СБЫТА" xfId="3095"/>
    <cellStyle name="0_Decimal_kz_dom_versus_Материалы и ГСМ" xfId="3096"/>
    <cellStyle name="0_Decimal_kz_dom_versus_мебель" xfId="3097"/>
    <cellStyle name="0_Decimal_kz_dom_versus_орг.тех." xfId="3098"/>
    <cellStyle name="0_Decimal_kz_dom_versus_прил 4" xfId="3099"/>
    <cellStyle name="0_Decimal_kz_dom_versus_проч.матер." xfId="3100"/>
    <cellStyle name="0_Decimal_kz_dom_versus_Расч.канцел." xfId="3101"/>
    <cellStyle name="0_Decimal_kz_dom_versus_Реестр потребителей по юрид.лицам на 2012год" xfId="3102"/>
    <cellStyle name="0_Decimal_kz_dom_versus_Соц.сфера" xfId="3103"/>
    <cellStyle name="0_Decimal_kz_dom_versus_ЦТВЭС 26.01.2011 год" xfId="3104"/>
    <cellStyle name="0_Decimal_LE curr impact" xfId="3105"/>
    <cellStyle name="0_Decimal_LE curr impact 2" xfId="3106"/>
    <cellStyle name="0_Decimal_LE curr impact 3" xfId="3107"/>
    <cellStyle name="0_Decimal_LE curr impact 4" xfId="3108"/>
    <cellStyle name="0_Decimal_LE curr impact 5" xfId="3109"/>
    <cellStyle name="0_Decimal_LE curr impact 6" xfId="3110"/>
    <cellStyle name="0_Decimal_LE rev &amp; Cost" xfId="3111"/>
    <cellStyle name="0_Decimal_LE rev &amp; Cost 2" xfId="3112"/>
    <cellStyle name="0_Decimal_LE rev &amp; Cost 3" xfId="3113"/>
    <cellStyle name="0_Decimal_LE rev &amp; Cost 4" xfId="3114"/>
    <cellStyle name="0_Decimal_LE rev &amp; Cost 5" xfId="3115"/>
    <cellStyle name="0_Decimal_LE rev &amp; Cost 6" xfId="3116"/>
    <cellStyle name="0_Decimal_MC Vol.Mix Var" xfId="3117"/>
    <cellStyle name="0_Decimal_MC Vol.Mix Var 2" xfId="3118"/>
    <cellStyle name="0_Decimal_MC Vol.Mix Var 3" xfId="3119"/>
    <cellStyle name="0_Decimal_MC Vol.Mix Var 4" xfId="3120"/>
    <cellStyle name="0_Decimal_MC Vol.Mix Var 5" xfId="3121"/>
    <cellStyle name="0_Decimal_MC Vol.Mix Var 6" xfId="3122"/>
    <cellStyle name="0_Decimal_MC Vol.Mix Var LE" xfId="3123"/>
    <cellStyle name="0_Decimal_MC Vol.Mix Var LE 2" xfId="3124"/>
    <cellStyle name="0_Decimal_MC Vol.Mix Var LE 3" xfId="3125"/>
    <cellStyle name="0_Decimal_MC Vol.Mix Var LE 4" xfId="3126"/>
    <cellStyle name="0_Decimal_MC Vol.Mix Var LE 5" xfId="3127"/>
    <cellStyle name="0_Decimal_MC Vol.Mix Var LE 6" xfId="3128"/>
    <cellStyle name="0_Decimal_MC Vol.Mix Var OB" xfId="3129"/>
    <cellStyle name="0_Decimal_MC Vol.Mix Var OB 2" xfId="3130"/>
    <cellStyle name="0_Decimal_MC Vol.Mix Var OB 3" xfId="3131"/>
    <cellStyle name="0_Decimal_MC Vol.Mix Var OB 4" xfId="3132"/>
    <cellStyle name="0_Decimal_MC Vol.Mix Var OB 5" xfId="3133"/>
    <cellStyle name="0_Decimal_MC Vol.Mix Var OB 6" xfId="3134"/>
    <cellStyle name="0_Decimal_ob price impact" xfId="3135"/>
    <cellStyle name="0_Decimal_ob price impact 2" xfId="3136"/>
    <cellStyle name="0_Decimal_ob price impact 3" xfId="3137"/>
    <cellStyle name="0_Decimal_ob price impact 4" xfId="3138"/>
    <cellStyle name="0_Decimal_ob price impact 5" xfId="3139"/>
    <cellStyle name="0_Decimal_ob price impact 6" xfId="3140"/>
    <cellStyle name="0_Decimal_OCI" xfId="3141"/>
    <cellStyle name="0_Decimal_OCI 2" xfId="3142"/>
    <cellStyle name="0_Decimal_OCI 3" xfId="3143"/>
    <cellStyle name="0_Decimal_OCI 4" xfId="3144"/>
    <cellStyle name="0_Decimal_OCI 5" xfId="3145"/>
    <cellStyle name="0_Decimal_OCI 6" xfId="3146"/>
    <cellStyle name="0_Decimal_OCI Var analys OB" xfId="3147"/>
    <cellStyle name="0_Decimal_OCI Var analys OB 2" xfId="3148"/>
    <cellStyle name="0_Decimal_OCI Var analys OB 3" xfId="3149"/>
    <cellStyle name="0_Decimal_OCI Var analys OB 4" xfId="3150"/>
    <cellStyle name="0_Decimal_OCI Var analys OB 5" xfId="3151"/>
    <cellStyle name="0_Decimal_OCI Var analys OB 6" xfId="3152"/>
    <cellStyle name="0_Decimal_P&amp;L - Kazakhstan" xfId="3153"/>
    <cellStyle name="0_Decimal_P&amp;L - Kazakhstan 2" xfId="3154"/>
    <cellStyle name="0_Decimal_P&amp;L - Kazakhstan 3" xfId="3155"/>
    <cellStyle name="0_Decimal_P&amp;L - Kazakhstan 4" xfId="3156"/>
    <cellStyle name="0_Decimal_P&amp;L - Kazakhstan 5" xfId="3157"/>
    <cellStyle name="0_Decimal_P&amp;L - Kazakhstan 6" xfId="3158"/>
    <cellStyle name="0_Decimal_Rev" xfId="3159"/>
    <cellStyle name="0_Decimal_Rev 2" xfId="3160"/>
    <cellStyle name="0_Decimal_Rev 3" xfId="3161"/>
    <cellStyle name="0_Decimal_Rev 4" xfId="3162"/>
    <cellStyle name="0_Decimal_Rev 5" xfId="3163"/>
    <cellStyle name="0_Decimal_Rev 6" xfId="3164"/>
    <cellStyle name="0_Decimal_Rev vs RF" xfId="3165"/>
    <cellStyle name="0_Decimal_Rev vs RF 2" xfId="3166"/>
    <cellStyle name="0_Decimal_Rev vs RF 3" xfId="3167"/>
    <cellStyle name="0_Decimal_Rev vs RF 4" xfId="3168"/>
    <cellStyle name="0_Decimal_Rev vs RF 5" xfId="3169"/>
    <cellStyle name="0_Decimal_Rev vs RF 6" xfId="3170"/>
    <cellStyle name="0_Decimal_Rv var OB" xfId="3171"/>
    <cellStyle name="0_Decimal_Rv var OB 2" xfId="3172"/>
    <cellStyle name="0_Decimal_Rv var OB 3" xfId="3173"/>
    <cellStyle name="0_Decimal_Rv var OB 4" xfId="3174"/>
    <cellStyle name="0_Decimal_Rv var OB 5" xfId="3175"/>
    <cellStyle name="0_Decimal_Rv var OB 6" xfId="3176"/>
    <cellStyle name="0_Decimal_Sheet1" xfId="3177"/>
    <cellStyle name="0_Decimal_Sheet1 2" xfId="3178"/>
    <cellStyle name="0_Decimal_Sheet1 3" xfId="3179"/>
    <cellStyle name="0_Decimal_Sheet1 4" xfId="3180"/>
    <cellStyle name="0_Decimal_Sheet1 5" xfId="3181"/>
    <cellStyle name="0_Decimal_Sheet1 6" xfId="3182"/>
    <cellStyle name="0_Decimal_Sheet2" xfId="3183"/>
    <cellStyle name="0_Decimal_Sheet2 2" xfId="3184"/>
    <cellStyle name="0_Decimal_Sheet2 3" xfId="3185"/>
    <cellStyle name="0_Decimal_Sheet2 4" xfId="3186"/>
    <cellStyle name="0_Decimal_Sheet2 5" xfId="3187"/>
    <cellStyle name="0_Decimal_Sheet2 6" xfId="3188"/>
    <cellStyle name="0_Decimal_Sheet3" xfId="3189"/>
    <cellStyle name="0_Decimal_Sheet3 2" xfId="3190"/>
    <cellStyle name="0_Decimal_Sheet3 3" xfId="3191"/>
    <cellStyle name="0_Decimal_Sheet3 4" xfId="3192"/>
    <cellStyle name="0_Decimal_Sheet3 5" xfId="3193"/>
    <cellStyle name="0_Decimal_Sheet3 6" xfId="3194"/>
    <cellStyle name="0_Decimal_Sheet4" xfId="3195"/>
    <cellStyle name="0_Decimal_Sheet4 2" xfId="3196"/>
    <cellStyle name="0_Decimal_Sheet4 3" xfId="3197"/>
    <cellStyle name="0_Decimal_Sheet4 4" xfId="3198"/>
    <cellStyle name="0_Decimal_Sheet4 5" xfId="3199"/>
    <cellStyle name="0_Decimal_Sheet4 6" xfId="3200"/>
    <cellStyle name="0_Decimal_Sheet5" xfId="3201"/>
    <cellStyle name="0_Decimal_Sheet5 2" xfId="3202"/>
    <cellStyle name="0_Decimal_Sheet5 3" xfId="3203"/>
    <cellStyle name="0_Decimal_Sheet5 4" xfId="3204"/>
    <cellStyle name="0_Decimal_Sheet5 5" xfId="3205"/>
    <cellStyle name="0_Decimal_Sheet5 6" xfId="3206"/>
    <cellStyle name="0_Decimal_Sheet6" xfId="3207"/>
    <cellStyle name="0_Decimal_Sheet6 2" xfId="3208"/>
    <cellStyle name="0_Decimal_Sheet6 3" xfId="3209"/>
    <cellStyle name="0_Decimal_Sheet6 4" xfId="3210"/>
    <cellStyle name="0_Decimal_Sheet6 5" xfId="3211"/>
    <cellStyle name="0_Decimal_Sheet6 6" xfId="3212"/>
    <cellStyle name="0_Decimal_Total79082002" xfId="3213"/>
    <cellStyle name="0_Decimal_Total79082002 2" xfId="3214"/>
    <cellStyle name="0_Decimal_Total79082002 3" xfId="3215"/>
    <cellStyle name="0_Decimal_Total79082002 4" xfId="3216"/>
    <cellStyle name="0_Decimal_Total79082002 5" xfId="3217"/>
    <cellStyle name="0_Decimal_Total79082002 6" xfId="3218"/>
    <cellStyle name="0_Decimal_Total79082002_2012 vs 2013" xfId="3219"/>
    <cellStyle name="0_Decimal_Total79082002_Eki_Budget_2011-2012 v1" xfId="3220"/>
    <cellStyle name="0_Decimal_Total79082002_Вспомогательные материалы АУП  на 2013год." xfId="3221"/>
    <cellStyle name="0_Decimal_Total79082002_КАР Приложение ПЭС от 10.02..2011" xfId="3222"/>
    <cellStyle name="0_Decimal_Total79082002_Кассовый план ЦТВЭС 2011 год" xfId="3223"/>
    <cellStyle name="0_Decimal_Total79082002_Копия Приложение 7 к КП ПТЭ" xfId="3224"/>
    <cellStyle name="0_Decimal_Total79082002_КП БТЭЦ на 2012 год 19.08.2011" xfId="3225"/>
    <cellStyle name="0_Decimal_Total79082002_КП ДУТЭС 2012 01" xfId="3226"/>
    <cellStyle name="0_Decimal_Total79082002_КП ДУТЭС 20120217" xfId="3227"/>
    <cellStyle name="0_Decimal_Total79082002_КП на 2011 год БТЭЦ нов форма" xfId="3228"/>
    <cellStyle name="0_Decimal_Total79082002_КП на 2011 год БТЭЦ нов форма 3.08.10г.(измен.)" xfId="3229"/>
    <cellStyle name="0_Decimal_Total79082002_Материалы АУП И СЛУЖБА СБЫТА" xfId="3230"/>
    <cellStyle name="0_Decimal_Total79082002_Материалы и ГСМ" xfId="3231"/>
    <cellStyle name="0_Decimal_Total79082002_мебель" xfId="3232"/>
    <cellStyle name="0_Decimal_Total79082002_орг.тех." xfId="3233"/>
    <cellStyle name="0_Decimal_Total79082002_прил 4" xfId="3234"/>
    <cellStyle name="0_Decimal_Total79082002_проч.матер." xfId="3235"/>
    <cellStyle name="0_Decimal_Total79082002_Расч.канцел." xfId="3236"/>
    <cellStyle name="0_Decimal_Total79082002_Реестр потребителей по юрид.лицам на 2012год" xfId="3237"/>
    <cellStyle name="0_Decimal_Total79082002_Соц.сфера" xfId="3238"/>
    <cellStyle name="0_Decimal_Total79082002_ЦТВЭС 26.01.2011 год" xfId="3239"/>
    <cellStyle name="0_Decimal_Volume OB" xfId="3240"/>
    <cellStyle name="0_Decimal_Volume OB 2" xfId="3241"/>
    <cellStyle name="0_Decimal_Volume OB 3" xfId="3242"/>
    <cellStyle name="0_Decimal_Volume OB 4" xfId="3243"/>
    <cellStyle name="0_Decimal_Volume OB 5" xfId="3244"/>
    <cellStyle name="0_Decimal_Volume OB 6" xfId="3245"/>
    <cellStyle name="0_Decimal_Volume, Revenue and CoS variances" xfId="3246"/>
    <cellStyle name="0_Decimal_Volume, Revenue and CoS variances 2" xfId="3247"/>
    <cellStyle name="0_Decimal_Volume, Revenue and CoS variances 3" xfId="3248"/>
    <cellStyle name="0_Decimal_Volume, Revenue and CoS variances 4" xfId="3249"/>
    <cellStyle name="0_Decimal_Volume, Revenue and CoS variances 5" xfId="3250"/>
    <cellStyle name="0_Decimal_Volume, Revenue and CoS variances 6" xfId="3251"/>
    <cellStyle name="0_Decimal_Volumes and revenue, CoS total 1" xfId="3252"/>
    <cellStyle name="0_Decimal_Volumes and revenue, CoS total 1 2" xfId="3253"/>
    <cellStyle name="0_Decimal_Volumes and revenue, CoS total 1 3" xfId="3254"/>
    <cellStyle name="0_Decimal_Volumes and revenue, CoS total 1 4" xfId="3255"/>
    <cellStyle name="0_Decimal_Volumes and revenue, CoS total 1 5" xfId="3256"/>
    <cellStyle name="0_Decimal_Volumes and revenue, CoS total 1 6" xfId="3257"/>
    <cellStyle name="0_Decimal_Вспомогательные материалы АУП  на 2013год." xfId="3258"/>
    <cellStyle name="0_Decimal_КАР Приложение ПЭС от 10.02..2011" xfId="3259"/>
    <cellStyle name="0_Decimal_Кассовый план ЦТВЭС 2011 год" xfId="3260"/>
    <cellStyle name="0_Decimal_Копия Приложение 7 к КП ПТЭ" xfId="3261"/>
    <cellStyle name="0_Decimal_КП БТЭЦ на 2012 год 19.08.2011" xfId="3262"/>
    <cellStyle name="0_Decimal_КП ДУТЭС 2012 01" xfId="3263"/>
    <cellStyle name="0_Decimal_КП ДУТЭС 20120217" xfId="3264"/>
    <cellStyle name="0_Decimal_КП на 2011 год БТЭЦ нов форма" xfId="3265"/>
    <cellStyle name="0_Decimal_КП на 2011 год БТЭЦ нов форма 3.08.10г.(измен.)" xfId="3266"/>
    <cellStyle name="0_Decimal_Материалы АУП И СЛУЖБА СБЫТА" xfId="3267"/>
    <cellStyle name="0_Decimal_Материалы и ГСМ" xfId="3268"/>
    <cellStyle name="0_Decimal_мебель" xfId="3269"/>
    <cellStyle name="0_Decimal_орг.тех." xfId="3270"/>
    <cellStyle name="0_Decimal_прил 4" xfId="3271"/>
    <cellStyle name="0_Decimal_проч.матер." xfId="3272"/>
    <cellStyle name="0_Decimal_Расч.канцел." xfId="3273"/>
    <cellStyle name="0_Decimal_Реестр потребителей по юрид.лицам на 2012год" xfId="3274"/>
    <cellStyle name="0_Decimal_Соц.сфера" xfId="3275"/>
    <cellStyle name="0_Decimal_ЦТВЭС 26.01.2011 год" xfId="3276"/>
    <cellStyle name="1.0 TITLE" xfId="3277"/>
    <cellStyle name="1.1 TITLE" xfId="3278"/>
    <cellStyle name="1_Decimal" xfId="3279"/>
    <cellStyle name="1_Decimal 2" xfId="3280"/>
    <cellStyle name="1_Decimal 3" xfId="3281"/>
    <cellStyle name="1_Decimal 4" xfId="3282"/>
    <cellStyle name="1_Decimal 5" xfId="3283"/>
    <cellStyle name="1_Decimal 6" xfId="3284"/>
    <cellStyle name="1_Decimal_2012 vs 2013" xfId="3285"/>
    <cellStyle name="1_Decimal_Eki_Budget_2011-2012 v1" xfId="3286"/>
    <cellStyle name="1_Decimal_financez" xfId="3287"/>
    <cellStyle name="1_Decimal_financez 2" xfId="3288"/>
    <cellStyle name="1_Decimal_financez 3" xfId="3289"/>
    <cellStyle name="1_Decimal_financez 4" xfId="3290"/>
    <cellStyle name="1_Decimal_financez 5" xfId="3291"/>
    <cellStyle name="1_Decimal_financez 6" xfId="3292"/>
    <cellStyle name="1_Decimal_financez_2012 vs 2013" xfId="3293"/>
    <cellStyle name="1_Decimal_financez_Eki_Budget_2011-2012 v1" xfId="3294"/>
    <cellStyle name="1_Decimal_financez_Вспомогательные материалы АУП  на 2013год." xfId="3295"/>
    <cellStyle name="1_Decimal_financez_КАР Приложение ПЭС от 10.02..2011" xfId="3296"/>
    <cellStyle name="1_Decimal_financez_Кассовый план ЦТВЭС 2011 год" xfId="3297"/>
    <cellStyle name="1_Decimal_financez_Копия Приложение 7 к КП ПТЭ" xfId="3298"/>
    <cellStyle name="1_Decimal_financez_КП БТЭЦ на 2012 год 19.08.2011" xfId="3299"/>
    <cellStyle name="1_Decimal_financez_КП ДУТЭС 2012 01" xfId="3300"/>
    <cellStyle name="1_Decimal_financez_КП ДУТЭС 20120217" xfId="3301"/>
    <cellStyle name="1_Decimal_financez_КП на 2011 год БТЭЦ нов форма" xfId="3302"/>
    <cellStyle name="1_Decimal_financez_КП на 2011 год БТЭЦ нов форма 3.08.10г.(измен.)" xfId="3303"/>
    <cellStyle name="1_Decimal_financez_Материалы АУП И СЛУЖБА СБЫТА" xfId="3304"/>
    <cellStyle name="1_Decimal_financez_Материалы и ГСМ" xfId="3305"/>
    <cellStyle name="1_Decimal_financez_мебель" xfId="3306"/>
    <cellStyle name="1_Decimal_financez_орг.тех." xfId="3307"/>
    <cellStyle name="1_Decimal_financez_прил 4" xfId="3308"/>
    <cellStyle name="1_Decimal_financez_проч.матер." xfId="3309"/>
    <cellStyle name="1_Decimal_financez_Расч.канцел." xfId="3310"/>
    <cellStyle name="1_Decimal_financez_Реестр потребителей по юрид.лицам на 2012год" xfId="3311"/>
    <cellStyle name="1_Decimal_financez_Соц.сфера" xfId="3312"/>
    <cellStyle name="1_Decimal_financez_ЦТВЭС 26.01.2011 год" xfId="3313"/>
    <cellStyle name="1_Decimal_Вспомогательные материалы АУП  на 2013год." xfId="3314"/>
    <cellStyle name="1_Decimal_КАР Приложение ПЭС от 10.02..2011" xfId="3315"/>
    <cellStyle name="1_Decimal_Кассовый план ЦТВЭС 2011 год" xfId="3316"/>
    <cellStyle name="1_Decimal_Копия Приложение 7 к КП ПТЭ" xfId="3317"/>
    <cellStyle name="1_Decimal_КП БТЭЦ на 2012 год 19.08.2011" xfId="3318"/>
    <cellStyle name="1_Decimal_КП ДУТЭС 2012 01" xfId="3319"/>
    <cellStyle name="1_Decimal_КП ДУТЭС 20120217" xfId="3320"/>
    <cellStyle name="1_Decimal_КП на 2011 год БТЭЦ нов форма" xfId="3321"/>
    <cellStyle name="1_Decimal_КП на 2011 год БТЭЦ нов форма 3.08.10г.(измен.)" xfId="3322"/>
    <cellStyle name="1_Decimal_Материалы АУП И СЛУЖБА СБЫТА" xfId="3323"/>
    <cellStyle name="1_Decimal_Материалы и ГСМ" xfId="3324"/>
    <cellStyle name="1_Decimal_мебель" xfId="3325"/>
    <cellStyle name="1_Decimal_орг.тех." xfId="3326"/>
    <cellStyle name="1_Decimal_прил 4" xfId="3327"/>
    <cellStyle name="1_Decimal_проч.матер." xfId="3328"/>
    <cellStyle name="1_Decimal_Расч.канцел." xfId="3329"/>
    <cellStyle name="1_Decimal_Реестр потребителей по юрид.лицам на 2012год" xfId="3330"/>
    <cellStyle name="1_Decimal_Соц.сфера" xfId="3331"/>
    <cellStyle name="1_Decimal_ЦТВЭС 26.01.2011 год" xfId="3332"/>
    <cellStyle name="10" xfId="3333"/>
    <cellStyle name="1Normal" xfId="3334"/>
    <cellStyle name="1Outputbox1" xfId="3335"/>
    <cellStyle name="1Outputbox1 10" xfId="3336"/>
    <cellStyle name="1Outputbox1 2" xfId="3337"/>
    <cellStyle name="1Outputbox1 2 2" xfId="3338"/>
    <cellStyle name="1Outputbox1 2 2 2" xfId="3339"/>
    <cellStyle name="1Outputbox1 2 2 3" xfId="3340"/>
    <cellStyle name="1Outputbox1 2 3" xfId="3341"/>
    <cellStyle name="1Outputbox1 2 3 2" xfId="3342"/>
    <cellStyle name="1Outputbox1 2 3 3" xfId="3343"/>
    <cellStyle name="1Outputbox1 2 4" xfId="3344"/>
    <cellStyle name="1Outputbox1 2 4 2" xfId="3345"/>
    <cellStyle name="1Outputbox1 2 4 3" xfId="3346"/>
    <cellStyle name="1Outputbox1 2 5" xfId="3347"/>
    <cellStyle name="1Outputbox1 2 5 2" xfId="3348"/>
    <cellStyle name="1Outputbox1 2 5 3" xfId="3349"/>
    <cellStyle name="1Outputbox1 2 6" xfId="3350"/>
    <cellStyle name="1Outputbox1 2 6 2" xfId="3351"/>
    <cellStyle name="1Outputbox1 2 6 3" xfId="3352"/>
    <cellStyle name="1Outputbox1 2 7" xfId="3353"/>
    <cellStyle name="1Outputbox1 2 7 2" xfId="3354"/>
    <cellStyle name="1Outputbox1 2 7 3" xfId="3355"/>
    <cellStyle name="1Outputbox1 2 8" xfId="3356"/>
    <cellStyle name="1Outputbox1 2 9" xfId="3357"/>
    <cellStyle name="1Outputbox1 3" xfId="3358"/>
    <cellStyle name="1Outputbox1 3 2" xfId="3359"/>
    <cellStyle name="1Outputbox1 3 3" xfId="3360"/>
    <cellStyle name="1Outputbox1 4" xfId="3361"/>
    <cellStyle name="1Outputbox1 4 2" xfId="3362"/>
    <cellStyle name="1Outputbox1 4 3" xfId="3363"/>
    <cellStyle name="1Outputbox1 5" xfId="3364"/>
    <cellStyle name="1Outputbox1 5 2" xfId="3365"/>
    <cellStyle name="1Outputbox1 5 3" xfId="3366"/>
    <cellStyle name="1Outputbox1 6" xfId="3367"/>
    <cellStyle name="1Outputbox1 6 2" xfId="3368"/>
    <cellStyle name="1Outputbox1 6 3" xfId="3369"/>
    <cellStyle name="1Outputbox1 7" xfId="3370"/>
    <cellStyle name="1Outputbox1 7 2" xfId="3371"/>
    <cellStyle name="1Outputbox1 7 3" xfId="3372"/>
    <cellStyle name="1Outputbox1 8" xfId="3373"/>
    <cellStyle name="1Outputbox1 8 2" xfId="3374"/>
    <cellStyle name="1Outputbox1 8 3" xfId="3375"/>
    <cellStyle name="1Outputbox1 9" xfId="3376"/>
    <cellStyle name="1Outputbox2" xfId="3377"/>
    <cellStyle name="1Outputheader" xfId="3378"/>
    <cellStyle name="1Outputheader 10" xfId="3379"/>
    <cellStyle name="1Outputheader 2" xfId="3380"/>
    <cellStyle name="1Outputheader 2 2" xfId="3381"/>
    <cellStyle name="1Outputheader 2 2 2" xfId="3382"/>
    <cellStyle name="1Outputheader 2 2 3" xfId="3383"/>
    <cellStyle name="1Outputheader 2 3" xfId="3384"/>
    <cellStyle name="1Outputheader 2 3 2" xfId="3385"/>
    <cellStyle name="1Outputheader 2 3 3" xfId="3386"/>
    <cellStyle name="1Outputheader 2 4" xfId="3387"/>
    <cellStyle name="1Outputheader 2 4 2" xfId="3388"/>
    <cellStyle name="1Outputheader 2 4 3" xfId="3389"/>
    <cellStyle name="1Outputheader 2 5" xfId="3390"/>
    <cellStyle name="1Outputheader 2 5 2" xfId="3391"/>
    <cellStyle name="1Outputheader 2 5 3" xfId="3392"/>
    <cellStyle name="1Outputheader 2 6" xfId="3393"/>
    <cellStyle name="1Outputheader 2 6 2" xfId="3394"/>
    <cellStyle name="1Outputheader 2 6 3" xfId="3395"/>
    <cellStyle name="1Outputheader 2 7" xfId="3396"/>
    <cellStyle name="1Outputheader 2 7 2" xfId="3397"/>
    <cellStyle name="1Outputheader 2 7 3" xfId="3398"/>
    <cellStyle name="1Outputheader 2 8" xfId="3399"/>
    <cellStyle name="1Outputheader 2 9" xfId="3400"/>
    <cellStyle name="1Outputheader 3" xfId="3401"/>
    <cellStyle name="1Outputheader 3 2" xfId="3402"/>
    <cellStyle name="1Outputheader 3 3" xfId="3403"/>
    <cellStyle name="1Outputheader 4" xfId="3404"/>
    <cellStyle name="1Outputheader 4 2" xfId="3405"/>
    <cellStyle name="1Outputheader 4 3" xfId="3406"/>
    <cellStyle name="1Outputheader 5" xfId="3407"/>
    <cellStyle name="1Outputheader 5 2" xfId="3408"/>
    <cellStyle name="1Outputheader 5 3" xfId="3409"/>
    <cellStyle name="1Outputheader 6" xfId="3410"/>
    <cellStyle name="1Outputheader 6 2" xfId="3411"/>
    <cellStyle name="1Outputheader 6 3" xfId="3412"/>
    <cellStyle name="1Outputheader 7" xfId="3413"/>
    <cellStyle name="1Outputheader 7 2" xfId="3414"/>
    <cellStyle name="1Outputheader 7 3" xfId="3415"/>
    <cellStyle name="1Outputheader 8" xfId="3416"/>
    <cellStyle name="1Outputheader 8 2" xfId="3417"/>
    <cellStyle name="1Outputheader 8 3" xfId="3418"/>
    <cellStyle name="1Outputheader 9" xfId="3419"/>
    <cellStyle name="1Outputheader2" xfId="3420"/>
    <cellStyle name="1Outputsubtitle" xfId="3421"/>
    <cellStyle name="1Outputtitle" xfId="3422"/>
    <cellStyle name="1Profileheader" xfId="3423"/>
    <cellStyle name="1Profilelowerbox" xfId="3424"/>
    <cellStyle name="1Profilesubheader" xfId="3425"/>
    <cellStyle name="1Profilesubheader 2" xfId="3426"/>
    <cellStyle name="1Profilesubheader 2 2" xfId="3427"/>
    <cellStyle name="1Profilesubheader 2 3" xfId="3428"/>
    <cellStyle name="1Profilesubheader 2 4" xfId="3429"/>
    <cellStyle name="1Profilesubheader 2 5" xfId="3430"/>
    <cellStyle name="1Profilesubheader 2 6" xfId="3431"/>
    <cellStyle name="1Profilesubheader 2 7" xfId="3432"/>
    <cellStyle name="1Profilesubheader 3" xfId="3433"/>
    <cellStyle name="1Profilesubheader 4" xfId="3434"/>
    <cellStyle name="1Profilesubheader 5" xfId="3435"/>
    <cellStyle name="1Profilesubheader 6" xfId="3436"/>
    <cellStyle name="1Profilesubheader 7" xfId="3437"/>
    <cellStyle name="1Profilesubheader 8" xfId="3438"/>
    <cellStyle name="1Profiletitle" xfId="3439"/>
    <cellStyle name="1Profiletopbox" xfId="3440"/>
    <cellStyle name="2_Decimal" xfId="3441"/>
    <cellStyle name="2_Decimal 2" xfId="3442"/>
    <cellStyle name="2_Decimal 3" xfId="3443"/>
    <cellStyle name="2_Decimal 4" xfId="3444"/>
    <cellStyle name="2_Decimal 5" xfId="3445"/>
    <cellStyle name="2_Decimal 6" xfId="3446"/>
    <cellStyle name="2_Decimal_2012 vs 2013" xfId="3447"/>
    <cellStyle name="2_Decimal_Eki_Budget_2011-2012 v1" xfId="3448"/>
    <cellStyle name="2_Decimal_financez" xfId="3449"/>
    <cellStyle name="2_Decimal_financez 2" xfId="3450"/>
    <cellStyle name="2_Decimal_financez 3" xfId="3451"/>
    <cellStyle name="2_Decimal_financez 4" xfId="3452"/>
    <cellStyle name="2_Decimal_financez 5" xfId="3453"/>
    <cellStyle name="2_Decimal_financez 6" xfId="3454"/>
    <cellStyle name="2_Decimal_financez_2012 vs 2013" xfId="3455"/>
    <cellStyle name="2_Decimal_financez_Eki_Budget_2011-2012 v1" xfId="3456"/>
    <cellStyle name="2_Decimal_financez_Вспомогательные материалы АУП  на 2013год." xfId="3457"/>
    <cellStyle name="2_Decimal_financez_КАР Приложение ПЭС от 10.02..2011" xfId="3458"/>
    <cellStyle name="2_Decimal_financez_Кассовый план ЦТВЭС 2011 год" xfId="3459"/>
    <cellStyle name="2_Decimal_financez_Копия Приложение 7 к КП ПТЭ" xfId="3460"/>
    <cellStyle name="2_Decimal_financez_КП БТЭЦ на 2012 год 19.08.2011" xfId="3461"/>
    <cellStyle name="2_Decimal_financez_КП ДУТЭС 2012 01" xfId="3462"/>
    <cellStyle name="2_Decimal_financez_КП ДУТЭС 20120217" xfId="3463"/>
    <cellStyle name="2_Decimal_financez_КП на 2011 год БТЭЦ нов форма" xfId="3464"/>
    <cellStyle name="2_Decimal_financez_КП на 2011 год БТЭЦ нов форма 3.08.10г.(измен.)" xfId="3465"/>
    <cellStyle name="2_Decimal_financez_Материалы АУП И СЛУЖБА СБЫТА" xfId="3466"/>
    <cellStyle name="2_Decimal_financez_Материалы и ГСМ" xfId="3467"/>
    <cellStyle name="2_Decimal_financez_мебель" xfId="3468"/>
    <cellStyle name="2_Decimal_financez_орг.тех." xfId="3469"/>
    <cellStyle name="2_Decimal_financez_прил 4" xfId="3470"/>
    <cellStyle name="2_Decimal_financez_проч.матер." xfId="3471"/>
    <cellStyle name="2_Decimal_financez_Расч.канцел." xfId="3472"/>
    <cellStyle name="2_Decimal_financez_Реестр потребителей по юрид.лицам на 2012год" xfId="3473"/>
    <cellStyle name="2_Decimal_financez_Соц.сфера" xfId="3474"/>
    <cellStyle name="2_Decimal_financez_ЦТВЭС 26.01.2011 год" xfId="3475"/>
    <cellStyle name="2_Decimal_SP7908" xfId="3476"/>
    <cellStyle name="2_Decimal_SP7908 2" xfId="3477"/>
    <cellStyle name="2_Decimal_SP7908 3" xfId="3478"/>
    <cellStyle name="2_Decimal_SP7908 4" xfId="3479"/>
    <cellStyle name="2_Decimal_SP7908 5" xfId="3480"/>
    <cellStyle name="2_Decimal_SP7908 6" xfId="3481"/>
    <cellStyle name="2_Decimal_Вспомогательные материалы АУП  на 2013год." xfId="3482"/>
    <cellStyle name="2_Decimal_КАР Приложение ПЭС от 10.02..2011" xfId="3483"/>
    <cellStyle name="2_Decimal_Кассовый план ЦТВЭС 2011 год" xfId="3484"/>
    <cellStyle name="2_Decimal_Копия Приложение 7 к КП ПТЭ" xfId="3485"/>
    <cellStyle name="2_Decimal_КП БТЭЦ на 2012 год 19.08.2011" xfId="3486"/>
    <cellStyle name="2_Decimal_КП ДУТЭС 2012 01" xfId="3487"/>
    <cellStyle name="2_Decimal_КП ДУТЭС 20120217" xfId="3488"/>
    <cellStyle name="2_Decimal_КП на 2011 год БТЭЦ нов форма" xfId="3489"/>
    <cellStyle name="2_Decimal_КП на 2011 год БТЭЦ нов форма 3.08.10г.(измен.)" xfId="3490"/>
    <cellStyle name="2_Decimal_Материалы АУП И СЛУЖБА СБЫТА" xfId="3491"/>
    <cellStyle name="2_Decimal_Материалы и ГСМ" xfId="3492"/>
    <cellStyle name="2_Decimal_мебель" xfId="3493"/>
    <cellStyle name="2_Decimal_орг.тех." xfId="3494"/>
    <cellStyle name="2_Decimal_прил 4" xfId="3495"/>
    <cellStyle name="2_Decimal_проч.матер." xfId="3496"/>
    <cellStyle name="2_Decimal_Расч.канцел." xfId="3497"/>
    <cellStyle name="2_Decimal_Реестр потребителей по юрид.лицам на 2012год" xfId="3498"/>
    <cellStyle name="2_Decimal_Соц.сфера" xfId="3499"/>
    <cellStyle name="2_Decimal_ЦТВЭС 26.01.2011 год" xfId="3500"/>
    <cellStyle name="20% - Accent1" xfId="3501"/>
    <cellStyle name="20% - Accent1 10" xfId="3502"/>
    <cellStyle name="20% - Accent1 11" xfId="3503"/>
    <cellStyle name="20% - Accent1 12" xfId="3504"/>
    <cellStyle name="20% - Accent1 13" xfId="3505"/>
    <cellStyle name="20% - Accent1 14" xfId="3506"/>
    <cellStyle name="20% - Accent1 2" xfId="3507"/>
    <cellStyle name="20% - Accent1 2 2" xfId="3508"/>
    <cellStyle name="20% - Accent1 2 3" xfId="3509"/>
    <cellStyle name="20% - Accent1 2_Расчет аморт отчислений ЖГОК ОР 18.06.11" xfId="3510"/>
    <cellStyle name="20% - Accent1 3" xfId="3511"/>
    <cellStyle name="20% - Accent1 3 2" xfId="3512"/>
    <cellStyle name="20% - Accent1 3 3" xfId="3513"/>
    <cellStyle name="20% - Accent1 3_Расчет аморт отчислений ЖГОК ОР" xfId="3514"/>
    <cellStyle name="20% - Accent1 4" xfId="3515"/>
    <cellStyle name="20% - Accent1 4 2" xfId="3516"/>
    <cellStyle name="20% - Accent1 4 3" xfId="3517"/>
    <cellStyle name="20% - Accent1 4_Расчет аморт отчислений ЖГОК ОР" xfId="3518"/>
    <cellStyle name="20% - Accent1 5" xfId="3519"/>
    <cellStyle name="20% - Accent1 5 2" xfId="3520"/>
    <cellStyle name="20% - Accent1 5 3" xfId="3521"/>
    <cellStyle name="20% - Accent1 5_Расчет аморт отчислений ЖГОК ОР" xfId="3522"/>
    <cellStyle name="20% - Accent1 6" xfId="3523"/>
    <cellStyle name="20% - Accent1 7" xfId="3524"/>
    <cellStyle name="20% - Accent1 8" xfId="3525"/>
    <cellStyle name="20% - Accent1 9" xfId="3526"/>
    <cellStyle name="20% - Accent1_722BB100" xfId="3527"/>
    <cellStyle name="20% - Accent2" xfId="3528"/>
    <cellStyle name="20% - Accent2 10" xfId="3529"/>
    <cellStyle name="20% - Accent2 11" xfId="3530"/>
    <cellStyle name="20% - Accent2 12" xfId="3531"/>
    <cellStyle name="20% - Accent2 13" xfId="3532"/>
    <cellStyle name="20% - Accent2 14" xfId="3533"/>
    <cellStyle name="20% - Accent2 2" xfId="3534"/>
    <cellStyle name="20% - Accent2 2 2" xfId="3535"/>
    <cellStyle name="20% - Accent2 2 3" xfId="3536"/>
    <cellStyle name="20% - Accent2 2_Расчет аморт отчислений ЖГОК ОР 18.06.11" xfId="3537"/>
    <cellStyle name="20% - Accent2 3" xfId="3538"/>
    <cellStyle name="20% - Accent2 3 2" xfId="3539"/>
    <cellStyle name="20% - Accent2 3 3" xfId="3540"/>
    <cellStyle name="20% - Accent2 3_Расчет аморт отчислений ЖГОК ОР" xfId="3541"/>
    <cellStyle name="20% - Accent2 4" xfId="3542"/>
    <cellStyle name="20% - Accent2 4 2" xfId="3543"/>
    <cellStyle name="20% - Accent2 4 3" xfId="3544"/>
    <cellStyle name="20% - Accent2 4_Расчет аморт отчислений ЖГОК ОР" xfId="3545"/>
    <cellStyle name="20% - Accent2 5" xfId="3546"/>
    <cellStyle name="20% - Accent2 5 2" xfId="3547"/>
    <cellStyle name="20% - Accent2 5 3" xfId="3548"/>
    <cellStyle name="20% - Accent2 5_Расчет аморт отчислений ЖГОК ОР" xfId="3549"/>
    <cellStyle name="20% - Accent2 6" xfId="3550"/>
    <cellStyle name="20% - Accent2 7" xfId="3551"/>
    <cellStyle name="20% - Accent2 8" xfId="3552"/>
    <cellStyle name="20% - Accent2 9" xfId="3553"/>
    <cellStyle name="20% - Accent2_722BB100" xfId="3554"/>
    <cellStyle name="20% - Accent3" xfId="3555"/>
    <cellStyle name="20% - Accent3 10" xfId="3556"/>
    <cellStyle name="20% - Accent3 11" xfId="3557"/>
    <cellStyle name="20% - Accent3 12" xfId="3558"/>
    <cellStyle name="20% - Accent3 13" xfId="3559"/>
    <cellStyle name="20% - Accent3 14" xfId="3560"/>
    <cellStyle name="20% - Accent3 2" xfId="3561"/>
    <cellStyle name="20% - Accent3 2 2" xfId="3562"/>
    <cellStyle name="20% - Accent3 2 3" xfId="3563"/>
    <cellStyle name="20% - Accent3 2_Расчет аморт отчислений ЖГОК ОР 18.06.11" xfId="3564"/>
    <cellStyle name="20% - Accent3 3" xfId="3565"/>
    <cellStyle name="20% - Accent3 3 2" xfId="3566"/>
    <cellStyle name="20% - Accent3 3 3" xfId="3567"/>
    <cellStyle name="20% - Accent3 3_Расчет аморт отчислений ЖГОК ОР" xfId="3568"/>
    <cellStyle name="20% - Accent3 4" xfId="3569"/>
    <cellStyle name="20% - Accent3 4 2" xfId="3570"/>
    <cellStyle name="20% - Accent3 4 3" xfId="3571"/>
    <cellStyle name="20% - Accent3 4_Расчет аморт отчислений ЖГОК ОР" xfId="3572"/>
    <cellStyle name="20% - Accent3 5" xfId="3573"/>
    <cellStyle name="20% - Accent3 5 2" xfId="3574"/>
    <cellStyle name="20% - Accent3 5 3" xfId="3575"/>
    <cellStyle name="20% - Accent3 5_Расчет аморт отчислений ЖГОК ОР" xfId="3576"/>
    <cellStyle name="20% - Accent3 6" xfId="3577"/>
    <cellStyle name="20% - Accent3 7" xfId="3578"/>
    <cellStyle name="20% - Accent3 8" xfId="3579"/>
    <cellStyle name="20% - Accent3 9" xfId="3580"/>
    <cellStyle name="20% - Accent3_722BB100" xfId="3581"/>
    <cellStyle name="20% - Accent4" xfId="3582"/>
    <cellStyle name="20% - Accent4 10" xfId="3583"/>
    <cellStyle name="20% - Accent4 11" xfId="3584"/>
    <cellStyle name="20% - Accent4 12" xfId="3585"/>
    <cellStyle name="20% - Accent4 13" xfId="3586"/>
    <cellStyle name="20% - Accent4 14" xfId="3587"/>
    <cellStyle name="20% - Accent4 2" xfId="3588"/>
    <cellStyle name="20% - Accent4 2 2" xfId="3589"/>
    <cellStyle name="20% - Accent4 2 3" xfId="3590"/>
    <cellStyle name="20% - Accent4 2_Расчет аморт отчислений ЖГОК ОР 18.06.11" xfId="3591"/>
    <cellStyle name="20% - Accent4 3" xfId="3592"/>
    <cellStyle name="20% - Accent4 3 2" xfId="3593"/>
    <cellStyle name="20% - Accent4 3 3" xfId="3594"/>
    <cellStyle name="20% - Accent4 3_Расчет аморт отчислений ЖГОК ОР" xfId="3595"/>
    <cellStyle name="20% - Accent4 4" xfId="3596"/>
    <cellStyle name="20% - Accent4 4 2" xfId="3597"/>
    <cellStyle name="20% - Accent4 4 3" xfId="3598"/>
    <cellStyle name="20% - Accent4 4_Расчет аморт отчислений ЖГОК ОР" xfId="3599"/>
    <cellStyle name="20% - Accent4 5" xfId="3600"/>
    <cellStyle name="20% - Accent4 5 2" xfId="3601"/>
    <cellStyle name="20% - Accent4 5 3" xfId="3602"/>
    <cellStyle name="20% - Accent4 5_Расчет аморт отчислений ЖГОК ОР" xfId="3603"/>
    <cellStyle name="20% - Accent4 6" xfId="3604"/>
    <cellStyle name="20% - Accent4 7" xfId="3605"/>
    <cellStyle name="20% - Accent4 8" xfId="3606"/>
    <cellStyle name="20% - Accent4 9" xfId="3607"/>
    <cellStyle name="20% - Accent4_722BB100" xfId="3608"/>
    <cellStyle name="20% - Accent5" xfId="3609"/>
    <cellStyle name="20% - Accent5 10" xfId="3610"/>
    <cellStyle name="20% - Accent5 11" xfId="3611"/>
    <cellStyle name="20% - Accent5 12" xfId="3612"/>
    <cellStyle name="20% - Accent5 13" xfId="3613"/>
    <cellStyle name="20% - Accent5 14" xfId="3614"/>
    <cellStyle name="20% - Accent5 2" xfId="3615"/>
    <cellStyle name="20% - Accent5 2 2" xfId="3616"/>
    <cellStyle name="20% - Accent5 2 3" xfId="3617"/>
    <cellStyle name="20% - Accent5 2_Расчет аморт отчислений ЖГОК ОР 18.06.11" xfId="3618"/>
    <cellStyle name="20% - Accent5 3" xfId="3619"/>
    <cellStyle name="20% - Accent5 3 2" xfId="3620"/>
    <cellStyle name="20% - Accent5 3 3" xfId="3621"/>
    <cellStyle name="20% - Accent5 3_Расчет аморт отчислений ЖГОК ОР" xfId="3622"/>
    <cellStyle name="20% - Accent5 4" xfId="3623"/>
    <cellStyle name="20% - Accent5 4 2" xfId="3624"/>
    <cellStyle name="20% - Accent5 4 3" xfId="3625"/>
    <cellStyle name="20% - Accent5 4_Расчет аморт отчислений ЖГОК ОР" xfId="3626"/>
    <cellStyle name="20% - Accent5 5" xfId="3627"/>
    <cellStyle name="20% - Accent5 5 2" xfId="3628"/>
    <cellStyle name="20% - Accent5 5 3" xfId="3629"/>
    <cellStyle name="20% - Accent5 5_Расчет аморт отчислений ЖГОК ОР" xfId="3630"/>
    <cellStyle name="20% - Accent5 6" xfId="3631"/>
    <cellStyle name="20% - Accent5 7" xfId="3632"/>
    <cellStyle name="20% - Accent5 8" xfId="3633"/>
    <cellStyle name="20% - Accent5 9" xfId="3634"/>
    <cellStyle name="20% - Accent5_722BB100" xfId="3635"/>
    <cellStyle name="20% - Accent6" xfId="3636"/>
    <cellStyle name="20% - Accent6 10" xfId="3637"/>
    <cellStyle name="20% - Accent6 11" xfId="3638"/>
    <cellStyle name="20% - Accent6 12" xfId="3639"/>
    <cellStyle name="20% - Accent6 13" xfId="3640"/>
    <cellStyle name="20% - Accent6 14" xfId="3641"/>
    <cellStyle name="20% - Accent6 2" xfId="3642"/>
    <cellStyle name="20% - Accent6 2 2" xfId="3643"/>
    <cellStyle name="20% - Accent6 2 3" xfId="3644"/>
    <cellStyle name="20% - Accent6 2_Расчет аморт отчислений ЖГОК ОР 18.06.11" xfId="3645"/>
    <cellStyle name="20% - Accent6 3" xfId="3646"/>
    <cellStyle name="20% - Accent6 3 2" xfId="3647"/>
    <cellStyle name="20% - Accent6 3 3" xfId="3648"/>
    <cellStyle name="20% - Accent6 3_Расчет аморт отчислений ЖГОК ОР" xfId="3649"/>
    <cellStyle name="20% - Accent6 4" xfId="3650"/>
    <cellStyle name="20% - Accent6 4 2" xfId="3651"/>
    <cellStyle name="20% - Accent6 4 3" xfId="3652"/>
    <cellStyle name="20% - Accent6 4_Расчет аморт отчислений ЖГОК ОР" xfId="3653"/>
    <cellStyle name="20% - Accent6 5" xfId="3654"/>
    <cellStyle name="20% - Accent6 5 2" xfId="3655"/>
    <cellStyle name="20% - Accent6 5 3" xfId="3656"/>
    <cellStyle name="20% - Accent6 5_Расчет аморт отчислений ЖГОК ОР" xfId="3657"/>
    <cellStyle name="20% - Accent6 6" xfId="3658"/>
    <cellStyle name="20% - Accent6 7" xfId="3659"/>
    <cellStyle name="20% - Accent6 8" xfId="3660"/>
    <cellStyle name="20% - Accent6 9" xfId="3661"/>
    <cellStyle name="20% - Accent6_722BB100" xfId="3662"/>
    <cellStyle name="20% - Акцент1 1" xfId="3663"/>
    <cellStyle name="20% - Акцент1 10" xfId="3664"/>
    <cellStyle name="20% - Акцент1 11" xfId="3665"/>
    <cellStyle name="20% - Акцент1 12" xfId="3666"/>
    <cellStyle name="20% - Акцент1 13" xfId="3667"/>
    <cellStyle name="20% - Акцент1 14" xfId="3668"/>
    <cellStyle name="20% - Акцент1 15" xfId="3669"/>
    <cellStyle name="20% - Акцент1 16" xfId="3670"/>
    <cellStyle name="20% - Акцент1 17" xfId="3671"/>
    <cellStyle name="20% - Акцент1 18" xfId="3672"/>
    <cellStyle name="20% - Акцент1 19" xfId="3673"/>
    <cellStyle name="20% - Акцент1 2" xfId="3674"/>
    <cellStyle name="20% - Акцент1 2 10" xfId="3675"/>
    <cellStyle name="20% - Акцент1 2 2" xfId="3676"/>
    <cellStyle name="20% - Акцент1 2 2 2" xfId="3677"/>
    <cellStyle name="20% - Акцент1 2 2 2 2" xfId="3678"/>
    <cellStyle name="20% - Акцент1 2 2 2 2 2" xfId="3679"/>
    <cellStyle name="20% - Акцент1 2 2 2 3" xfId="3680"/>
    <cellStyle name="20% - Акцент1 2 2 2 4" xfId="3681"/>
    <cellStyle name="20% - Акцент1 2 2 2_11БТВС" xfId="3682"/>
    <cellStyle name="20% - Акцент1 2 2 3" xfId="3683"/>
    <cellStyle name="20% - Акцент1 2 2 3 2" xfId="3684"/>
    <cellStyle name="20% - Акцент1 2 2 4" xfId="3685"/>
    <cellStyle name="20% - Акцент1 2 2 5" xfId="3686"/>
    <cellStyle name="20% - Акцент1 2 2 6" xfId="3687"/>
    <cellStyle name="20% - Акцент1 2 2 7" xfId="3688"/>
    <cellStyle name="20% - Акцент1 2 2_11БТВС" xfId="3689"/>
    <cellStyle name="20% - Акцент1 2 3" xfId="3690"/>
    <cellStyle name="20% - Акцент1 2 3 2" xfId="3691"/>
    <cellStyle name="20% - Акцент1 2 3 2 2" xfId="3692"/>
    <cellStyle name="20% - Акцент1 2 3 3" xfId="3693"/>
    <cellStyle name="20% - Акцент1 2 3 4" xfId="3694"/>
    <cellStyle name="20% - Акцент1 2 3 5" xfId="3695"/>
    <cellStyle name="20% - Акцент1 2 3 6" xfId="3696"/>
    <cellStyle name="20% - Акцент1 2 3_11БТВС" xfId="3697"/>
    <cellStyle name="20% - Акцент1 2 4" xfId="3698"/>
    <cellStyle name="20% - Акцент1 2 4 2" xfId="3699"/>
    <cellStyle name="20% - Акцент1 2 4 3" xfId="3700"/>
    <cellStyle name="20% - Акцент1 2 4 4" xfId="3701"/>
    <cellStyle name="20% - Акцент1 2 4_Расчет аморт отчислений ЖГОК ОР" xfId="3702"/>
    <cellStyle name="20% - Акцент1 2 5" xfId="3703"/>
    <cellStyle name="20% - Акцент1 2 5 2" xfId="3704"/>
    <cellStyle name="20% - Акцент1 2 5 3" xfId="3705"/>
    <cellStyle name="20% - Акцент1 2 5_Расчет аморт отчислений ЖГОК ОР" xfId="3706"/>
    <cellStyle name="20% - Акцент1 2 6" xfId="3707"/>
    <cellStyle name="20% - Акцент1 2 6 2" xfId="3708"/>
    <cellStyle name="20% - Акцент1 2 7" xfId="3709"/>
    <cellStyle name="20% - Акцент1 2 7 2" xfId="3710"/>
    <cellStyle name="20% - Акцент1 2 8" xfId="3711"/>
    <cellStyle name="20% - Акцент1 2 9" xfId="3712"/>
    <cellStyle name="20% - Акцент1 2_11БТВС" xfId="3713"/>
    <cellStyle name="20% - Акцент1 20" xfId="3714"/>
    <cellStyle name="20% - Акцент1 21" xfId="3715"/>
    <cellStyle name="20% - Акцент1 22" xfId="3716"/>
    <cellStyle name="20% - Акцент1 23" xfId="3717"/>
    <cellStyle name="20% - Акцент1 24" xfId="3718"/>
    <cellStyle name="20% - Акцент1 25" xfId="3719"/>
    <cellStyle name="20% - Акцент1 26" xfId="3720"/>
    <cellStyle name="20% - Акцент1 27" xfId="3721"/>
    <cellStyle name="20% - Акцент1 28" xfId="3722"/>
    <cellStyle name="20% - Акцент1 29" xfId="3723"/>
    <cellStyle name="20% - Акцент1 3" xfId="3724"/>
    <cellStyle name="20% - Акцент1 3 2" xfId="3725"/>
    <cellStyle name="20% - Акцент1 3 2 2" xfId="3726"/>
    <cellStyle name="20% - Акцент1 3 2_11БТВС" xfId="3727"/>
    <cellStyle name="20% - Акцент1 3 3" xfId="3728"/>
    <cellStyle name="20% - Акцент1 3_11БТВС" xfId="3729"/>
    <cellStyle name="20% - Акцент1 30" xfId="3730"/>
    <cellStyle name="20% - Акцент1 31" xfId="3731"/>
    <cellStyle name="20% - Акцент1 32" xfId="3732"/>
    <cellStyle name="20% - Акцент1 33" xfId="3733"/>
    <cellStyle name="20% - Акцент1 34" xfId="3734"/>
    <cellStyle name="20% - Акцент1 35" xfId="3735"/>
    <cellStyle name="20% - Акцент1 36" xfId="3736"/>
    <cellStyle name="20% - Акцент1 37" xfId="3737"/>
    <cellStyle name="20% - Акцент1 38" xfId="3738"/>
    <cellStyle name="20% - Акцент1 39" xfId="3739"/>
    <cellStyle name="20% - Акцент1 4" xfId="3740"/>
    <cellStyle name="20% - Акцент1 40" xfId="3741"/>
    <cellStyle name="20% - Акцент1 41" xfId="3742"/>
    <cellStyle name="20% - Акцент1 42" xfId="3743"/>
    <cellStyle name="20% - Акцент1 43" xfId="3744"/>
    <cellStyle name="20% - Акцент1 44" xfId="3745"/>
    <cellStyle name="20% - Акцент1 45" xfId="3746"/>
    <cellStyle name="20% - Акцент1 46" xfId="3747"/>
    <cellStyle name="20% - Акцент1 47" xfId="3748"/>
    <cellStyle name="20% - Акцент1 48" xfId="3749"/>
    <cellStyle name="20% - Акцент1 49" xfId="3750"/>
    <cellStyle name="20% - Акцент1 5" xfId="3751"/>
    <cellStyle name="20% - Акцент1 50" xfId="3752"/>
    <cellStyle name="20% - Акцент1 51" xfId="3753"/>
    <cellStyle name="20% - Акцент1 52" xfId="3754"/>
    <cellStyle name="20% - Акцент1 53" xfId="3755"/>
    <cellStyle name="20% - Акцент1 54" xfId="3756"/>
    <cellStyle name="20% - Акцент1 55" xfId="3757"/>
    <cellStyle name="20% - Акцент1 56" xfId="3758"/>
    <cellStyle name="20% - Акцент1 57" xfId="3759"/>
    <cellStyle name="20% - Акцент1 58" xfId="3760"/>
    <cellStyle name="20% - Акцент1 59" xfId="3761"/>
    <cellStyle name="20% - Акцент1 6" xfId="3762"/>
    <cellStyle name="20% - Акцент1 60" xfId="3763"/>
    <cellStyle name="20% - Акцент1 61" xfId="3764"/>
    <cellStyle name="20% - Акцент1 62" xfId="3765"/>
    <cellStyle name="20% - Акцент1 63" xfId="3766"/>
    <cellStyle name="20% - Акцент1 64" xfId="3767"/>
    <cellStyle name="20% - Акцент1 65" xfId="3768"/>
    <cellStyle name="20% - Акцент1 66" xfId="3769"/>
    <cellStyle name="20% - Акцент1 67" xfId="3770"/>
    <cellStyle name="20% - Акцент1 68" xfId="3771"/>
    <cellStyle name="20% - Акцент1 69" xfId="3772"/>
    <cellStyle name="20% - Акцент1 7" xfId="3773"/>
    <cellStyle name="20% - Акцент1 70" xfId="3774"/>
    <cellStyle name="20% - Акцент1 71" xfId="3775"/>
    <cellStyle name="20% - Акцент1 72" xfId="3776"/>
    <cellStyle name="20% - Акцент1 73" xfId="3777"/>
    <cellStyle name="20% - Акцент1 74" xfId="3778"/>
    <cellStyle name="20% - Акцент1 74 2" xfId="3779"/>
    <cellStyle name="20% - Акцент1 74 2 2" xfId="3780"/>
    <cellStyle name="20% - Акцент1 74 3" xfId="3781"/>
    <cellStyle name="20% - Акцент1 75" xfId="3782"/>
    <cellStyle name="20% - Акцент1 75 2" xfId="3783"/>
    <cellStyle name="20% - Акцент1 75 2 2" xfId="3784"/>
    <cellStyle name="20% - Акцент1 75 3" xfId="3785"/>
    <cellStyle name="20% - Акцент1 76" xfId="3786"/>
    <cellStyle name="20% - Акцент1 76 2" xfId="3787"/>
    <cellStyle name="20% - Акцент1 76 2 2" xfId="3788"/>
    <cellStyle name="20% - Акцент1 76 3" xfId="3789"/>
    <cellStyle name="20% - Акцент1 77" xfId="3790"/>
    <cellStyle name="20% - Акцент1 77 2" xfId="3791"/>
    <cellStyle name="20% - Акцент1 77 2 2" xfId="3792"/>
    <cellStyle name="20% - Акцент1 77 3" xfId="3793"/>
    <cellStyle name="20% - Акцент1 78" xfId="3794"/>
    <cellStyle name="20% - Акцент1 78 2" xfId="3795"/>
    <cellStyle name="20% - Акцент1 78 2 2" xfId="3796"/>
    <cellStyle name="20% - Акцент1 78 3" xfId="3797"/>
    <cellStyle name="20% - Акцент1 8" xfId="3798"/>
    <cellStyle name="20% - Акцент1 9" xfId="3799"/>
    <cellStyle name="20% - Акцент2 1" xfId="3800"/>
    <cellStyle name="20% - Акцент2 10" xfId="3801"/>
    <cellStyle name="20% - Акцент2 11" xfId="3802"/>
    <cellStyle name="20% - Акцент2 12" xfId="3803"/>
    <cellStyle name="20% - Акцент2 13" xfId="3804"/>
    <cellStyle name="20% - Акцент2 14" xfId="3805"/>
    <cellStyle name="20% - Акцент2 15" xfId="3806"/>
    <cellStyle name="20% - Акцент2 16" xfId="3807"/>
    <cellStyle name="20% - Акцент2 17" xfId="3808"/>
    <cellStyle name="20% - Акцент2 18" xfId="3809"/>
    <cellStyle name="20% - Акцент2 19" xfId="3810"/>
    <cellStyle name="20% - Акцент2 2" xfId="3811"/>
    <cellStyle name="20% - Акцент2 2 10" xfId="3812"/>
    <cellStyle name="20% - Акцент2 2 2" xfId="3813"/>
    <cellStyle name="20% - Акцент2 2 2 2" xfId="3814"/>
    <cellStyle name="20% - Акцент2 2 2 2 2" xfId="3815"/>
    <cellStyle name="20% - Акцент2 2 2 2 2 2" xfId="3816"/>
    <cellStyle name="20% - Акцент2 2 2 2 3" xfId="3817"/>
    <cellStyle name="20% - Акцент2 2 2 2 4" xfId="3818"/>
    <cellStyle name="20% - Акцент2 2 2 2_11БТВС" xfId="3819"/>
    <cellStyle name="20% - Акцент2 2 2 3" xfId="3820"/>
    <cellStyle name="20% - Акцент2 2 2 3 2" xfId="3821"/>
    <cellStyle name="20% - Акцент2 2 2 4" xfId="3822"/>
    <cellStyle name="20% - Акцент2 2 2 5" xfId="3823"/>
    <cellStyle name="20% - Акцент2 2 2 6" xfId="3824"/>
    <cellStyle name="20% - Акцент2 2 2 7" xfId="3825"/>
    <cellStyle name="20% - Акцент2 2 2_11БТВС" xfId="3826"/>
    <cellStyle name="20% - Акцент2 2 3" xfId="3827"/>
    <cellStyle name="20% - Акцент2 2 3 2" xfId="3828"/>
    <cellStyle name="20% - Акцент2 2 3 2 2" xfId="3829"/>
    <cellStyle name="20% - Акцент2 2 3 3" xfId="3830"/>
    <cellStyle name="20% - Акцент2 2 3 4" xfId="3831"/>
    <cellStyle name="20% - Акцент2 2 3 5" xfId="3832"/>
    <cellStyle name="20% - Акцент2 2 3_11БТВС" xfId="3833"/>
    <cellStyle name="20% - Акцент2 2 4" xfId="3834"/>
    <cellStyle name="20% - Акцент2 2 4 2" xfId="3835"/>
    <cellStyle name="20% - Акцент2 2 4 3" xfId="3836"/>
    <cellStyle name="20% - Акцент2 2 4 4" xfId="3837"/>
    <cellStyle name="20% - Акцент2 2 4_Расчет аморт отчислений ЖГОК ОР" xfId="3838"/>
    <cellStyle name="20% - Акцент2 2 5" xfId="3839"/>
    <cellStyle name="20% - Акцент2 2 5 2" xfId="3840"/>
    <cellStyle name="20% - Акцент2 2 5 3" xfId="3841"/>
    <cellStyle name="20% - Акцент2 2 5_Расчет аморт отчислений ЖГОК ОР" xfId="3842"/>
    <cellStyle name="20% - Акцент2 2 6" xfId="3843"/>
    <cellStyle name="20% - Акцент2 2 6 2" xfId="3844"/>
    <cellStyle name="20% - Акцент2 2 7" xfId="3845"/>
    <cellStyle name="20% - Акцент2 2 7 2" xfId="3846"/>
    <cellStyle name="20% - Акцент2 2 8" xfId="3847"/>
    <cellStyle name="20% - Акцент2 2 9" xfId="3848"/>
    <cellStyle name="20% - Акцент2 2_11БТВС" xfId="3849"/>
    <cellStyle name="20% - Акцент2 20" xfId="3850"/>
    <cellStyle name="20% - Акцент2 21" xfId="3851"/>
    <cellStyle name="20% - Акцент2 22" xfId="3852"/>
    <cellStyle name="20% - Акцент2 23" xfId="3853"/>
    <cellStyle name="20% - Акцент2 24" xfId="3854"/>
    <cellStyle name="20% - Акцент2 25" xfId="3855"/>
    <cellStyle name="20% - Акцент2 26" xfId="3856"/>
    <cellStyle name="20% - Акцент2 27" xfId="3857"/>
    <cellStyle name="20% - Акцент2 28" xfId="3858"/>
    <cellStyle name="20% - Акцент2 29" xfId="3859"/>
    <cellStyle name="20% - Акцент2 3" xfId="3860"/>
    <cellStyle name="20% - Акцент2 3 2" xfId="3861"/>
    <cellStyle name="20% - Акцент2 3 2 2" xfId="3862"/>
    <cellStyle name="20% - Акцент2 3 2_11БТВС" xfId="3863"/>
    <cellStyle name="20% - Акцент2 3 3" xfId="3864"/>
    <cellStyle name="20% - Акцент2 3_11БТВС" xfId="3865"/>
    <cellStyle name="20% - Акцент2 30" xfId="3866"/>
    <cellStyle name="20% - Акцент2 31" xfId="3867"/>
    <cellStyle name="20% - Акцент2 32" xfId="3868"/>
    <cellStyle name="20% - Акцент2 33" xfId="3869"/>
    <cellStyle name="20% - Акцент2 34" xfId="3870"/>
    <cellStyle name="20% - Акцент2 35" xfId="3871"/>
    <cellStyle name="20% - Акцент2 36" xfId="3872"/>
    <cellStyle name="20% - Акцент2 37" xfId="3873"/>
    <cellStyle name="20% - Акцент2 38" xfId="3874"/>
    <cellStyle name="20% - Акцент2 39" xfId="3875"/>
    <cellStyle name="20% - Акцент2 4" xfId="3876"/>
    <cellStyle name="20% - Акцент2 40" xfId="3877"/>
    <cellStyle name="20% - Акцент2 41" xfId="3878"/>
    <cellStyle name="20% - Акцент2 42" xfId="3879"/>
    <cellStyle name="20% - Акцент2 43" xfId="3880"/>
    <cellStyle name="20% - Акцент2 44" xfId="3881"/>
    <cellStyle name="20% - Акцент2 45" xfId="3882"/>
    <cellStyle name="20% - Акцент2 46" xfId="3883"/>
    <cellStyle name="20% - Акцент2 47" xfId="3884"/>
    <cellStyle name="20% - Акцент2 48" xfId="3885"/>
    <cellStyle name="20% - Акцент2 49" xfId="3886"/>
    <cellStyle name="20% - Акцент2 5" xfId="3887"/>
    <cellStyle name="20% - Акцент2 50" xfId="3888"/>
    <cellStyle name="20% - Акцент2 51" xfId="3889"/>
    <cellStyle name="20% - Акцент2 52" xfId="3890"/>
    <cellStyle name="20% - Акцент2 53" xfId="3891"/>
    <cellStyle name="20% - Акцент2 54" xfId="3892"/>
    <cellStyle name="20% - Акцент2 55" xfId="3893"/>
    <cellStyle name="20% - Акцент2 56" xfId="3894"/>
    <cellStyle name="20% - Акцент2 57" xfId="3895"/>
    <cellStyle name="20% - Акцент2 58" xfId="3896"/>
    <cellStyle name="20% - Акцент2 59" xfId="3897"/>
    <cellStyle name="20% - Акцент2 6" xfId="3898"/>
    <cellStyle name="20% - Акцент2 60" xfId="3899"/>
    <cellStyle name="20% - Акцент2 61" xfId="3900"/>
    <cellStyle name="20% - Акцент2 62" xfId="3901"/>
    <cellStyle name="20% - Акцент2 63" xfId="3902"/>
    <cellStyle name="20% - Акцент2 64" xfId="3903"/>
    <cellStyle name="20% - Акцент2 65" xfId="3904"/>
    <cellStyle name="20% - Акцент2 66" xfId="3905"/>
    <cellStyle name="20% - Акцент2 67" xfId="3906"/>
    <cellStyle name="20% - Акцент2 68" xfId="3907"/>
    <cellStyle name="20% - Акцент2 69" xfId="3908"/>
    <cellStyle name="20% - Акцент2 7" xfId="3909"/>
    <cellStyle name="20% - Акцент2 70" xfId="3910"/>
    <cellStyle name="20% - Акцент2 71" xfId="3911"/>
    <cellStyle name="20% - Акцент2 72" xfId="3912"/>
    <cellStyle name="20% - Акцент2 73" xfId="3913"/>
    <cellStyle name="20% - Акцент2 74" xfId="3914"/>
    <cellStyle name="20% - Акцент2 74 2" xfId="3915"/>
    <cellStyle name="20% - Акцент2 74 2 2" xfId="3916"/>
    <cellStyle name="20% - Акцент2 74 3" xfId="3917"/>
    <cellStyle name="20% - Акцент2 75" xfId="3918"/>
    <cellStyle name="20% - Акцент2 75 2" xfId="3919"/>
    <cellStyle name="20% - Акцент2 75 2 2" xfId="3920"/>
    <cellStyle name="20% - Акцент2 75 3" xfId="3921"/>
    <cellStyle name="20% - Акцент2 76" xfId="3922"/>
    <cellStyle name="20% - Акцент2 76 2" xfId="3923"/>
    <cellStyle name="20% - Акцент2 76 2 2" xfId="3924"/>
    <cellStyle name="20% - Акцент2 76 3" xfId="3925"/>
    <cellStyle name="20% - Акцент2 77" xfId="3926"/>
    <cellStyle name="20% - Акцент2 77 2" xfId="3927"/>
    <cellStyle name="20% - Акцент2 77 2 2" xfId="3928"/>
    <cellStyle name="20% - Акцент2 77 3" xfId="3929"/>
    <cellStyle name="20% - Акцент2 78" xfId="3930"/>
    <cellStyle name="20% - Акцент2 78 2" xfId="3931"/>
    <cellStyle name="20% - Акцент2 78 2 2" xfId="3932"/>
    <cellStyle name="20% - Акцент2 78 3" xfId="3933"/>
    <cellStyle name="20% - Акцент2 8" xfId="3934"/>
    <cellStyle name="20% - Акцент2 9" xfId="3935"/>
    <cellStyle name="20% - Акцент3 1" xfId="3936"/>
    <cellStyle name="20% - Акцент3 10" xfId="3937"/>
    <cellStyle name="20% - Акцент3 11" xfId="3938"/>
    <cellStyle name="20% - Акцент3 12" xfId="3939"/>
    <cellStyle name="20% - Акцент3 13" xfId="3940"/>
    <cellStyle name="20% - Акцент3 14" xfId="3941"/>
    <cellStyle name="20% - Акцент3 15" xfId="3942"/>
    <cellStyle name="20% - Акцент3 16" xfId="3943"/>
    <cellStyle name="20% - Акцент3 17" xfId="3944"/>
    <cellStyle name="20% - Акцент3 18" xfId="3945"/>
    <cellStyle name="20% - Акцент3 19" xfId="3946"/>
    <cellStyle name="20% - Акцент3 2" xfId="3947"/>
    <cellStyle name="20% - Акцент3 2 2" xfId="3948"/>
    <cellStyle name="20% - Акцент3 2 2 2" xfId="3949"/>
    <cellStyle name="20% - Акцент3 2 2 2 2" xfId="3950"/>
    <cellStyle name="20% - Акцент3 2 2 2 3" xfId="3951"/>
    <cellStyle name="20% - Акцент3 2 2 2 4" xfId="3952"/>
    <cellStyle name="20% - Акцент3 2 2 2_11БТВС" xfId="3953"/>
    <cellStyle name="20% - Акцент3 2 2 3" xfId="3954"/>
    <cellStyle name="20% - Акцент3 2 2 3 2" xfId="3955"/>
    <cellStyle name="20% - Акцент3 2 2 4" xfId="3956"/>
    <cellStyle name="20% - Акцент3 2 2 5" xfId="3957"/>
    <cellStyle name="20% - Акцент3 2 2 6" xfId="3958"/>
    <cellStyle name="20% - Акцент3 2 2 7" xfId="3959"/>
    <cellStyle name="20% - Акцент3 2 2_11БТВС" xfId="3960"/>
    <cellStyle name="20% - Акцент3 2 3" xfId="3961"/>
    <cellStyle name="20% - Акцент3 2 3 2" xfId="3962"/>
    <cellStyle name="20% - Акцент3 2 3 3" xfId="3963"/>
    <cellStyle name="20% - Акцент3 2 3 4" xfId="3964"/>
    <cellStyle name="20% - Акцент3 2 3 5" xfId="3965"/>
    <cellStyle name="20% - Акцент3 2 3_11БТВС" xfId="3966"/>
    <cellStyle name="20% - Акцент3 2 4" xfId="3967"/>
    <cellStyle name="20% - Акцент3 2 4 2" xfId="3968"/>
    <cellStyle name="20% - Акцент3 2 4 3" xfId="3969"/>
    <cellStyle name="20% - Акцент3 2 4_Расчет аморт отчислений ЖГОК ОР" xfId="3970"/>
    <cellStyle name="20% - Акцент3 2 5" xfId="3971"/>
    <cellStyle name="20% - Акцент3 2 5 2" xfId="3972"/>
    <cellStyle name="20% - Акцент3 2 5 3" xfId="3973"/>
    <cellStyle name="20% - Акцент3 2 5_Расчет аморт отчислений ЖГОК ОР" xfId="3974"/>
    <cellStyle name="20% - Акцент3 2 6" xfId="3975"/>
    <cellStyle name="20% - Акцент3 2 6 2" xfId="3976"/>
    <cellStyle name="20% - Акцент3 2 7" xfId="3977"/>
    <cellStyle name="20% - Акцент3 2 7 2" xfId="3978"/>
    <cellStyle name="20% - Акцент3 2 8" xfId="3979"/>
    <cellStyle name="20% - Акцент3 2 9" xfId="3980"/>
    <cellStyle name="20% - Акцент3 2_11БТВС" xfId="3981"/>
    <cellStyle name="20% - Акцент3 20" xfId="3982"/>
    <cellStyle name="20% - Акцент3 21" xfId="3983"/>
    <cellStyle name="20% - Акцент3 22" xfId="3984"/>
    <cellStyle name="20% - Акцент3 23" xfId="3985"/>
    <cellStyle name="20% - Акцент3 24" xfId="3986"/>
    <cellStyle name="20% - Акцент3 25" xfId="3987"/>
    <cellStyle name="20% - Акцент3 26" xfId="3988"/>
    <cellStyle name="20% - Акцент3 27" xfId="3989"/>
    <cellStyle name="20% - Акцент3 28" xfId="3990"/>
    <cellStyle name="20% - Акцент3 29" xfId="3991"/>
    <cellStyle name="20% - Акцент3 3" xfId="3992"/>
    <cellStyle name="20% - Акцент3 3 2" xfId="3993"/>
    <cellStyle name="20% - Акцент3 3 2 2" xfId="3994"/>
    <cellStyle name="20% - Акцент3 3 2_11БТВС" xfId="3995"/>
    <cellStyle name="20% - Акцент3 3 3" xfId="3996"/>
    <cellStyle name="20% - Акцент3 3_11БТВС" xfId="3997"/>
    <cellStyle name="20% - Акцент3 30" xfId="3998"/>
    <cellStyle name="20% - Акцент3 31" xfId="3999"/>
    <cellStyle name="20% - Акцент3 32" xfId="4000"/>
    <cellStyle name="20% - Акцент3 33" xfId="4001"/>
    <cellStyle name="20% - Акцент3 34" xfId="4002"/>
    <cellStyle name="20% - Акцент3 35" xfId="4003"/>
    <cellStyle name="20% - Акцент3 36" xfId="4004"/>
    <cellStyle name="20% - Акцент3 37" xfId="4005"/>
    <cellStyle name="20% - Акцент3 38" xfId="4006"/>
    <cellStyle name="20% - Акцент3 39" xfId="4007"/>
    <cellStyle name="20% - Акцент3 4" xfId="4008"/>
    <cellStyle name="20% - Акцент3 40" xfId="4009"/>
    <cellStyle name="20% - Акцент3 41" xfId="4010"/>
    <cellStyle name="20% - Акцент3 42" xfId="4011"/>
    <cellStyle name="20% - Акцент3 43" xfId="4012"/>
    <cellStyle name="20% - Акцент3 44" xfId="4013"/>
    <cellStyle name="20% - Акцент3 45" xfId="4014"/>
    <cellStyle name="20% - Акцент3 46" xfId="4015"/>
    <cellStyle name="20% - Акцент3 47" xfId="4016"/>
    <cellStyle name="20% - Акцент3 48" xfId="4017"/>
    <cellStyle name="20% - Акцент3 49" xfId="4018"/>
    <cellStyle name="20% - Акцент3 5" xfId="4019"/>
    <cellStyle name="20% - Акцент3 50" xfId="4020"/>
    <cellStyle name="20% - Акцент3 51" xfId="4021"/>
    <cellStyle name="20% - Акцент3 52" xfId="4022"/>
    <cellStyle name="20% - Акцент3 53" xfId="4023"/>
    <cellStyle name="20% - Акцент3 54" xfId="4024"/>
    <cellStyle name="20% - Акцент3 55" xfId="4025"/>
    <cellStyle name="20% - Акцент3 56" xfId="4026"/>
    <cellStyle name="20% - Акцент3 57" xfId="4027"/>
    <cellStyle name="20% - Акцент3 58" xfId="4028"/>
    <cellStyle name="20% - Акцент3 59" xfId="4029"/>
    <cellStyle name="20% - Акцент3 6" xfId="4030"/>
    <cellStyle name="20% - Акцент3 60" xfId="4031"/>
    <cellStyle name="20% - Акцент3 61" xfId="4032"/>
    <cellStyle name="20% - Акцент3 62" xfId="4033"/>
    <cellStyle name="20% - Акцент3 63" xfId="4034"/>
    <cellStyle name="20% - Акцент3 64" xfId="4035"/>
    <cellStyle name="20% - Акцент3 65" xfId="4036"/>
    <cellStyle name="20% - Акцент3 66" xfId="4037"/>
    <cellStyle name="20% - Акцент3 67" xfId="4038"/>
    <cellStyle name="20% - Акцент3 68" xfId="4039"/>
    <cellStyle name="20% - Акцент3 69" xfId="4040"/>
    <cellStyle name="20% - Акцент3 7" xfId="4041"/>
    <cellStyle name="20% - Акцент3 70" xfId="4042"/>
    <cellStyle name="20% - Акцент3 71" xfId="4043"/>
    <cellStyle name="20% - Акцент3 72" xfId="4044"/>
    <cellStyle name="20% - Акцент3 73" xfId="4045"/>
    <cellStyle name="20% - Акцент3 74" xfId="4046"/>
    <cellStyle name="20% - Акцент3 74 2" xfId="4047"/>
    <cellStyle name="20% - Акцент3 74 2 2" xfId="4048"/>
    <cellStyle name="20% - Акцент3 74 3" xfId="4049"/>
    <cellStyle name="20% - Акцент3 75" xfId="4050"/>
    <cellStyle name="20% - Акцент3 75 2" xfId="4051"/>
    <cellStyle name="20% - Акцент3 75 2 2" xfId="4052"/>
    <cellStyle name="20% - Акцент3 75 3" xfId="4053"/>
    <cellStyle name="20% - Акцент3 76" xfId="4054"/>
    <cellStyle name="20% - Акцент3 76 2" xfId="4055"/>
    <cellStyle name="20% - Акцент3 76 2 2" xfId="4056"/>
    <cellStyle name="20% - Акцент3 76 3" xfId="4057"/>
    <cellStyle name="20% - Акцент3 77" xfId="4058"/>
    <cellStyle name="20% - Акцент3 77 2" xfId="4059"/>
    <cellStyle name="20% - Акцент3 77 2 2" xfId="4060"/>
    <cellStyle name="20% - Акцент3 77 3" xfId="4061"/>
    <cellStyle name="20% - Акцент3 78" xfId="4062"/>
    <cellStyle name="20% - Акцент3 78 2" xfId="4063"/>
    <cellStyle name="20% - Акцент3 78 2 2" xfId="4064"/>
    <cellStyle name="20% - Акцент3 78 3" xfId="4065"/>
    <cellStyle name="20% - Акцент3 8" xfId="4066"/>
    <cellStyle name="20% - Акцент3 9" xfId="4067"/>
    <cellStyle name="20% - Акцент4 1" xfId="4068"/>
    <cellStyle name="20% - Акцент4 10" xfId="4069"/>
    <cellStyle name="20% - Акцент4 11" xfId="4070"/>
    <cellStyle name="20% - Акцент4 12" xfId="4071"/>
    <cellStyle name="20% - Акцент4 13" xfId="4072"/>
    <cellStyle name="20% - Акцент4 14" xfId="4073"/>
    <cellStyle name="20% - Акцент4 15" xfId="4074"/>
    <cellStyle name="20% - Акцент4 16" xfId="4075"/>
    <cellStyle name="20% - Акцент4 17" xfId="4076"/>
    <cellStyle name="20% - Акцент4 18" xfId="4077"/>
    <cellStyle name="20% - Акцент4 19" xfId="4078"/>
    <cellStyle name="20% - Акцент4 2" xfId="4079"/>
    <cellStyle name="20% - Акцент4 2 2" xfId="4080"/>
    <cellStyle name="20% - Акцент4 2 2 2" xfId="4081"/>
    <cellStyle name="20% - Акцент4 2 2 2 2" xfId="4082"/>
    <cellStyle name="20% - Акцент4 2 2 2 3" xfId="4083"/>
    <cellStyle name="20% - Акцент4 2 2 2 4" xfId="4084"/>
    <cellStyle name="20% - Акцент4 2 2 2_11БТВС" xfId="4085"/>
    <cellStyle name="20% - Акцент4 2 2 3" xfId="4086"/>
    <cellStyle name="20% - Акцент4 2 2 3 2" xfId="4087"/>
    <cellStyle name="20% - Акцент4 2 2 4" xfId="4088"/>
    <cellStyle name="20% - Акцент4 2 2 5" xfId="4089"/>
    <cellStyle name="20% - Акцент4 2 2 6" xfId="4090"/>
    <cellStyle name="20% - Акцент4 2 2 7" xfId="4091"/>
    <cellStyle name="20% - Акцент4 2 2_11БТВС" xfId="4092"/>
    <cellStyle name="20% - Акцент4 2 3" xfId="4093"/>
    <cellStyle name="20% - Акцент4 2 3 2" xfId="4094"/>
    <cellStyle name="20% - Акцент4 2 3 3" xfId="4095"/>
    <cellStyle name="20% - Акцент4 2 3 4" xfId="4096"/>
    <cellStyle name="20% - Акцент4 2 3 5" xfId="4097"/>
    <cellStyle name="20% - Акцент4 2 3_11БТВС" xfId="4098"/>
    <cellStyle name="20% - Акцент4 2 4" xfId="4099"/>
    <cellStyle name="20% - Акцент4 2 4 2" xfId="4100"/>
    <cellStyle name="20% - Акцент4 2 4 3" xfId="4101"/>
    <cellStyle name="20% - Акцент4 2 4_Расчет аморт отчислений ЖГОК ОР" xfId="4102"/>
    <cellStyle name="20% - Акцент4 2 5" xfId="4103"/>
    <cellStyle name="20% - Акцент4 2 5 2" xfId="4104"/>
    <cellStyle name="20% - Акцент4 2 5 3" xfId="4105"/>
    <cellStyle name="20% - Акцент4 2 5_Расчет аморт отчислений ЖГОК ОР" xfId="4106"/>
    <cellStyle name="20% - Акцент4 2 6" xfId="4107"/>
    <cellStyle name="20% - Акцент4 2 6 2" xfId="4108"/>
    <cellStyle name="20% - Акцент4 2 7" xfId="4109"/>
    <cellStyle name="20% - Акцент4 2 7 2" xfId="4110"/>
    <cellStyle name="20% - Акцент4 2 8" xfId="4111"/>
    <cellStyle name="20% - Акцент4 2 9" xfId="4112"/>
    <cellStyle name="20% - Акцент4 2_11БТВС" xfId="4113"/>
    <cellStyle name="20% - Акцент4 20" xfId="4114"/>
    <cellStyle name="20% - Акцент4 21" xfId="4115"/>
    <cellStyle name="20% - Акцент4 22" xfId="4116"/>
    <cellStyle name="20% - Акцент4 23" xfId="4117"/>
    <cellStyle name="20% - Акцент4 24" xfId="4118"/>
    <cellStyle name="20% - Акцент4 25" xfId="4119"/>
    <cellStyle name="20% - Акцент4 26" xfId="4120"/>
    <cellStyle name="20% - Акцент4 27" xfId="4121"/>
    <cellStyle name="20% - Акцент4 28" xfId="4122"/>
    <cellStyle name="20% - Акцент4 29" xfId="4123"/>
    <cellStyle name="20% - Акцент4 3" xfId="4124"/>
    <cellStyle name="20% - Акцент4 3 2" xfId="4125"/>
    <cellStyle name="20% - Акцент4 3 2 2" xfId="4126"/>
    <cellStyle name="20% - Акцент4 3 2_11БТВС" xfId="4127"/>
    <cellStyle name="20% - Акцент4 3 3" xfId="4128"/>
    <cellStyle name="20% - Акцент4 3_11БТВС" xfId="4129"/>
    <cellStyle name="20% - Акцент4 30" xfId="4130"/>
    <cellStyle name="20% - Акцент4 31" xfId="4131"/>
    <cellStyle name="20% - Акцент4 32" xfId="4132"/>
    <cellStyle name="20% - Акцент4 33" xfId="4133"/>
    <cellStyle name="20% - Акцент4 34" xfId="4134"/>
    <cellStyle name="20% - Акцент4 35" xfId="4135"/>
    <cellStyle name="20% - Акцент4 36" xfId="4136"/>
    <cellStyle name="20% - Акцент4 37" xfId="4137"/>
    <cellStyle name="20% - Акцент4 38" xfId="4138"/>
    <cellStyle name="20% - Акцент4 39" xfId="4139"/>
    <cellStyle name="20% - Акцент4 4" xfId="4140"/>
    <cellStyle name="20% - Акцент4 40" xfId="4141"/>
    <cellStyle name="20% - Акцент4 41" xfId="4142"/>
    <cellStyle name="20% - Акцент4 42" xfId="4143"/>
    <cellStyle name="20% - Акцент4 43" xfId="4144"/>
    <cellStyle name="20% - Акцент4 44" xfId="4145"/>
    <cellStyle name="20% - Акцент4 45" xfId="4146"/>
    <cellStyle name="20% - Акцент4 46" xfId="4147"/>
    <cellStyle name="20% - Акцент4 47" xfId="4148"/>
    <cellStyle name="20% - Акцент4 48" xfId="4149"/>
    <cellStyle name="20% - Акцент4 49" xfId="4150"/>
    <cellStyle name="20% - Акцент4 5" xfId="4151"/>
    <cellStyle name="20% - Акцент4 50" xfId="4152"/>
    <cellStyle name="20% - Акцент4 51" xfId="4153"/>
    <cellStyle name="20% - Акцент4 52" xfId="4154"/>
    <cellStyle name="20% - Акцент4 53" xfId="4155"/>
    <cellStyle name="20% - Акцент4 54" xfId="4156"/>
    <cellStyle name="20% - Акцент4 55" xfId="4157"/>
    <cellStyle name="20% - Акцент4 56" xfId="4158"/>
    <cellStyle name="20% - Акцент4 57" xfId="4159"/>
    <cellStyle name="20% - Акцент4 58" xfId="4160"/>
    <cellStyle name="20% - Акцент4 59" xfId="4161"/>
    <cellStyle name="20% - Акцент4 6" xfId="4162"/>
    <cellStyle name="20% - Акцент4 60" xfId="4163"/>
    <cellStyle name="20% - Акцент4 61" xfId="4164"/>
    <cellStyle name="20% - Акцент4 62" xfId="4165"/>
    <cellStyle name="20% - Акцент4 63" xfId="4166"/>
    <cellStyle name="20% - Акцент4 64" xfId="4167"/>
    <cellStyle name="20% - Акцент4 65" xfId="4168"/>
    <cellStyle name="20% - Акцент4 66" xfId="4169"/>
    <cellStyle name="20% - Акцент4 67" xfId="4170"/>
    <cellStyle name="20% - Акцент4 68" xfId="4171"/>
    <cellStyle name="20% - Акцент4 69" xfId="4172"/>
    <cellStyle name="20% - Акцент4 7" xfId="4173"/>
    <cellStyle name="20% - Акцент4 70" xfId="4174"/>
    <cellStyle name="20% - Акцент4 71" xfId="4175"/>
    <cellStyle name="20% - Акцент4 72" xfId="4176"/>
    <cellStyle name="20% - Акцент4 73" xfId="4177"/>
    <cellStyle name="20% - Акцент4 74" xfId="4178"/>
    <cellStyle name="20% - Акцент4 74 2" xfId="4179"/>
    <cellStyle name="20% - Акцент4 74 2 2" xfId="4180"/>
    <cellStyle name="20% - Акцент4 74 3" xfId="4181"/>
    <cellStyle name="20% - Акцент4 75" xfId="4182"/>
    <cellStyle name="20% - Акцент4 75 2" xfId="4183"/>
    <cellStyle name="20% - Акцент4 75 2 2" xfId="4184"/>
    <cellStyle name="20% - Акцент4 75 3" xfId="4185"/>
    <cellStyle name="20% - Акцент4 76" xfId="4186"/>
    <cellStyle name="20% - Акцент4 76 2" xfId="4187"/>
    <cellStyle name="20% - Акцент4 76 2 2" xfId="4188"/>
    <cellStyle name="20% - Акцент4 76 3" xfId="4189"/>
    <cellStyle name="20% - Акцент4 77" xfId="4190"/>
    <cellStyle name="20% - Акцент4 77 2" xfId="4191"/>
    <cellStyle name="20% - Акцент4 77 2 2" xfId="4192"/>
    <cellStyle name="20% - Акцент4 77 3" xfId="4193"/>
    <cellStyle name="20% - Акцент4 78" xfId="4194"/>
    <cellStyle name="20% - Акцент4 78 2" xfId="4195"/>
    <cellStyle name="20% - Акцент4 78 2 2" xfId="4196"/>
    <cellStyle name="20% - Акцент4 78 3" xfId="4197"/>
    <cellStyle name="20% - Акцент4 8" xfId="4198"/>
    <cellStyle name="20% - Акцент4 9" xfId="4199"/>
    <cellStyle name="20% - Акцент5 1" xfId="4200"/>
    <cellStyle name="20% - Акцент5 10" xfId="4201"/>
    <cellStyle name="20% - Акцент5 11" xfId="4202"/>
    <cellStyle name="20% - Акцент5 12" xfId="4203"/>
    <cellStyle name="20% - Акцент5 13" xfId="4204"/>
    <cellStyle name="20% - Акцент5 14" xfId="4205"/>
    <cellStyle name="20% - Акцент5 15" xfId="4206"/>
    <cellStyle name="20% - Акцент5 16" xfId="4207"/>
    <cellStyle name="20% - Акцент5 17" xfId="4208"/>
    <cellStyle name="20% - Акцент5 18" xfId="4209"/>
    <cellStyle name="20% - Акцент5 19" xfId="4210"/>
    <cellStyle name="20% - Акцент5 2" xfId="4211"/>
    <cellStyle name="20% - Акцент5 2 2" xfId="4212"/>
    <cellStyle name="20% - Акцент5 2 2 2" xfId="4213"/>
    <cellStyle name="20% - Акцент5 2 2 3" xfId="4214"/>
    <cellStyle name="20% - Акцент5 2 2_11БТВС" xfId="4215"/>
    <cellStyle name="20% - Акцент5 2 3" xfId="4216"/>
    <cellStyle name="20% - Акцент5 2 3 2" xfId="4217"/>
    <cellStyle name="20% - Акцент5 2 3 3" xfId="4218"/>
    <cellStyle name="20% - Акцент5 2 3_Расчет аморт отчислений ЖГОК ОР" xfId="4219"/>
    <cellStyle name="20% - Акцент5 2 4" xfId="4220"/>
    <cellStyle name="20% - Акцент5 2 4 2" xfId="4221"/>
    <cellStyle name="20% - Акцент5 2 4 3" xfId="4222"/>
    <cellStyle name="20% - Акцент5 2 4_Расчет аморт отчислений ЖГОК ОР" xfId="4223"/>
    <cellStyle name="20% - Акцент5 2 5" xfId="4224"/>
    <cellStyle name="20% - Акцент5 2 5 2" xfId="4225"/>
    <cellStyle name="20% - Акцент5 2 5 3" xfId="4226"/>
    <cellStyle name="20% - Акцент5 2 5_Расчет аморт отчислений ЖГОК ОР" xfId="4227"/>
    <cellStyle name="20% - Акцент5 2 6" xfId="4228"/>
    <cellStyle name="20% - Акцент5 2 7" xfId="4229"/>
    <cellStyle name="20% - Акцент5 2_11БТВС" xfId="4230"/>
    <cellStyle name="20% - Акцент5 20" xfId="4231"/>
    <cellStyle name="20% - Акцент5 21" xfId="4232"/>
    <cellStyle name="20% - Акцент5 22" xfId="4233"/>
    <cellStyle name="20% - Акцент5 23" xfId="4234"/>
    <cellStyle name="20% - Акцент5 24" xfId="4235"/>
    <cellStyle name="20% - Акцент5 25" xfId="4236"/>
    <cellStyle name="20% - Акцент5 26" xfId="4237"/>
    <cellStyle name="20% - Акцент5 27" xfId="4238"/>
    <cellStyle name="20% - Акцент5 28" xfId="4239"/>
    <cellStyle name="20% - Акцент5 29" xfId="4240"/>
    <cellStyle name="20% - Акцент5 3" xfId="4241"/>
    <cellStyle name="20% - Акцент5 30" xfId="4242"/>
    <cellStyle name="20% - Акцент5 31" xfId="4243"/>
    <cellStyle name="20% - Акцент5 32" xfId="4244"/>
    <cellStyle name="20% - Акцент5 33" xfId="4245"/>
    <cellStyle name="20% - Акцент5 34" xfId="4246"/>
    <cellStyle name="20% - Акцент5 35" xfId="4247"/>
    <cellStyle name="20% - Акцент5 36" xfId="4248"/>
    <cellStyle name="20% - Акцент5 37" xfId="4249"/>
    <cellStyle name="20% - Акцент5 38" xfId="4250"/>
    <cellStyle name="20% - Акцент5 39" xfId="4251"/>
    <cellStyle name="20% - Акцент5 4" xfId="4252"/>
    <cellStyle name="20% - Акцент5 40" xfId="4253"/>
    <cellStyle name="20% - Акцент5 41" xfId="4254"/>
    <cellStyle name="20% - Акцент5 42" xfId="4255"/>
    <cellStyle name="20% - Акцент5 43" xfId="4256"/>
    <cellStyle name="20% - Акцент5 44" xfId="4257"/>
    <cellStyle name="20% - Акцент5 45" xfId="4258"/>
    <cellStyle name="20% - Акцент5 46" xfId="4259"/>
    <cellStyle name="20% - Акцент5 47" xfId="4260"/>
    <cellStyle name="20% - Акцент5 48" xfId="4261"/>
    <cellStyle name="20% - Акцент5 49" xfId="4262"/>
    <cellStyle name="20% - Акцент5 5" xfId="4263"/>
    <cellStyle name="20% - Акцент5 50" xfId="4264"/>
    <cellStyle name="20% - Акцент5 51" xfId="4265"/>
    <cellStyle name="20% - Акцент5 52" xfId="4266"/>
    <cellStyle name="20% - Акцент5 53" xfId="4267"/>
    <cellStyle name="20% - Акцент5 54" xfId="4268"/>
    <cellStyle name="20% - Акцент5 55" xfId="4269"/>
    <cellStyle name="20% - Акцент5 56" xfId="4270"/>
    <cellStyle name="20% - Акцент5 57" xfId="4271"/>
    <cellStyle name="20% - Акцент5 58" xfId="4272"/>
    <cellStyle name="20% - Акцент5 59" xfId="4273"/>
    <cellStyle name="20% - Акцент5 6" xfId="4274"/>
    <cellStyle name="20% - Акцент5 60" xfId="4275"/>
    <cellStyle name="20% - Акцент5 61" xfId="4276"/>
    <cellStyle name="20% - Акцент5 62" xfId="4277"/>
    <cellStyle name="20% - Акцент5 63" xfId="4278"/>
    <cellStyle name="20% - Акцент5 64" xfId="4279"/>
    <cellStyle name="20% - Акцент5 65" xfId="4280"/>
    <cellStyle name="20% - Акцент5 66" xfId="4281"/>
    <cellStyle name="20% - Акцент5 67" xfId="4282"/>
    <cellStyle name="20% - Акцент5 68" xfId="4283"/>
    <cellStyle name="20% - Акцент5 69" xfId="4284"/>
    <cellStyle name="20% - Акцент5 7" xfId="4285"/>
    <cellStyle name="20% - Акцент5 70" xfId="4286"/>
    <cellStyle name="20% - Акцент5 71" xfId="4287"/>
    <cellStyle name="20% - Акцент5 72" xfId="4288"/>
    <cellStyle name="20% - Акцент5 73" xfId="4289"/>
    <cellStyle name="20% - Акцент5 8" xfId="4290"/>
    <cellStyle name="20% - Акцент5 9" xfId="4291"/>
    <cellStyle name="20% - Акцент6 1" xfId="4292"/>
    <cellStyle name="20% - Акцент6 10" xfId="4293"/>
    <cellStyle name="20% - Акцент6 11" xfId="4294"/>
    <cellStyle name="20% - Акцент6 12" xfId="4295"/>
    <cellStyle name="20% - Акцент6 13" xfId="4296"/>
    <cellStyle name="20% - Акцент6 14" xfId="4297"/>
    <cellStyle name="20% - Акцент6 15" xfId="4298"/>
    <cellStyle name="20% - Акцент6 16" xfId="4299"/>
    <cellStyle name="20% - Акцент6 17" xfId="4300"/>
    <cellStyle name="20% - Акцент6 18" xfId="4301"/>
    <cellStyle name="20% - Акцент6 19" xfId="4302"/>
    <cellStyle name="20% - Акцент6 2" xfId="4303"/>
    <cellStyle name="20% - Акцент6 2 2" xfId="4304"/>
    <cellStyle name="20% - Акцент6 2 2 2" xfId="4305"/>
    <cellStyle name="20% - Акцент6 2 2 3" xfId="4306"/>
    <cellStyle name="20% - Акцент6 2 2_11БТВС" xfId="4307"/>
    <cellStyle name="20% - Акцент6 2 3" xfId="4308"/>
    <cellStyle name="20% - Акцент6 2 3 2" xfId="4309"/>
    <cellStyle name="20% - Акцент6 2 3 3" xfId="4310"/>
    <cellStyle name="20% - Акцент6 2 3_Расчет аморт отчислений ЖГОК ОР" xfId="4311"/>
    <cellStyle name="20% - Акцент6 2 4" xfId="4312"/>
    <cellStyle name="20% - Акцент6 2 4 2" xfId="4313"/>
    <cellStyle name="20% - Акцент6 2 4 3" xfId="4314"/>
    <cellStyle name="20% - Акцент6 2 4_Расчет аморт отчислений ЖГОК ОР" xfId="4315"/>
    <cellStyle name="20% - Акцент6 2 5" xfId="4316"/>
    <cellStyle name="20% - Акцент6 2 5 2" xfId="4317"/>
    <cellStyle name="20% - Акцент6 2 5 3" xfId="4318"/>
    <cellStyle name="20% - Акцент6 2 5_Расчет аморт отчислений ЖГОК ОР" xfId="4319"/>
    <cellStyle name="20% - Акцент6 2 6" xfId="4320"/>
    <cellStyle name="20% - Акцент6 2 7" xfId="4321"/>
    <cellStyle name="20% - Акцент6 2 8" xfId="4322"/>
    <cellStyle name="20% - Акцент6 2_11БТВС" xfId="4323"/>
    <cellStyle name="20% - Акцент6 20" xfId="4324"/>
    <cellStyle name="20% - Акцент6 21" xfId="4325"/>
    <cellStyle name="20% - Акцент6 22" xfId="4326"/>
    <cellStyle name="20% - Акцент6 23" xfId="4327"/>
    <cellStyle name="20% - Акцент6 24" xfId="4328"/>
    <cellStyle name="20% - Акцент6 25" xfId="4329"/>
    <cellStyle name="20% - Акцент6 26" xfId="4330"/>
    <cellStyle name="20% - Акцент6 27" xfId="4331"/>
    <cellStyle name="20% - Акцент6 28" xfId="4332"/>
    <cellStyle name="20% - Акцент6 29" xfId="4333"/>
    <cellStyle name="20% - Акцент6 3" xfId="4334"/>
    <cellStyle name="20% - Акцент6 3 2" xfId="4335"/>
    <cellStyle name="20% - Акцент6 30" xfId="4336"/>
    <cellStyle name="20% - Акцент6 31" xfId="4337"/>
    <cellStyle name="20% - Акцент6 32" xfId="4338"/>
    <cellStyle name="20% - Акцент6 33" xfId="4339"/>
    <cellStyle name="20% - Акцент6 34" xfId="4340"/>
    <cellStyle name="20% - Акцент6 35" xfId="4341"/>
    <cellStyle name="20% - Акцент6 36" xfId="4342"/>
    <cellStyle name="20% - Акцент6 37" xfId="4343"/>
    <cellStyle name="20% - Акцент6 38" xfId="4344"/>
    <cellStyle name="20% - Акцент6 39" xfId="4345"/>
    <cellStyle name="20% - Акцент6 4" xfId="4346"/>
    <cellStyle name="20% - Акцент6 40" xfId="4347"/>
    <cellStyle name="20% - Акцент6 41" xfId="4348"/>
    <cellStyle name="20% - Акцент6 42" xfId="4349"/>
    <cellStyle name="20% - Акцент6 43" xfId="4350"/>
    <cellStyle name="20% - Акцент6 44" xfId="4351"/>
    <cellStyle name="20% - Акцент6 45" xfId="4352"/>
    <cellStyle name="20% - Акцент6 46" xfId="4353"/>
    <cellStyle name="20% - Акцент6 47" xfId="4354"/>
    <cellStyle name="20% - Акцент6 48" xfId="4355"/>
    <cellStyle name="20% - Акцент6 49" xfId="4356"/>
    <cellStyle name="20% - Акцент6 5" xfId="4357"/>
    <cellStyle name="20% - Акцент6 50" xfId="4358"/>
    <cellStyle name="20% - Акцент6 51" xfId="4359"/>
    <cellStyle name="20% - Акцент6 52" xfId="4360"/>
    <cellStyle name="20% - Акцент6 53" xfId="4361"/>
    <cellStyle name="20% - Акцент6 54" xfId="4362"/>
    <cellStyle name="20% - Акцент6 55" xfId="4363"/>
    <cellStyle name="20% - Акцент6 56" xfId="4364"/>
    <cellStyle name="20% - Акцент6 57" xfId="4365"/>
    <cellStyle name="20% - Акцент6 58" xfId="4366"/>
    <cellStyle name="20% - Акцент6 59" xfId="4367"/>
    <cellStyle name="20% - Акцент6 6" xfId="4368"/>
    <cellStyle name="20% - Акцент6 60" xfId="4369"/>
    <cellStyle name="20% - Акцент6 61" xfId="4370"/>
    <cellStyle name="20% - Акцент6 62" xfId="4371"/>
    <cellStyle name="20% - Акцент6 63" xfId="4372"/>
    <cellStyle name="20% - Акцент6 64" xfId="4373"/>
    <cellStyle name="20% - Акцент6 65" xfId="4374"/>
    <cellStyle name="20% - Акцент6 66" xfId="4375"/>
    <cellStyle name="20% - Акцент6 67" xfId="4376"/>
    <cellStyle name="20% - Акцент6 68" xfId="4377"/>
    <cellStyle name="20% - Акцент6 69" xfId="4378"/>
    <cellStyle name="20% - Акцент6 7" xfId="4379"/>
    <cellStyle name="20% - Акцент6 70" xfId="4380"/>
    <cellStyle name="20% - Акцент6 71" xfId="4381"/>
    <cellStyle name="20% - Акцент6 72" xfId="4382"/>
    <cellStyle name="20% - Акцент6 73" xfId="4383"/>
    <cellStyle name="20% - Акцент6 8" xfId="4384"/>
    <cellStyle name="20% - Акцент6 9" xfId="4385"/>
    <cellStyle name="2decimal" xfId="4386"/>
    <cellStyle name="40% - Accent1" xfId="4387"/>
    <cellStyle name="40% - Accent1 10" xfId="4388"/>
    <cellStyle name="40% - Accent1 11" xfId="4389"/>
    <cellStyle name="40% - Accent1 12" xfId="4390"/>
    <cellStyle name="40% - Accent1 13" xfId="4391"/>
    <cellStyle name="40% - Accent1 14" xfId="4392"/>
    <cellStyle name="40% - Accent1 2" xfId="4393"/>
    <cellStyle name="40% - Accent1 2 2" xfId="4394"/>
    <cellStyle name="40% - Accent1 2 3" xfId="4395"/>
    <cellStyle name="40% - Accent1 2_Расчет аморт отчислений ЖГОК ОР 18.06.11" xfId="4396"/>
    <cellStyle name="40% - Accent1 3" xfId="4397"/>
    <cellStyle name="40% - Accent1 3 2" xfId="4398"/>
    <cellStyle name="40% - Accent1 3 3" xfId="4399"/>
    <cellStyle name="40% - Accent1 3_Расчет аморт отчислений ЖГОК ОР" xfId="4400"/>
    <cellStyle name="40% - Accent1 4" xfId="4401"/>
    <cellStyle name="40% - Accent1 4 2" xfId="4402"/>
    <cellStyle name="40% - Accent1 4 3" xfId="4403"/>
    <cellStyle name="40% - Accent1 4_Расчет аморт отчислений ЖГОК ОР" xfId="4404"/>
    <cellStyle name="40% - Accent1 5" xfId="4405"/>
    <cellStyle name="40% - Accent1 5 2" xfId="4406"/>
    <cellStyle name="40% - Accent1 5 3" xfId="4407"/>
    <cellStyle name="40% - Accent1 5_Расчет аморт отчислений ЖГОК ОР" xfId="4408"/>
    <cellStyle name="40% - Accent1 6" xfId="4409"/>
    <cellStyle name="40% - Accent1 7" xfId="4410"/>
    <cellStyle name="40% - Accent1 8" xfId="4411"/>
    <cellStyle name="40% - Accent1 9" xfId="4412"/>
    <cellStyle name="40% - Accent1_722BB100" xfId="4413"/>
    <cellStyle name="40% - Accent2" xfId="4414"/>
    <cellStyle name="40% - Accent2 10" xfId="4415"/>
    <cellStyle name="40% - Accent2 11" xfId="4416"/>
    <cellStyle name="40% - Accent2 12" xfId="4417"/>
    <cellStyle name="40% - Accent2 13" xfId="4418"/>
    <cellStyle name="40% - Accent2 14" xfId="4419"/>
    <cellStyle name="40% - Accent2 2" xfId="4420"/>
    <cellStyle name="40% - Accent2 2 2" xfId="4421"/>
    <cellStyle name="40% - Accent2 2 3" xfId="4422"/>
    <cellStyle name="40% - Accent2 2_Расчет аморт отчислений ЖГОК ОР 18.06.11" xfId="4423"/>
    <cellStyle name="40% - Accent2 3" xfId="4424"/>
    <cellStyle name="40% - Accent2 3 2" xfId="4425"/>
    <cellStyle name="40% - Accent2 3 3" xfId="4426"/>
    <cellStyle name="40% - Accent2 3_Расчет аморт отчислений ЖГОК ОР" xfId="4427"/>
    <cellStyle name="40% - Accent2 4" xfId="4428"/>
    <cellStyle name="40% - Accent2 4 2" xfId="4429"/>
    <cellStyle name="40% - Accent2 4 3" xfId="4430"/>
    <cellStyle name="40% - Accent2 4_Расчет аморт отчислений ЖГОК ОР" xfId="4431"/>
    <cellStyle name="40% - Accent2 5" xfId="4432"/>
    <cellStyle name="40% - Accent2 5 2" xfId="4433"/>
    <cellStyle name="40% - Accent2 5 3" xfId="4434"/>
    <cellStyle name="40% - Accent2 5_Расчет аморт отчислений ЖГОК ОР" xfId="4435"/>
    <cellStyle name="40% - Accent2 6" xfId="4436"/>
    <cellStyle name="40% - Accent2 7" xfId="4437"/>
    <cellStyle name="40% - Accent2 8" xfId="4438"/>
    <cellStyle name="40% - Accent2 9" xfId="4439"/>
    <cellStyle name="40% - Accent2_722BB100" xfId="4440"/>
    <cellStyle name="40% - Accent3" xfId="4441"/>
    <cellStyle name="40% - Accent3 10" xfId="4442"/>
    <cellStyle name="40% - Accent3 11" xfId="4443"/>
    <cellStyle name="40% - Accent3 12" xfId="4444"/>
    <cellStyle name="40% - Accent3 13" xfId="4445"/>
    <cellStyle name="40% - Accent3 14" xfId="4446"/>
    <cellStyle name="40% - Accent3 2" xfId="4447"/>
    <cellStyle name="40% - Accent3 2 2" xfId="4448"/>
    <cellStyle name="40% - Accent3 2 3" xfId="4449"/>
    <cellStyle name="40% - Accent3 2_Расчет аморт отчислений ЖГОК ОР 18.06.11" xfId="4450"/>
    <cellStyle name="40% - Accent3 3" xfId="4451"/>
    <cellStyle name="40% - Accent3 3 2" xfId="4452"/>
    <cellStyle name="40% - Accent3 3 3" xfId="4453"/>
    <cellStyle name="40% - Accent3 3_Расчет аморт отчислений ЖГОК ОР" xfId="4454"/>
    <cellStyle name="40% - Accent3 4" xfId="4455"/>
    <cellStyle name="40% - Accent3 4 2" xfId="4456"/>
    <cellStyle name="40% - Accent3 4 3" xfId="4457"/>
    <cellStyle name="40% - Accent3 4_Расчет аморт отчислений ЖГОК ОР" xfId="4458"/>
    <cellStyle name="40% - Accent3 5" xfId="4459"/>
    <cellStyle name="40% - Accent3 5 2" xfId="4460"/>
    <cellStyle name="40% - Accent3 5 3" xfId="4461"/>
    <cellStyle name="40% - Accent3 5_Расчет аморт отчислений ЖГОК ОР" xfId="4462"/>
    <cellStyle name="40% - Accent3 6" xfId="4463"/>
    <cellStyle name="40% - Accent3 7" xfId="4464"/>
    <cellStyle name="40% - Accent3 8" xfId="4465"/>
    <cellStyle name="40% - Accent3 9" xfId="4466"/>
    <cellStyle name="40% - Accent3_722BB100" xfId="4467"/>
    <cellStyle name="40% - Accent4" xfId="4468"/>
    <cellStyle name="40% - Accent4 10" xfId="4469"/>
    <cellStyle name="40% - Accent4 11" xfId="4470"/>
    <cellStyle name="40% - Accent4 12" xfId="4471"/>
    <cellStyle name="40% - Accent4 13" xfId="4472"/>
    <cellStyle name="40% - Accent4 14" xfId="4473"/>
    <cellStyle name="40% - Accent4 2" xfId="4474"/>
    <cellStyle name="40% - Accent4 2 2" xfId="4475"/>
    <cellStyle name="40% - Accent4 2 3" xfId="4476"/>
    <cellStyle name="40% - Accent4 2_Расчет аморт отчислений ЖГОК ОР 18.06.11" xfId="4477"/>
    <cellStyle name="40% - Accent4 3" xfId="4478"/>
    <cellStyle name="40% - Accent4 3 2" xfId="4479"/>
    <cellStyle name="40% - Accent4 3 3" xfId="4480"/>
    <cellStyle name="40% - Accent4 3_Расчет аморт отчислений ЖГОК ОР" xfId="4481"/>
    <cellStyle name="40% - Accent4 4" xfId="4482"/>
    <cellStyle name="40% - Accent4 4 2" xfId="4483"/>
    <cellStyle name="40% - Accent4 4 3" xfId="4484"/>
    <cellStyle name="40% - Accent4 4_Расчет аморт отчислений ЖГОК ОР" xfId="4485"/>
    <cellStyle name="40% - Accent4 5" xfId="4486"/>
    <cellStyle name="40% - Accent4 5 2" xfId="4487"/>
    <cellStyle name="40% - Accent4 5 3" xfId="4488"/>
    <cellStyle name="40% - Accent4 5_Расчет аморт отчислений ЖГОК ОР" xfId="4489"/>
    <cellStyle name="40% - Accent4 6" xfId="4490"/>
    <cellStyle name="40% - Accent4 7" xfId="4491"/>
    <cellStyle name="40% - Accent4 8" xfId="4492"/>
    <cellStyle name="40% - Accent4 9" xfId="4493"/>
    <cellStyle name="40% - Accent4_722BB100" xfId="4494"/>
    <cellStyle name="40% - Accent5" xfId="4495"/>
    <cellStyle name="40% - Accent5 10" xfId="4496"/>
    <cellStyle name="40% - Accent5 11" xfId="4497"/>
    <cellStyle name="40% - Accent5 12" xfId="4498"/>
    <cellStyle name="40% - Accent5 13" xfId="4499"/>
    <cellStyle name="40% - Accent5 14" xfId="4500"/>
    <cellStyle name="40% - Accent5 2" xfId="4501"/>
    <cellStyle name="40% - Accent5 2 2" xfId="4502"/>
    <cellStyle name="40% - Accent5 2 3" xfId="4503"/>
    <cellStyle name="40% - Accent5 2_Расчет аморт отчислений ЖГОК ОР 18.06.11" xfId="4504"/>
    <cellStyle name="40% - Accent5 3" xfId="4505"/>
    <cellStyle name="40% - Accent5 3 2" xfId="4506"/>
    <cellStyle name="40% - Accent5 3 3" xfId="4507"/>
    <cellStyle name="40% - Accent5 3_Расчет аморт отчислений ЖГОК ОР" xfId="4508"/>
    <cellStyle name="40% - Accent5 4" xfId="4509"/>
    <cellStyle name="40% - Accent5 4 2" xfId="4510"/>
    <cellStyle name="40% - Accent5 4 3" xfId="4511"/>
    <cellStyle name="40% - Accent5 4_Расчет аморт отчислений ЖГОК ОР" xfId="4512"/>
    <cellStyle name="40% - Accent5 5" xfId="4513"/>
    <cellStyle name="40% - Accent5 5 2" xfId="4514"/>
    <cellStyle name="40% - Accent5 5 3" xfId="4515"/>
    <cellStyle name="40% - Accent5 5_Расчет аморт отчислений ЖГОК ОР" xfId="4516"/>
    <cellStyle name="40% - Accent5 6" xfId="4517"/>
    <cellStyle name="40% - Accent5 7" xfId="4518"/>
    <cellStyle name="40% - Accent5 8" xfId="4519"/>
    <cellStyle name="40% - Accent5 9" xfId="4520"/>
    <cellStyle name="40% - Accent5_722BB100" xfId="4521"/>
    <cellStyle name="40% - Accent6" xfId="4522"/>
    <cellStyle name="40% - Accent6 10" xfId="4523"/>
    <cellStyle name="40% - Accent6 11" xfId="4524"/>
    <cellStyle name="40% - Accent6 12" xfId="4525"/>
    <cellStyle name="40% - Accent6 13" xfId="4526"/>
    <cellStyle name="40% - Accent6 14" xfId="4527"/>
    <cellStyle name="40% - Accent6 2" xfId="4528"/>
    <cellStyle name="40% - Accent6 2 2" xfId="4529"/>
    <cellStyle name="40% - Accent6 2 3" xfId="4530"/>
    <cellStyle name="40% - Accent6 2_Расчет аморт отчислений ЖГОК ОР 18.06.11" xfId="4531"/>
    <cellStyle name="40% - Accent6 3" xfId="4532"/>
    <cellStyle name="40% - Accent6 3 2" xfId="4533"/>
    <cellStyle name="40% - Accent6 3 3" xfId="4534"/>
    <cellStyle name="40% - Accent6 3_Расчет аморт отчислений ЖГОК ОР" xfId="4535"/>
    <cellStyle name="40% - Accent6 4" xfId="4536"/>
    <cellStyle name="40% - Accent6 4 2" xfId="4537"/>
    <cellStyle name="40% - Accent6 4 3" xfId="4538"/>
    <cellStyle name="40% - Accent6 4_Расчет аморт отчислений ЖГОК ОР" xfId="4539"/>
    <cellStyle name="40% - Accent6 5" xfId="4540"/>
    <cellStyle name="40% - Accent6 5 2" xfId="4541"/>
    <cellStyle name="40% - Accent6 5 3" xfId="4542"/>
    <cellStyle name="40% - Accent6 5_Расчет аморт отчислений ЖГОК ОР" xfId="4543"/>
    <cellStyle name="40% - Accent6 6" xfId="4544"/>
    <cellStyle name="40% - Accent6 7" xfId="4545"/>
    <cellStyle name="40% - Accent6 8" xfId="4546"/>
    <cellStyle name="40% - Accent6 9" xfId="4547"/>
    <cellStyle name="40% - Accent6_722BB100" xfId="4548"/>
    <cellStyle name="40% - Акцент1 1" xfId="4549"/>
    <cellStyle name="40% - Акцент1 10" xfId="4550"/>
    <cellStyle name="40% - Акцент1 11" xfId="4551"/>
    <cellStyle name="40% - Акцент1 12" xfId="4552"/>
    <cellStyle name="40% - Акцент1 13" xfId="4553"/>
    <cellStyle name="40% - Акцент1 14" xfId="4554"/>
    <cellStyle name="40% - Акцент1 15" xfId="4555"/>
    <cellStyle name="40% - Акцент1 16" xfId="4556"/>
    <cellStyle name="40% - Акцент1 17" xfId="4557"/>
    <cellStyle name="40% - Акцент1 18" xfId="4558"/>
    <cellStyle name="40% - Акцент1 19" xfId="4559"/>
    <cellStyle name="40% - Акцент1 2" xfId="4560"/>
    <cellStyle name="40% - Акцент1 2 2" xfId="4561"/>
    <cellStyle name="40% - Акцент1 2 2 2" xfId="4562"/>
    <cellStyle name="40% - Акцент1 2 2 2 2" xfId="4563"/>
    <cellStyle name="40% - Акцент1 2 2 2 3" xfId="4564"/>
    <cellStyle name="40% - Акцент1 2 2 2 4" xfId="4565"/>
    <cellStyle name="40% - Акцент1 2 2 2_11БТВС" xfId="4566"/>
    <cellStyle name="40% - Акцент1 2 2 3" xfId="4567"/>
    <cellStyle name="40% - Акцент1 2 2 3 2" xfId="4568"/>
    <cellStyle name="40% - Акцент1 2 2 4" xfId="4569"/>
    <cellStyle name="40% - Акцент1 2 2 5" xfId="4570"/>
    <cellStyle name="40% - Акцент1 2 2 6" xfId="4571"/>
    <cellStyle name="40% - Акцент1 2 2 7" xfId="4572"/>
    <cellStyle name="40% - Акцент1 2 2_11БТВС" xfId="4573"/>
    <cellStyle name="40% - Акцент1 2 3" xfId="4574"/>
    <cellStyle name="40% - Акцент1 2 3 2" xfId="4575"/>
    <cellStyle name="40% - Акцент1 2 3 3" xfId="4576"/>
    <cellStyle name="40% - Акцент1 2 3 4" xfId="4577"/>
    <cellStyle name="40% - Акцент1 2 3_11БТВС" xfId="4578"/>
    <cellStyle name="40% - Акцент1 2 4" xfId="4579"/>
    <cellStyle name="40% - Акцент1 2 4 2" xfId="4580"/>
    <cellStyle name="40% - Акцент1 2 4 3" xfId="4581"/>
    <cellStyle name="40% - Акцент1 2 4_Расчет аморт отчислений ЖГОК ОР" xfId="4582"/>
    <cellStyle name="40% - Акцент1 2 5" xfId="4583"/>
    <cellStyle name="40% - Акцент1 2 5 2" xfId="4584"/>
    <cellStyle name="40% - Акцент1 2 5 3" xfId="4585"/>
    <cellStyle name="40% - Акцент1 2 5_Расчет аморт отчислений ЖГОК ОР" xfId="4586"/>
    <cellStyle name="40% - Акцент1 2 6" xfId="4587"/>
    <cellStyle name="40% - Акцент1 2 6 2" xfId="4588"/>
    <cellStyle name="40% - Акцент1 2 7" xfId="4589"/>
    <cellStyle name="40% - Акцент1 2 7 2" xfId="4590"/>
    <cellStyle name="40% - Акцент1 2 8" xfId="4591"/>
    <cellStyle name="40% - Акцент1 2 9" xfId="4592"/>
    <cellStyle name="40% - Акцент1 2_11БТВС" xfId="4593"/>
    <cellStyle name="40% - Акцент1 20" xfId="4594"/>
    <cellStyle name="40% - Акцент1 21" xfId="4595"/>
    <cellStyle name="40% - Акцент1 22" xfId="4596"/>
    <cellStyle name="40% - Акцент1 23" xfId="4597"/>
    <cellStyle name="40% - Акцент1 24" xfId="4598"/>
    <cellStyle name="40% - Акцент1 25" xfId="4599"/>
    <cellStyle name="40% - Акцент1 26" xfId="4600"/>
    <cellStyle name="40% - Акцент1 27" xfId="4601"/>
    <cellStyle name="40% - Акцент1 28" xfId="4602"/>
    <cellStyle name="40% - Акцент1 29" xfId="4603"/>
    <cellStyle name="40% - Акцент1 3" xfId="4604"/>
    <cellStyle name="40% - Акцент1 3 2" xfId="4605"/>
    <cellStyle name="40% - Акцент1 3 2 2" xfId="4606"/>
    <cellStyle name="40% - Акцент1 3 2_11БТВС" xfId="4607"/>
    <cellStyle name="40% - Акцент1 3 3" xfId="4608"/>
    <cellStyle name="40% - Акцент1 3_11БТВС" xfId="4609"/>
    <cellStyle name="40% - Акцент1 30" xfId="4610"/>
    <cellStyle name="40% - Акцент1 31" xfId="4611"/>
    <cellStyle name="40% - Акцент1 32" xfId="4612"/>
    <cellStyle name="40% - Акцент1 33" xfId="4613"/>
    <cellStyle name="40% - Акцент1 34" xfId="4614"/>
    <cellStyle name="40% - Акцент1 35" xfId="4615"/>
    <cellStyle name="40% - Акцент1 36" xfId="4616"/>
    <cellStyle name="40% - Акцент1 37" xfId="4617"/>
    <cellStyle name="40% - Акцент1 38" xfId="4618"/>
    <cellStyle name="40% - Акцент1 39" xfId="4619"/>
    <cellStyle name="40% - Акцент1 4" xfId="4620"/>
    <cellStyle name="40% - Акцент1 40" xfId="4621"/>
    <cellStyle name="40% - Акцент1 41" xfId="4622"/>
    <cellStyle name="40% - Акцент1 42" xfId="4623"/>
    <cellStyle name="40% - Акцент1 43" xfId="4624"/>
    <cellStyle name="40% - Акцент1 44" xfId="4625"/>
    <cellStyle name="40% - Акцент1 45" xfId="4626"/>
    <cellStyle name="40% - Акцент1 46" xfId="4627"/>
    <cellStyle name="40% - Акцент1 47" xfId="4628"/>
    <cellStyle name="40% - Акцент1 48" xfId="4629"/>
    <cellStyle name="40% - Акцент1 49" xfId="4630"/>
    <cellStyle name="40% - Акцент1 5" xfId="4631"/>
    <cellStyle name="40% - Акцент1 50" xfId="4632"/>
    <cellStyle name="40% - Акцент1 51" xfId="4633"/>
    <cellStyle name="40% - Акцент1 52" xfId="4634"/>
    <cellStyle name="40% - Акцент1 53" xfId="4635"/>
    <cellStyle name="40% - Акцент1 54" xfId="4636"/>
    <cellStyle name="40% - Акцент1 55" xfId="4637"/>
    <cellStyle name="40% - Акцент1 56" xfId="4638"/>
    <cellStyle name="40% - Акцент1 57" xfId="4639"/>
    <cellStyle name="40% - Акцент1 58" xfId="4640"/>
    <cellStyle name="40% - Акцент1 59" xfId="4641"/>
    <cellStyle name="40% - Акцент1 6" xfId="4642"/>
    <cellStyle name="40% - Акцент1 60" xfId="4643"/>
    <cellStyle name="40% - Акцент1 61" xfId="4644"/>
    <cellStyle name="40% - Акцент1 62" xfId="4645"/>
    <cellStyle name="40% - Акцент1 63" xfId="4646"/>
    <cellStyle name="40% - Акцент1 64" xfId="4647"/>
    <cellStyle name="40% - Акцент1 65" xfId="4648"/>
    <cellStyle name="40% - Акцент1 66" xfId="4649"/>
    <cellStyle name="40% - Акцент1 67" xfId="4650"/>
    <cellStyle name="40% - Акцент1 68" xfId="4651"/>
    <cellStyle name="40% - Акцент1 69" xfId="4652"/>
    <cellStyle name="40% - Акцент1 7" xfId="4653"/>
    <cellStyle name="40% - Акцент1 70" xfId="4654"/>
    <cellStyle name="40% - Акцент1 71" xfId="4655"/>
    <cellStyle name="40% - Акцент1 72" xfId="4656"/>
    <cellStyle name="40% - Акцент1 73" xfId="4657"/>
    <cellStyle name="40% - Акцент1 74" xfId="4658"/>
    <cellStyle name="40% - Акцент1 74 2" xfId="4659"/>
    <cellStyle name="40% - Акцент1 75" xfId="4660"/>
    <cellStyle name="40% - Акцент1 75 2" xfId="4661"/>
    <cellStyle name="40% - Акцент1 76" xfId="4662"/>
    <cellStyle name="40% - Акцент1 76 2" xfId="4663"/>
    <cellStyle name="40% - Акцент1 77" xfId="4664"/>
    <cellStyle name="40% - Акцент1 77 2" xfId="4665"/>
    <cellStyle name="40% - Акцент1 78" xfId="4666"/>
    <cellStyle name="40% - Акцент1 78 2" xfId="4667"/>
    <cellStyle name="40% - Акцент1 8" xfId="4668"/>
    <cellStyle name="40% - Акцент1 9" xfId="4669"/>
    <cellStyle name="40% - Акцент2 1" xfId="4670"/>
    <cellStyle name="40% - Акцент2 10" xfId="4671"/>
    <cellStyle name="40% - Акцент2 11" xfId="4672"/>
    <cellStyle name="40% - Акцент2 12" xfId="4673"/>
    <cellStyle name="40% - Акцент2 13" xfId="4674"/>
    <cellStyle name="40% - Акцент2 14" xfId="4675"/>
    <cellStyle name="40% - Акцент2 15" xfId="4676"/>
    <cellStyle name="40% - Акцент2 16" xfId="4677"/>
    <cellStyle name="40% - Акцент2 17" xfId="4678"/>
    <cellStyle name="40% - Акцент2 18" xfId="4679"/>
    <cellStyle name="40% - Акцент2 19" xfId="4680"/>
    <cellStyle name="40% - Акцент2 2" xfId="4681"/>
    <cellStyle name="40% - Акцент2 2 2" xfId="4682"/>
    <cellStyle name="40% - Акцент2 2 2 2" xfId="4683"/>
    <cellStyle name="40% - Акцент2 2 2 3" xfId="4684"/>
    <cellStyle name="40% - Акцент2 2 2_11БТВС" xfId="4685"/>
    <cellStyle name="40% - Акцент2 2 3" xfId="4686"/>
    <cellStyle name="40% - Акцент2 2 3 2" xfId="4687"/>
    <cellStyle name="40% - Акцент2 2 3 3" xfId="4688"/>
    <cellStyle name="40% - Акцент2 2 3_Расчет аморт отчислений ЖГОК ОР" xfId="4689"/>
    <cellStyle name="40% - Акцент2 2 4" xfId="4690"/>
    <cellStyle name="40% - Акцент2 2 4 2" xfId="4691"/>
    <cellStyle name="40% - Акцент2 2 4 3" xfId="4692"/>
    <cellStyle name="40% - Акцент2 2 4_Расчет аморт отчислений ЖГОК ОР" xfId="4693"/>
    <cellStyle name="40% - Акцент2 2 5" xfId="4694"/>
    <cellStyle name="40% - Акцент2 2 5 2" xfId="4695"/>
    <cellStyle name="40% - Акцент2 2 5 3" xfId="4696"/>
    <cellStyle name="40% - Акцент2 2 5_Расчет аморт отчислений ЖГОК ОР" xfId="4697"/>
    <cellStyle name="40% - Акцент2 2 6" xfId="4698"/>
    <cellStyle name="40% - Акцент2 2 7" xfId="4699"/>
    <cellStyle name="40% - Акцент2 2_11БТВС" xfId="4700"/>
    <cellStyle name="40% - Акцент2 20" xfId="4701"/>
    <cellStyle name="40% - Акцент2 21" xfId="4702"/>
    <cellStyle name="40% - Акцент2 22" xfId="4703"/>
    <cellStyle name="40% - Акцент2 23" xfId="4704"/>
    <cellStyle name="40% - Акцент2 24" xfId="4705"/>
    <cellStyle name="40% - Акцент2 25" xfId="4706"/>
    <cellStyle name="40% - Акцент2 26" xfId="4707"/>
    <cellStyle name="40% - Акцент2 27" xfId="4708"/>
    <cellStyle name="40% - Акцент2 28" xfId="4709"/>
    <cellStyle name="40% - Акцент2 29" xfId="4710"/>
    <cellStyle name="40% - Акцент2 3" xfId="4711"/>
    <cellStyle name="40% - Акцент2 30" xfId="4712"/>
    <cellStyle name="40% - Акцент2 31" xfId="4713"/>
    <cellStyle name="40% - Акцент2 32" xfId="4714"/>
    <cellStyle name="40% - Акцент2 33" xfId="4715"/>
    <cellStyle name="40% - Акцент2 34" xfId="4716"/>
    <cellStyle name="40% - Акцент2 35" xfId="4717"/>
    <cellStyle name="40% - Акцент2 36" xfId="4718"/>
    <cellStyle name="40% - Акцент2 37" xfId="4719"/>
    <cellStyle name="40% - Акцент2 38" xfId="4720"/>
    <cellStyle name="40% - Акцент2 39" xfId="4721"/>
    <cellStyle name="40% - Акцент2 4" xfId="4722"/>
    <cellStyle name="40% - Акцент2 40" xfId="4723"/>
    <cellStyle name="40% - Акцент2 41" xfId="4724"/>
    <cellStyle name="40% - Акцент2 42" xfId="4725"/>
    <cellStyle name="40% - Акцент2 43" xfId="4726"/>
    <cellStyle name="40% - Акцент2 44" xfId="4727"/>
    <cellStyle name="40% - Акцент2 45" xfId="4728"/>
    <cellStyle name="40% - Акцент2 46" xfId="4729"/>
    <cellStyle name="40% - Акцент2 47" xfId="4730"/>
    <cellStyle name="40% - Акцент2 48" xfId="4731"/>
    <cellStyle name="40% - Акцент2 49" xfId="4732"/>
    <cellStyle name="40% - Акцент2 5" xfId="4733"/>
    <cellStyle name="40% - Акцент2 50" xfId="4734"/>
    <cellStyle name="40% - Акцент2 51" xfId="4735"/>
    <cellStyle name="40% - Акцент2 52" xfId="4736"/>
    <cellStyle name="40% - Акцент2 53" xfId="4737"/>
    <cellStyle name="40% - Акцент2 54" xfId="4738"/>
    <cellStyle name="40% - Акцент2 55" xfId="4739"/>
    <cellStyle name="40% - Акцент2 56" xfId="4740"/>
    <cellStyle name="40% - Акцент2 57" xfId="4741"/>
    <cellStyle name="40% - Акцент2 58" xfId="4742"/>
    <cellStyle name="40% - Акцент2 59" xfId="4743"/>
    <cellStyle name="40% - Акцент2 6" xfId="4744"/>
    <cellStyle name="40% - Акцент2 60" xfId="4745"/>
    <cellStyle name="40% - Акцент2 61" xfId="4746"/>
    <cellStyle name="40% - Акцент2 62" xfId="4747"/>
    <cellStyle name="40% - Акцент2 63" xfId="4748"/>
    <cellStyle name="40% - Акцент2 64" xfId="4749"/>
    <cellStyle name="40% - Акцент2 65" xfId="4750"/>
    <cellStyle name="40% - Акцент2 66" xfId="4751"/>
    <cellStyle name="40% - Акцент2 67" xfId="4752"/>
    <cellStyle name="40% - Акцент2 68" xfId="4753"/>
    <cellStyle name="40% - Акцент2 69" xfId="4754"/>
    <cellStyle name="40% - Акцент2 7" xfId="4755"/>
    <cellStyle name="40% - Акцент2 70" xfId="4756"/>
    <cellStyle name="40% - Акцент2 71" xfId="4757"/>
    <cellStyle name="40% - Акцент2 72" xfId="4758"/>
    <cellStyle name="40% - Акцент2 73" xfId="4759"/>
    <cellStyle name="40% - Акцент2 8" xfId="4760"/>
    <cellStyle name="40% - Акцент2 9" xfId="4761"/>
    <cellStyle name="40% - Акцент3 1" xfId="4762"/>
    <cellStyle name="40% - Акцент3 10" xfId="4763"/>
    <cellStyle name="40% - Акцент3 11" xfId="4764"/>
    <cellStyle name="40% - Акцент3 12" xfId="4765"/>
    <cellStyle name="40% - Акцент3 13" xfId="4766"/>
    <cellStyle name="40% - Акцент3 14" xfId="4767"/>
    <cellStyle name="40% - Акцент3 15" xfId="4768"/>
    <cellStyle name="40% - Акцент3 16" xfId="4769"/>
    <cellStyle name="40% - Акцент3 17" xfId="4770"/>
    <cellStyle name="40% - Акцент3 18" xfId="4771"/>
    <cellStyle name="40% - Акцент3 19" xfId="4772"/>
    <cellStyle name="40% - Акцент3 2" xfId="4773"/>
    <cellStyle name="40% - Акцент3 2 2" xfId="4774"/>
    <cellStyle name="40% - Акцент3 2 2 2" xfId="4775"/>
    <cellStyle name="40% - Акцент3 2 2 2 2" xfId="4776"/>
    <cellStyle name="40% - Акцент3 2 2 2 3" xfId="4777"/>
    <cellStyle name="40% - Акцент3 2 2 2 4" xfId="4778"/>
    <cellStyle name="40% - Акцент3 2 2 2_11БТВС" xfId="4779"/>
    <cellStyle name="40% - Акцент3 2 2 3" xfId="4780"/>
    <cellStyle name="40% - Акцент3 2 2 3 2" xfId="4781"/>
    <cellStyle name="40% - Акцент3 2 2 4" xfId="4782"/>
    <cellStyle name="40% - Акцент3 2 2 5" xfId="4783"/>
    <cellStyle name="40% - Акцент3 2 2 6" xfId="4784"/>
    <cellStyle name="40% - Акцент3 2 2 7" xfId="4785"/>
    <cellStyle name="40% - Акцент3 2 2_11БТВС" xfId="4786"/>
    <cellStyle name="40% - Акцент3 2 3" xfId="4787"/>
    <cellStyle name="40% - Акцент3 2 3 2" xfId="4788"/>
    <cellStyle name="40% - Акцент3 2 3 3" xfId="4789"/>
    <cellStyle name="40% - Акцент3 2 3 4" xfId="4790"/>
    <cellStyle name="40% - Акцент3 2 3_11БТВС" xfId="4791"/>
    <cellStyle name="40% - Акцент3 2 4" xfId="4792"/>
    <cellStyle name="40% - Акцент3 2 4 2" xfId="4793"/>
    <cellStyle name="40% - Акцент3 2 4 3" xfId="4794"/>
    <cellStyle name="40% - Акцент3 2 4_Расчет аморт отчислений ЖГОК ОР" xfId="4795"/>
    <cellStyle name="40% - Акцент3 2 5" xfId="4796"/>
    <cellStyle name="40% - Акцент3 2 5 2" xfId="4797"/>
    <cellStyle name="40% - Акцент3 2 5 3" xfId="4798"/>
    <cellStyle name="40% - Акцент3 2 5_Расчет аморт отчислений ЖГОК ОР" xfId="4799"/>
    <cellStyle name="40% - Акцент3 2 6" xfId="4800"/>
    <cellStyle name="40% - Акцент3 2 6 2" xfId="4801"/>
    <cellStyle name="40% - Акцент3 2 7" xfId="4802"/>
    <cellStyle name="40% - Акцент3 2 7 2" xfId="4803"/>
    <cellStyle name="40% - Акцент3 2 8" xfId="4804"/>
    <cellStyle name="40% - Акцент3 2 9" xfId="4805"/>
    <cellStyle name="40% - Акцент3 2_11БТВС" xfId="4806"/>
    <cellStyle name="40% - Акцент3 20" xfId="4807"/>
    <cellStyle name="40% - Акцент3 21" xfId="4808"/>
    <cellStyle name="40% - Акцент3 22" xfId="4809"/>
    <cellStyle name="40% - Акцент3 23" xfId="4810"/>
    <cellStyle name="40% - Акцент3 24" xfId="4811"/>
    <cellStyle name="40% - Акцент3 25" xfId="4812"/>
    <cellStyle name="40% - Акцент3 26" xfId="4813"/>
    <cellStyle name="40% - Акцент3 27" xfId="4814"/>
    <cellStyle name="40% - Акцент3 28" xfId="4815"/>
    <cellStyle name="40% - Акцент3 29" xfId="4816"/>
    <cellStyle name="40% - Акцент3 3" xfId="4817"/>
    <cellStyle name="40% - Акцент3 3 2" xfId="4818"/>
    <cellStyle name="40% - Акцент3 3 2 2" xfId="4819"/>
    <cellStyle name="40% - Акцент3 3 2_11БТВС" xfId="4820"/>
    <cellStyle name="40% - Акцент3 3 3" xfId="4821"/>
    <cellStyle name="40% - Акцент3 3_11БТВС" xfId="4822"/>
    <cellStyle name="40% - Акцент3 30" xfId="4823"/>
    <cellStyle name="40% - Акцент3 31" xfId="4824"/>
    <cellStyle name="40% - Акцент3 32" xfId="4825"/>
    <cellStyle name="40% - Акцент3 33" xfId="4826"/>
    <cellStyle name="40% - Акцент3 34" xfId="4827"/>
    <cellStyle name="40% - Акцент3 35" xfId="4828"/>
    <cellStyle name="40% - Акцент3 36" xfId="4829"/>
    <cellStyle name="40% - Акцент3 37" xfId="4830"/>
    <cellStyle name="40% - Акцент3 38" xfId="4831"/>
    <cellStyle name="40% - Акцент3 39" xfId="4832"/>
    <cellStyle name="40% - Акцент3 4" xfId="4833"/>
    <cellStyle name="40% - Акцент3 40" xfId="4834"/>
    <cellStyle name="40% - Акцент3 41" xfId="4835"/>
    <cellStyle name="40% - Акцент3 42" xfId="4836"/>
    <cellStyle name="40% - Акцент3 43" xfId="4837"/>
    <cellStyle name="40% - Акцент3 44" xfId="4838"/>
    <cellStyle name="40% - Акцент3 45" xfId="4839"/>
    <cellStyle name="40% - Акцент3 46" xfId="4840"/>
    <cellStyle name="40% - Акцент3 47" xfId="4841"/>
    <cellStyle name="40% - Акцент3 48" xfId="4842"/>
    <cellStyle name="40% - Акцент3 49" xfId="4843"/>
    <cellStyle name="40% - Акцент3 5" xfId="4844"/>
    <cellStyle name="40% - Акцент3 50" xfId="4845"/>
    <cellStyle name="40% - Акцент3 51" xfId="4846"/>
    <cellStyle name="40% - Акцент3 52" xfId="4847"/>
    <cellStyle name="40% - Акцент3 53" xfId="4848"/>
    <cellStyle name="40% - Акцент3 54" xfId="4849"/>
    <cellStyle name="40% - Акцент3 55" xfId="4850"/>
    <cellStyle name="40% - Акцент3 56" xfId="4851"/>
    <cellStyle name="40% - Акцент3 57" xfId="4852"/>
    <cellStyle name="40% - Акцент3 58" xfId="4853"/>
    <cellStyle name="40% - Акцент3 59" xfId="4854"/>
    <cellStyle name="40% - Акцент3 6" xfId="4855"/>
    <cellStyle name="40% - Акцент3 60" xfId="4856"/>
    <cellStyle name="40% - Акцент3 61" xfId="4857"/>
    <cellStyle name="40% - Акцент3 62" xfId="4858"/>
    <cellStyle name="40% - Акцент3 63" xfId="4859"/>
    <cellStyle name="40% - Акцент3 64" xfId="4860"/>
    <cellStyle name="40% - Акцент3 65" xfId="4861"/>
    <cellStyle name="40% - Акцент3 66" xfId="4862"/>
    <cellStyle name="40% - Акцент3 67" xfId="4863"/>
    <cellStyle name="40% - Акцент3 68" xfId="4864"/>
    <cellStyle name="40% - Акцент3 69" xfId="4865"/>
    <cellStyle name="40% - Акцент3 7" xfId="4866"/>
    <cellStyle name="40% - Акцент3 70" xfId="4867"/>
    <cellStyle name="40% - Акцент3 71" xfId="4868"/>
    <cellStyle name="40% - Акцент3 72" xfId="4869"/>
    <cellStyle name="40% - Акцент3 73" xfId="4870"/>
    <cellStyle name="40% - Акцент3 74" xfId="4871"/>
    <cellStyle name="40% - Акцент3 74 2" xfId="4872"/>
    <cellStyle name="40% - Акцент3 74 2 2" xfId="4873"/>
    <cellStyle name="40% - Акцент3 74 3" xfId="4874"/>
    <cellStyle name="40% - Акцент3 75" xfId="4875"/>
    <cellStyle name="40% - Акцент3 75 2" xfId="4876"/>
    <cellStyle name="40% - Акцент3 75 2 2" xfId="4877"/>
    <cellStyle name="40% - Акцент3 75 3" xfId="4878"/>
    <cellStyle name="40% - Акцент3 76" xfId="4879"/>
    <cellStyle name="40% - Акцент3 76 2" xfId="4880"/>
    <cellStyle name="40% - Акцент3 76 2 2" xfId="4881"/>
    <cellStyle name="40% - Акцент3 76 3" xfId="4882"/>
    <cellStyle name="40% - Акцент3 77" xfId="4883"/>
    <cellStyle name="40% - Акцент3 77 2" xfId="4884"/>
    <cellStyle name="40% - Акцент3 77 2 2" xfId="4885"/>
    <cellStyle name="40% - Акцент3 77 3" xfId="4886"/>
    <cellStyle name="40% - Акцент3 78" xfId="4887"/>
    <cellStyle name="40% - Акцент3 78 2" xfId="4888"/>
    <cellStyle name="40% - Акцент3 78 2 2" xfId="4889"/>
    <cellStyle name="40% - Акцент3 78 3" xfId="4890"/>
    <cellStyle name="40% - Акцент3 8" xfId="4891"/>
    <cellStyle name="40% - Акцент3 9" xfId="4892"/>
    <cellStyle name="40% - Акцент4 1" xfId="4893"/>
    <cellStyle name="40% - Акцент4 10" xfId="4894"/>
    <cellStyle name="40% - Акцент4 11" xfId="4895"/>
    <cellStyle name="40% - Акцент4 12" xfId="4896"/>
    <cellStyle name="40% - Акцент4 13" xfId="4897"/>
    <cellStyle name="40% - Акцент4 14" xfId="4898"/>
    <cellStyle name="40% - Акцент4 15" xfId="4899"/>
    <cellStyle name="40% - Акцент4 16" xfId="4900"/>
    <cellStyle name="40% - Акцент4 17" xfId="4901"/>
    <cellStyle name="40% - Акцент4 18" xfId="4902"/>
    <cellStyle name="40% - Акцент4 19" xfId="4903"/>
    <cellStyle name="40% - Акцент4 2" xfId="4904"/>
    <cellStyle name="40% - Акцент4 2 2" xfId="4905"/>
    <cellStyle name="40% - Акцент4 2 2 2" xfId="4906"/>
    <cellStyle name="40% - Акцент4 2 2 2 2" xfId="4907"/>
    <cellStyle name="40% - Акцент4 2 2 2 3" xfId="4908"/>
    <cellStyle name="40% - Акцент4 2 2 2 4" xfId="4909"/>
    <cellStyle name="40% - Акцент4 2 2 2_11БТВС" xfId="4910"/>
    <cellStyle name="40% - Акцент4 2 2 3" xfId="4911"/>
    <cellStyle name="40% - Акцент4 2 2 3 2" xfId="4912"/>
    <cellStyle name="40% - Акцент4 2 2 4" xfId="4913"/>
    <cellStyle name="40% - Акцент4 2 2 5" xfId="4914"/>
    <cellStyle name="40% - Акцент4 2 2 6" xfId="4915"/>
    <cellStyle name="40% - Акцент4 2 2 7" xfId="4916"/>
    <cellStyle name="40% - Акцент4 2 2_11БТВС" xfId="4917"/>
    <cellStyle name="40% - Акцент4 2 3" xfId="4918"/>
    <cellStyle name="40% - Акцент4 2 3 2" xfId="4919"/>
    <cellStyle name="40% - Акцент4 2 3 3" xfId="4920"/>
    <cellStyle name="40% - Акцент4 2 3 4" xfId="4921"/>
    <cellStyle name="40% - Акцент4 2 3_11БТВС" xfId="4922"/>
    <cellStyle name="40% - Акцент4 2 4" xfId="4923"/>
    <cellStyle name="40% - Акцент4 2 4 2" xfId="4924"/>
    <cellStyle name="40% - Акцент4 2 4 3" xfId="4925"/>
    <cellStyle name="40% - Акцент4 2 4_Расчет аморт отчислений ЖГОК ОР" xfId="4926"/>
    <cellStyle name="40% - Акцент4 2 5" xfId="4927"/>
    <cellStyle name="40% - Акцент4 2 5 2" xfId="4928"/>
    <cellStyle name="40% - Акцент4 2 5 3" xfId="4929"/>
    <cellStyle name="40% - Акцент4 2 5_Расчет аморт отчислений ЖГОК ОР" xfId="4930"/>
    <cellStyle name="40% - Акцент4 2 6" xfId="4931"/>
    <cellStyle name="40% - Акцент4 2 6 2" xfId="4932"/>
    <cellStyle name="40% - Акцент4 2 7" xfId="4933"/>
    <cellStyle name="40% - Акцент4 2 7 2" xfId="4934"/>
    <cellStyle name="40% - Акцент4 2 8" xfId="4935"/>
    <cellStyle name="40% - Акцент4 2 9" xfId="4936"/>
    <cellStyle name="40% - Акцент4 2_11БТВС" xfId="4937"/>
    <cellStyle name="40% - Акцент4 20" xfId="4938"/>
    <cellStyle name="40% - Акцент4 21" xfId="4939"/>
    <cellStyle name="40% - Акцент4 22" xfId="4940"/>
    <cellStyle name="40% - Акцент4 23" xfId="4941"/>
    <cellStyle name="40% - Акцент4 24" xfId="4942"/>
    <cellStyle name="40% - Акцент4 25" xfId="4943"/>
    <cellStyle name="40% - Акцент4 26" xfId="4944"/>
    <cellStyle name="40% - Акцент4 27" xfId="4945"/>
    <cellStyle name="40% - Акцент4 28" xfId="4946"/>
    <cellStyle name="40% - Акцент4 29" xfId="4947"/>
    <cellStyle name="40% - Акцент4 3" xfId="4948"/>
    <cellStyle name="40% - Акцент4 3 2" xfId="4949"/>
    <cellStyle name="40% - Акцент4 3 2 2" xfId="4950"/>
    <cellStyle name="40% - Акцент4 3 2_11БТВС" xfId="4951"/>
    <cellStyle name="40% - Акцент4 3 3" xfId="4952"/>
    <cellStyle name="40% - Акцент4 3_11БТВС" xfId="4953"/>
    <cellStyle name="40% - Акцент4 30" xfId="4954"/>
    <cellStyle name="40% - Акцент4 31" xfId="4955"/>
    <cellStyle name="40% - Акцент4 32" xfId="4956"/>
    <cellStyle name="40% - Акцент4 33" xfId="4957"/>
    <cellStyle name="40% - Акцент4 34" xfId="4958"/>
    <cellStyle name="40% - Акцент4 35" xfId="4959"/>
    <cellStyle name="40% - Акцент4 36" xfId="4960"/>
    <cellStyle name="40% - Акцент4 37" xfId="4961"/>
    <cellStyle name="40% - Акцент4 38" xfId="4962"/>
    <cellStyle name="40% - Акцент4 39" xfId="4963"/>
    <cellStyle name="40% - Акцент4 4" xfId="4964"/>
    <cellStyle name="40% - Акцент4 40" xfId="4965"/>
    <cellStyle name="40% - Акцент4 41" xfId="4966"/>
    <cellStyle name="40% - Акцент4 42" xfId="4967"/>
    <cellStyle name="40% - Акцент4 43" xfId="4968"/>
    <cellStyle name="40% - Акцент4 44" xfId="4969"/>
    <cellStyle name="40% - Акцент4 45" xfId="4970"/>
    <cellStyle name="40% - Акцент4 46" xfId="4971"/>
    <cellStyle name="40% - Акцент4 47" xfId="4972"/>
    <cellStyle name="40% - Акцент4 48" xfId="4973"/>
    <cellStyle name="40% - Акцент4 49" xfId="4974"/>
    <cellStyle name="40% - Акцент4 5" xfId="4975"/>
    <cellStyle name="40% - Акцент4 50" xfId="4976"/>
    <cellStyle name="40% - Акцент4 51" xfId="4977"/>
    <cellStyle name="40% - Акцент4 52" xfId="4978"/>
    <cellStyle name="40% - Акцент4 53" xfId="4979"/>
    <cellStyle name="40% - Акцент4 54" xfId="4980"/>
    <cellStyle name="40% - Акцент4 55" xfId="4981"/>
    <cellStyle name="40% - Акцент4 56" xfId="4982"/>
    <cellStyle name="40% - Акцент4 57" xfId="4983"/>
    <cellStyle name="40% - Акцент4 58" xfId="4984"/>
    <cellStyle name="40% - Акцент4 59" xfId="4985"/>
    <cellStyle name="40% - Акцент4 6" xfId="4986"/>
    <cellStyle name="40% - Акцент4 60" xfId="4987"/>
    <cellStyle name="40% - Акцент4 61" xfId="4988"/>
    <cellStyle name="40% - Акцент4 62" xfId="4989"/>
    <cellStyle name="40% - Акцент4 63" xfId="4990"/>
    <cellStyle name="40% - Акцент4 64" xfId="4991"/>
    <cellStyle name="40% - Акцент4 65" xfId="4992"/>
    <cellStyle name="40% - Акцент4 66" xfId="4993"/>
    <cellStyle name="40% - Акцент4 67" xfId="4994"/>
    <cellStyle name="40% - Акцент4 68" xfId="4995"/>
    <cellStyle name="40% - Акцент4 69" xfId="4996"/>
    <cellStyle name="40% - Акцент4 7" xfId="4997"/>
    <cellStyle name="40% - Акцент4 70" xfId="4998"/>
    <cellStyle name="40% - Акцент4 71" xfId="4999"/>
    <cellStyle name="40% - Акцент4 72" xfId="5000"/>
    <cellStyle name="40% - Акцент4 73" xfId="5001"/>
    <cellStyle name="40% - Акцент4 74" xfId="5002"/>
    <cellStyle name="40% - Акцент4 74 2" xfId="5003"/>
    <cellStyle name="40% - Акцент4 75" xfId="5004"/>
    <cellStyle name="40% - Акцент4 75 2" xfId="5005"/>
    <cellStyle name="40% - Акцент4 76" xfId="5006"/>
    <cellStyle name="40% - Акцент4 76 2" xfId="5007"/>
    <cellStyle name="40% - Акцент4 77" xfId="5008"/>
    <cellStyle name="40% - Акцент4 77 2" xfId="5009"/>
    <cellStyle name="40% - Акцент4 78" xfId="5010"/>
    <cellStyle name="40% - Акцент4 78 2" xfId="5011"/>
    <cellStyle name="40% - Акцент4 8" xfId="5012"/>
    <cellStyle name="40% - Акцент4 9" xfId="5013"/>
    <cellStyle name="40% - Акцент5 1" xfId="5014"/>
    <cellStyle name="40% - Акцент5 10" xfId="5015"/>
    <cellStyle name="40% - Акцент5 11" xfId="5016"/>
    <cellStyle name="40% - Акцент5 12" xfId="5017"/>
    <cellStyle name="40% - Акцент5 13" xfId="5018"/>
    <cellStyle name="40% - Акцент5 14" xfId="5019"/>
    <cellStyle name="40% - Акцент5 15" xfId="5020"/>
    <cellStyle name="40% - Акцент5 16" xfId="5021"/>
    <cellStyle name="40% - Акцент5 17" xfId="5022"/>
    <cellStyle name="40% - Акцент5 18" xfId="5023"/>
    <cellStyle name="40% - Акцент5 19" xfId="5024"/>
    <cellStyle name="40% - Акцент5 2" xfId="5025"/>
    <cellStyle name="40% - Акцент5 2 2" xfId="5026"/>
    <cellStyle name="40% - Акцент5 2 2 2" xfId="5027"/>
    <cellStyle name="40% - Акцент5 2 2 3" xfId="5028"/>
    <cellStyle name="40% - Акцент5 2 2_11БТВС" xfId="5029"/>
    <cellStyle name="40% - Акцент5 2 3" xfId="5030"/>
    <cellStyle name="40% - Акцент5 2 3 2" xfId="5031"/>
    <cellStyle name="40% - Акцент5 2 3 3" xfId="5032"/>
    <cellStyle name="40% - Акцент5 2 3_Расчет аморт отчислений ЖГОК ОР" xfId="5033"/>
    <cellStyle name="40% - Акцент5 2 4" xfId="5034"/>
    <cellStyle name="40% - Акцент5 2 4 2" xfId="5035"/>
    <cellStyle name="40% - Акцент5 2 4 3" xfId="5036"/>
    <cellStyle name="40% - Акцент5 2 4_Расчет аморт отчислений ЖГОК ОР" xfId="5037"/>
    <cellStyle name="40% - Акцент5 2 5" xfId="5038"/>
    <cellStyle name="40% - Акцент5 2 5 2" xfId="5039"/>
    <cellStyle name="40% - Акцент5 2 5 3" xfId="5040"/>
    <cellStyle name="40% - Акцент5 2 5_Расчет аморт отчислений ЖГОК ОР" xfId="5041"/>
    <cellStyle name="40% - Акцент5 2 6" xfId="5042"/>
    <cellStyle name="40% - Акцент5 2 7" xfId="5043"/>
    <cellStyle name="40% - Акцент5 2_11БТВС" xfId="5044"/>
    <cellStyle name="40% - Акцент5 20" xfId="5045"/>
    <cellStyle name="40% - Акцент5 21" xfId="5046"/>
    <cellStyle name="40% - Акцент5 22" xfId="5047"/>
    <cellStyle name="40% - Акцент5 23" xfId="5048"/>
    <cellStyle name="40% - Акцент5 24" xfId="5049"/>
    <cellStyle name="40% - Акцент5 25" xfId="5050"/>
    <cellStyle name="40% - Акцент5 26" xfId="5051"/>
    <cellStyle name="40% - Акцент5 27" xfId="5052"/>
    <cellStyle name="40% - Акцент5 28" xfId="5053"/>
    <cellStyle name="40% - Акцент5 29" xfId="5054"/>
    <cellStyle name="40% - Акцент5 3" xfId="5055"/>
    <cellStyle name="40% - Акцент5 30" xfId="5056"/>
    <cellStyle name="40% - Акцент5 31" xfId="5057"/>
    <cellStyle name="40% - Акцент5 32" xfId="5058"/>
    <cellStyle name="40% - Акцент5 33" xfId="5059"/>
    <cellStyle name="40% - Акцент5 34" xfId="5060"/>
    <cellStyle name="40% - Акцент5 35" xfId="5061"/>
    <cellStyle name="40% - Акцент5 36" xfId="5062"/>
    <cellStyle name="40% - Акцент5 37" xfId="5063"/>
    <cellStyle name="40% - Акцент5 38" xfId="5064"/>
    <cellStyle name="40% - Акцент5 39" xfId="5065"/>
    <cellStyle name="40% - Акцент5 4" xfId="5066"/>
    <cellStyle name="40% - Акцент5 40" xfId="5067"/>
    <cellStyle name="40% - Акцент5 41" xfId="5068"/>
    <cellStyle name="40% - Акцент5 42" xfId="5069"/>
    <cellStyle name="40% - Акцент5 43" xfId="5070"/>
    <cellStyle name="40% - Акцент5 44" xfId="5071"/>
    <cellStyle name="40% - Акцент5 45" xfId="5072"/>
    <cellStyle name="40% - Акцент5 46" xfId="5073"/>
    <cellStyle name="40% - Акцент5 47" xfId="5074"/>
    <cellStyle name="40% - Акцент5 48" xfId="5075"/>
    <cellStyle name="40% - Акцент5 49" xfId="5076"/>
    <cellStyle name="40% - Акцент5 5" xfId="5077"/>
    <cellStyle name="40% - Акцент5 50" xfId="5078"/>
    <cellStyle name="40% - Акцент5 51" xfId="5079"/>
    <cellStyle name="40% - Акцент5 52" xfId="5080"/>
    <cellStyle name="40% - Акцент5 53" xfId="5081"/>
    <cellStyle name="40% - Акцент5 54" xfId="5082"/>
    <cellStyle name="40% - Акцент5 55" xfId="5083"/>
    <cellStyle name="40% - Акцент5 56" xfId="5084"/>
    <cellStyle name="40% - Акцент5 57" xfId="5085"/>
    <cellStyle name="40% - Акцент5 58" xfId="5086"/>
    <cellStyle name="40% - Акцент5 59" xfId="5087"/>
    <cellStyle name="40% - Акцент5 6" xfId="5088"/>
    <cellStyle name="40% - Акцент5 60" xfId="5089"/>
    <cellStyle name="40% - Акцент5 61" xfId="5090"/>
    <cellStyle name="40% - Акцент5 62" xfId="5091"/>
    <cellStyle name="40% - Акцент5 63" xfId="5092"/>
    <cellStyle name="40% - Акцент5 64" xfId="5093"/>
    <cellStyle name="40% - Акцент5 65" xfId="5094"/>
    <cellStyle name="40% - Акцент5 66" xfId="5095"/>
    <cellStyle name="40% - Акцент5 67" xfId="5096"/>
    <cellStyle name="40% - Акцент5 68" xfId="5097"/>
    <cellStyle name="40% - Акцент5 69" xfId="5098"/>
    <cellStyle name="40% - Акцент5 7" xfId="5099"/>
    <cellStyle name="40% - Акцент5 70" xfId="5100"/>
    <cellStyle name="40% - Акцент5 71" xfId="5101"/>
    <cellStyle name="40% - Акцент5 72" xfId="5102"/>
    <cellStyle name="40% - Акцент5 73" xfId="5103"/>
    <cellStyle name="40% - Акцент5 8" xfId="5104"/>
    <cellStyle name="40% - Акцент5 9" xfId="5105"/>
    <cellStyle name="40% - Акцент6 1" xfId="5106"/>
    <cellStyle name="40% - Акцент6 10" xfId="5107"/>
    <cellStyle name="40% - Акцент6 11" xfId="5108"/>
    <cellStyle name="40% - Акцент6 12" xfId="5109"/>
    <cellStyle name="40% - Акцент6 13" xfId="5110"/>
    <cellStyle name="40% - Акцент6 14" xfId="5111"/>
    <cellStyle name="40% - Акцент6 15" xfId="5112"/>
    <cellStyle name="40% - Акцент6 16" xfId="5113"/>
    <cellStyle name="40% - Акцент6 17" xfId="5114"/>
    <cellStyle name="40% - Акцент6 18" xfId="5115"/>
    <cellStyle name="40% - Акцент6 19" xfId="5116"/>
    <cellStyle name="40% - Акцент6 2" xfId="5117"/>
    <cellStyle name="40% - Акцент6 2 2" xfId="5118"/>
    <cellStyle name="40% - Акцент6 2 2 2" xfId="5119"/>
    <cellStyle name="40% - Акцент6 2 2 2 2" xfId="5120"/>
    <cellStyle name="40% - Акцент6 2 2 2 3" xfId="5121"/>
    <cellStyle name="40% - Акцент6 2 2 2 4" xfId="5122"/>
    <cellStyle name="40% - Акцент6 2 2 2_11БТВС" xfId="5123"/>
    <cellStyle name="40% - Акцент6 2 2 3" xfId="5124"/>
    <cellStyle name="40% - Акцент6 2 2 3 2" xfId="5125"/>
    <cellStyle name="40% - Акцент6 2 2 4" xfId="5126"/>
    <cellStyle name="40% - Акцент6 2 2 5" xfId="5127"/>
    <cellStyle name="40% - Акцент6 2 2 6" xfId="5128"/>
    <cellStyle name="40% - Акцент6 2 2 7" xfId="5129"/>
    <cellStyle name="40% - Акцент6 2 2_11БТВС" xfId="5130"/>
    <cellStyle name="40% - Акцент6 2 3" xfId="5131"/>
    <cellStyle name="40% - Акцент6 2 3 2" xfId="5132"/>
    <cellStyle name="40% - Акцент6 2 3 3" xfId="5133"/>
    <cellStyle name="40% - Акцент6 2 3 4" xfId="5134"/>
    <cellStyle name="40% - Акцент6 2 3_11БТВС" xfId="5135"/>
    <cellStyle name="40% - Акцент6 2 4" xfId="5136"/>
    <cellStyle name="40% - Акцент6 2 4 2" xfId="5137"/>
    <cellStyle name="40% - Акцент6 2 4 3" xfId="5138"/>
    <cellStyle name="40% - Акцент6 2 4_Расчет аморт отчислений ЖГОК ОР" xfId="5139"/>
    <cellStyle name="40% - Акцент6 2 5" xfId="5140"/>
    <cellStyle name="40% - Акцент6 2 5 2" xfId="5141"/>
    <cellStyle name="40% - Акцент6 2 5 3" xfId="5142"/>
    <cellStyle name="40% - Акцент6 2 5_Расчет аморт отчислений ЖГОК ОР" xfId="5143"/>
    <cellStyle name="40% - Акцент6 2 6" xfId="5144"/>
    <cellStyle name="40% - Акцент6 2 6 2" xfId="5145"/>
    <cellStyle name="40% - Акцент6 2 7" xfId="5146"/>
    <cellStyle name="40% - Акцент6 2 7 2" xfId="5147"/>
    <cellStyle name="40% - Акцент6 2 8" xfId="5148"/>
    <cellStyle name="40% - Акцент6 2 9" xfId="5149"/>
    <cellStyle name="40% - Акцент6 2_11БТВС" xfId="5150"/>
    <cellStyle name="40% - Акцент6 20" xfId="5151"/>
    <cellStyle name="40% - Акцент6 21" xfId="5152"/>
    <cellStyle name="40% - Акцент6 22" xfId="5153"/>
    <cellStyle name="40% - Акцент6 23" xfId="5154"/>
    <cellStyle name="40% - Акцент6 24" xfId="5155"/>
    <cellStyle name="40% - Акцент6 25" xfId="5156"/>
    <cellStyle name="40% - Акцент6 26" xfId="5157"/>
    <cellStyle name="40% - Акцент6 27" xfId="5158"/>
    <cellStyle name="40% - Акцент6 28" xfId="5159"/>
    <cellStyle name="40% - Акцент6 29" xfId="5160"/>
    <cellStyle name="40% - Акцент6 3" xfId="5161"/>
    <cellStyle name="40% - Акцент6 3 2" xfId="5162"/>
    <cellStyle name="40% - Акцент6 3 2 2" xfId="5163"/>
    <cellStyle name="40% - Акцент6 3 2_11БТВС" xfId="5164"/>
    <cellStyle name="40% - Акцент6 3 3" xfId="5165"/>
    <cellStyle name="40% - Акцент6 3_11БТВС" xfId="5166"/>
    <cellStyle name="40% - Акцент6 30" xfId="5167"/>
    <cellStyle name="40% - Акцент6 31" xfId="5168"/>
    <cellStyle name="40% - Акцент6 32" xfId="5169"/>
    <cellStyle name="40% - Акцент6 33" xfId="5170"/>
    <cellStyle name="40% - Акцент6 34" xfId="5171"/>
    <cellStyle name="40% - Акцент6 35" xfId="5172"/>
    <cellStyle name="40% - Акцент6 36" xfId="5173"/>
    <cellStyle name="40% - Акцент6 37" xfId="5174"/>
    <cellStyle name="40% - Акцент6 38" xfId="5175"/>
    <cellStyle name="40% - Акцент6 39" xfId="5176"/>
    <cellStyle name="40% - Акцент6 4" xfId="5177"/>
    <cellStyle name="40% - Акцент6 40" xfId="5178"/>
    <cellStyle name="40% - Акцент6 41" xfId="5179"/>
    <cellStyle name="40% - Акцент6 42" xfId="5180"/>
    <cellStyle name="40% - Акцент6 43" xfId="5181"/>
    <cellStyle name="40% - Акцент6 44" xfId="5182"/>
    <cellStyle name="40% - Акцент6 45" xfId="5183"/>
    <cellStyle name="40% - Акцент6 46" xfId="5184"/>
    <cellStyle name="40% - Акцент6 47" xfId="5185"/>
    <cellStyle name="40% - Акцент6 48" xfId="5186"/>
    <cellStyle name="40% - Акцент6 49" xfId="5187"/>
    <cellStyle name="40% - Акцент6 5" xfId="5188"/>
    <cellStyle name="40% - Акцент6 50" xfId="5189"/>
    <cellStyle name="40% - Акцент6 51" xfId="5190"/>
    <cellStyle name="40% - Акцент6 52" xfId="5191"/>
    <cellStyle name="40% - Акцент6 53" xfId="5192"/>
    <cellStyle name="40% - Акцент6 54" xfId="5193"/>
    <cellStyle name="40% - Акцент6 55" xfId="5194"/>
    <cellStyle name="40% - Акцент6 56" xfId="5195"/>
    <cellStyle name="40% - Акцент6 57" xfId="5196"/>
    <cellStyle name="40% - Акцент6 58" xfId="5197"/>
    <cellStyle name="40% - Акцент6 59" xfId="5198"/>
    <cellStyle name="40% - Акцент6 6" xfId="5199"/>
    <cellStyle name="40% - Акцент6 60" xfId="5200"/>
    <cellStyle name="40% - Акцент6 61" xfId="5201"/>
    <cellStyle name="40% - Акцент6 62" xfId="5202"/>
    <cellStyle name="40% - Акцент6 63" xfId="5203"/>
    <cellStyle name="40% - Акцент6 64" xfId="5204"/>
    <cellStyle name="40% - Акцент6 65" xfId="5205"/>
    <cellStyle name="40% - Акцент6 66" xfId="5206"/>
    <cellStyle name="40% - Акцент6 67" xfId="5207"/>
    <cellStyle name="40% - Акцент6 68" xfId="5208"/>
    <cellStyle name="40% - Акцент6 69" xfId="5209"/>
    <cellStyle name="40% - Акцент6 7" xfId="5210"/>
    <cellStyle name="40% - Акцент6 70" xfId="5211"/>
    <cellStyle name="40% - Акцент6 71" xfId="5212"/>
    <cellStyle name="40% - Акцент6 72" xfId="5213"/>
    <cellStyle name="40% - Акцент6 73" xfId="5214"/>
    <cellStyle name="40% - Акцент6 74" xfId="5215"/>
    <cellStyle name="40% - Акцент6 74 2" xfId="5216"/>
    <cellStyle name="40% - Акцент6 75" xfId="5217"/>
    <cellStyle name="40% - Акцент6 75 2" xfId="5218"/>
    <cellStyle name="40% - Акцент6 76" xfId="5219"/>
    <cellStyle name="40% - Акцент6 76 2" xfId="5220"/>
    <cellStyle name="40% - Акцент6 77" xfId="5221"/>
    <cellStyle name="40% - Акцент6 77 2" xfId="5222"/>
    <cellStyle name="40% - Акцент6 78" xfId="5223"/>
    <cellStyle name="40% - Акцент6 78 2" xfId="5224"/>
    <cellStyle name="40% - Акцент6 8" xfId="5225"/>
    <cellStyle name="40% - Акцент6 9" xfId="5226"/>
    <cellStyle name="60% - Accent1" xfId="5227"/>
    <cellStyle name="60% - Accent1 10" xfId="5228"/>
    <cellStyle name="60% - Accent1 2" xfId="5229"/>
    <cellStyle name="60% - Accent1 3" xfId="5230"/>
    <cellStyle name="60% - Accent1 4" xfId="5231"/>
    <cellStyle name="60% - Accent1 5" xfId="5232"/>
    <cellStyle name="60% - Accent1 6" xfId="5233"/>
    <cellStyle name="60% - Accent1 7" xfId="5234"/>
    <cellStyle name="60% - Accent1 8" xfId="5235"/>
    <cellStyle name="60% - Accent1 9" xfId="5236"/>
    <cellStyle name="60% - Accent1_722BB100" xfId="5237"/>
    <cellStyle name="60% - Accent2" xfId="5238"/>
    <cellStyle name="60% - Accent2 10" xfId="5239"/>
    <cellStyle name="60% - Accent2 2" xfId="5240"/>
    <cellStyle name="60% - Accent2 3" xfId="5241"/>
    <cellStyle name="60% - Accent2 4" xfId="5242"/>
    <cellStyle name="60% - Accent2 5" xfId="5243"/>
    <cellStyle name="60% - Accent2 6" xfId="5244"/>
    <cellStyle name="60% - Accent2 7" xfId="5245"/>
    <cellStyle name="60% - Accent2 8" xfId="5246"/>
    <cellStyle name="60% - Accent2 9" xfId="5247"/>
    <cellStyle name="60% - Accent2_722BB100" xfId="5248"/>
    <cellStyle name="60% - Accent3" xfId="5249"/>
    <cellStyle name="60% - Accent3 10" xfId="5250"/>
    <cellStyle name="60% - Accent3 2" xfId="5251"/>
    <cellStyle name="60% - Accent3 3" xfId="5252"/>
    <cellStyle name="60% - Accent3 4" xfId="5253"/>
    <cellStyle name="60% - Accent3 5" xfId="5254"/>
    <cellStyle name="60% - Accent3 6" xfId="5255"/>
    <cellStyle name="60% - Accent3 7" xfId="5256"/>
    <cellStyle name="60% - Accent3 8" xfId="5257"/>
    <cellStyle name="60% - Accent3 9" xfId="5258"/>
    <cellStyle name="60% - Accent3_722BB100" xfId="5259"/>
    <cellStyle name="60% - Accent4" xfId="5260"/>
    <cellStyle name="60% - Accent4 10" xfId="5261"/>
    <cellStyle name="60% - Accent4 2" xfId="5262"/>
    <cellStyle name="60% - Accent4 3" xfId="5263"/>
    <cellStyle name="60% - Accent4 4" xfId="5264"/>
    <cellStyle name="60% - Accent4 5" xfId="5265"/>
    <cellStyle name="60% - Accent4 6" xfId="5266"/>
    <cellStyle name="60% - Accent4 7" xfId="5267"/>
    <cellStyle name="60% - Accent4 8" xfId="5268"/>
    <cellStyle name="60% - Accent4 9" xfId="5269"/>
    <cellStyle name="60% - Accent4_722BB100" xfId="5270"/>
    <cellStyle name="60% - Accent5" xfId="5271"/>
    <cellStyle name="60% - Accent5 10" xfId="5272"/>
    <cellStyle name="60% - Accent5 2" xfId="5273"/>
    <cellStyle name="60% - Accent5 3" xfId="5274"/>
    <cellStyle name="60% - Accent5 4" xfId="5275"/>
    <cellStyle name="60% - Accent5 5" xfId="5276"/>
    <cellStyle name="60% - Accent5 6" xfId="5277"/>
    <cellStyle name="60% - Accent5 7" xfId="5278"/>
    <cellStyle name="60% - Accent5 8" xfId="5279"/>
    <cellStyle name="60% - Accent5 9" xfId="5280"/>
    <cellStyle name="60% - Accent5_722BB100" xfId="5281"/>
    <cellStyle name="60% - Accent6" xfId="5282"/>
    <cellStyle name="60% - Accent6 10" xfId="5283"/>
    <cellStyle name="60% - Accent6 2" xfId="5284"/>
    <cellStyle name="60% - Accent6 3" xfId="5285"/>
    <cellStyle name="60% - Accent6 4" xfId="5286"/>
    <cellStyle name="60% - Accent6 5" xfId="5287"/>
    <cellStyle name="60% - Accent6 6" xfId="5288"/>
    <cellStyle name="60% - Accent6 7" xfId="5289"/>
    <cellStyle name="60% - Accent6 8" xfId="5290"/>
    <cellStyle name="60% - Accent6 9" xfId="5291"/>
    <cellStyle name="60% - Accent6_722BB100" xfId="5292"/>
    <cellStyle name="60% - Акцент1 1" xfId="5293"/>
    <cellStyle name="60% - Акцент1 10" xfId="5294"/>
    <cellStyle name="60% - Акцент1 11" xfId="5295"/>
    <cellStyle name="60% - Акцент1 12" xfId="5296"/>
    <cellStyle name="60% - Акцент1 13" xfId="5297"/>
    <cellStyle name="60% - Акцент1 14" xfId="5298"/>
    <cellStyle name="60% - Акцент1 15" xfId="5299"/>
    <cellStyle name="60% - Акцент1 16" xfId="5300"/>
    <cellStyle name="60% - Акцент1 17" xfId="5301"/>
    <cellStyle name="60% - Акцент1 18" xfId="5302"/>
    <cellStyle name="60% - Акцент1 19" xfId="5303"/>
    <cellStyle name="60% - Акцент1 2" xfId="5304"/>
    <cellStyle name="60% - Акцент1 2 2" xfId="5305"/>
    <cellStyle name="60% - Акцент1 2 2 2" xfId="5306"/>
    <cellStyle name="60% - Акцент1 2 2 2 2" xfId="5307"/>
    <cellStyle name="60% - Акцент1 2 2 2 3" xfId="5308"/>
    <cellStyle name="60% - Акцент1 2 2 2 4" xfId="5309"/>
    <cellStyle name="60% - Акцент1 2 2 3" xfId="5310"/>
    <cellStyle name="60% - Акцент1 2 2 4" xfId="5311"/>
    <cellStyle name="60% - Акцент1 2 2 5" xfId="5312"/>
    <cellStyle name="60% - Акцент1 2 2 6" xfId="5313"/>
    <cellStyle name="60% - Акцент1 2 2 7" xfId="5314"/>
    <cellStyle name="60% - Акцент1 2 3" xfId="5315"/>
    <cellStyle name="60% - Акцент1 2 3 2" xfId="5316"/>
    <cellStyle name="60% - Акцент1 2 3 3" xfId="5317"/>
    <cellStyle name="60% - Акцент1 2 3 4" xfId="5318"/>
    <cellStyle name="60% - Акцент1 2 4" xfId="5319"/>
    <cellStyle name="60% - Акцент1 2 5" xfId="5320"/>
    <cellStyle name="60% - Акцент1 2 6" xfId="5321"/>
    <cellStyle name="60% - Акцент1 2 7" xfId="5322"/>
    <cellStyle name="60% - Акцент1 2_Общий свод по ЖГОКу КАР.999999999999999" xfId="5323"/>
    <cellStyle name="60% - Акцент1 20" xfId="5324"/>
    <cellStyle name="60% - Акцент1 21" xfId="5325"/>
    <cellStyle name="60% - Акцент1 22" xfId="5326"/>
    <cellStyle name="60% - Акцент1 23" xfId="5327"/>
    <cellStyle name="60% - Акцент1 24" xfId="5328"/>
    <cellStyle name="60% - Акцент1 25" xfId="5329"/>
    <cellStyle name="60% - Акцент1 26" xfId="5330"/>
    <cellStyle name="60% - Акцент1 27" xfId="5331"/>
    <cellStyle name="60% - Акцент1 28" xfId="5332"/>
    <cellStyle name="60% - Акцент1 29" xfId="5333"/>
    <cellStyle name="60% - Акцент1 3" xfId="5334"/>
    <cellStyle name="60% - Акцент1 30" xfId="5335"/>
    <cellStyle name="60% - Акцент1 31" xfId="5336"/>
    <cellStyle name="60% - Акцент1 32" xfId="5337"/>
    <cellStyle name="60% - Акцент1 33" xfId="5338"/>
    <cellStyle name="60% - Акцент1 34" xfId="5339"/>
    <cellStyle name="60% - Акцент1 35" xfId="5340"/>
    <cellStyle name="60% - Акцент1 36" xfId="5341"/>
    <cellStyle name="60% - Акцент1 37" xfId="5342"/>
    <cellStyle name="60% - Акцент1 38" xfId="5343"/>
    <cellStyle name="60% - Акцент1 39" xfId="5344"/>
    <cellStyle name="60% - Акцент1 4" xfId="5345"/>
    <cellStyle name="60% - Акцент1 40" xfId="5346"/>
    <cellStyle name="60% - Акцент1 41" xfId="5347"/>
    <cellStyle name="60% - Акцент1 42" xfId="5348"/>
    <cellStyle name="60% - Акцент1 43" xfId="5349"/>
    <cellStyle name="60% - Акцент1 44" xfId="5350"/>
    <cellStyle name="60% - Акцент1 45" xfId="5351"/>
    <cellStyle name="60% - Акцент1 46" xfId="5352"/>
    <cellStyle name="60% - Акцент1 47" xfId="5353"/>
    <cellStyle name="60% - Акцент1 48" xfId="5354"/>
    <cellStyle name="60% - Акцент1 49" xfId="5355"/>
    <cellStyle name="60% - Акцент1 5" xfId="5356"/>
    <cellStyle name="60% - Акцент1 50" xfId="5357"/>
    <cellStyle name="60% - Акцент1 51" xfId="5358"/>
    <cellStyle name="60% - Акцент1 52" xfId="5359"/>
    <cellStyle name="60% - Акцент1 53" xfId="5360"/>
    <cellStyle name="60% - Акцент1 54" xfId="5361"/>
    <cellStyle name="60% - Акцент1 55" xfId="5362"/>
    <cellStyle name="60% - Акцент1 56" xfId="5363"/>
    <cellStyle name="60% - Акцент1 57" xfId="5364"/>
    <cellStyle name="60% - Акцент1 58" xfId="5365"/>
    <cellStyle name="60% - Акцент1 59" xfId="5366"/>
    <cellStyle name="60% - Акцент1 6" xfId="5367"/>
    <cellStyle name="60% - Акцент1 60" xfId="5368"/>
    <cellStyle name="60% - Акцент1 61" xfId="5369"/>
    <cellStyle name="60% - Акцент1 62" xfId="5370"/>
    <cellStyle name="60% - Акцент1 63" xfId="5371"/>
    <cellStyle name="60% - Акцент1 64" xfId="5372"/>
    <cellStyle name="60% - Акцент1 65" xfId="5373"/>
    <cellStyle name="60% - Акцент1 66" xfId="5374"/>
    <cellStyle name="60% - Акцент1 67" xfId="5375"/>
    <cellStyle name="60% - Акцент1 68" xfId="5376"/>
    <cellStyle name="60% - Акцент1 69" xfId="5377"/>
    <cellStyle name="60% - Акцент1 7" xfId="5378"/>
    <cellStyle name="60% - Акцент1 70" xfId="5379"/>
    <cellStyle name="60% - Акцент1 71" xfId="5380"/>
    <cellStyle name="60% - Акцент1 72" xfId="5381"/>
    <cellStyle name="60% - Акцент1 73" xfId="5382"/>
    <cellStyle name="60% - Акцент1 74" xfId="5383"/>
    <cellStyle name="60% - Акцент1 75" xfId="5384"/>
    <cellStyle name="60% - Акцент1 76" xfId="5385"/>
    <cellStyle name="60% - Акцент1 77" xfId="5386"/>
    <cellStyle name="60% - Акцент1 78" xfId="5387"/>
    <cellStyle name="60% - Акцент1 8" xfId="5388"/>
    <cellStyle name="60% - Акцент1 9" xfId="5389"/>
    <cellStyle name="60% - Акцент2 1" xfId="5390"/>
    <cellStyle name="60% - Акцент2 10" xfId="5391"/>
    <cellStyle name="60% - Акцент2 11" xfId="5392"/>
    <cellStyle name="60% - Акцент2 12" xfId="5393"/>
    <cellStyle name="60% - Акцент2 13" xfId="5394"/>
    <cellStyle name="60% - Акцент2 14" xfId="5395"/>
    <cellStyle name="60% - Акцент2 15" xfId="5396"/>
    <cellStyle name="60% - Акцент2 16" xfId="5397"/>
    <cellStyle name="60% - Акцент2 17" xfId="5398"/>
    <cellStyle name="60% - Акцент2 18" xfId="5399"/>
    <cellStyle name="60% - Акцент2 19" xfId="5400"/>
    <cellStyle name="60% - Акцент2 2" xfId="5401"/>
    <cellStyle name="60% - Акцент2 2 2" xfId="5402"/>
    <cellStyle name="60% - Акцент2 2 3" xfId="5403"/>
    <cellStyle name="60% - Акцент2 2 4" xfId="5404"/>
    <cellStyle name="60% - Акцент2 2 5" xfId="5405"/>
    <cellStyle name="60% - Акцент2 20" xfId="5406"/>
    <cellStyle name="60% - Акцент2 21" xfId="5407"/>
    <cellStyle name="60% - Акцент2 22" xfId="5408"/>
    <cellStyle name="60% - Акцент2 23" xfId="5409"/>
    <cellStyle name="60% - Акцент2 24" xfId="5410"/>
    <cellStyle name="60% - Акцент2 25" xfId="5411"/>
    <cellStyle name="60% - Акцент2 26" xfId="5412"/>
    <cellStyle name="60% - Акцент2 27" xfId="5413"/>
    <cellStyle name="60% - Акцент2 28" xfId="5414"/>
    <cellStyle name="60% - Акцент2 29" xfId="5415"/>
    <cellStyle name="60% - Акцент2 3" xfId="5416"/>
    <cellStyle name="60% - Акцент2 30" xfId="5417"/>
    <cellStyle name="60% - Акцент2 31" xfId="5418"/>
    <cellStyle name="60% - Акцент2 32" xfId="5419"/>
    <cellStyle name="60% - Акцент2 33" xfId="5420"/>
    <cellStyle name="60% - Акцент2 34" xfId="5421"/>
    <cellStyle name="60% - Акцент2 35" xfId="5422"/>
    <cellStyle name="60% - Акцент2 36" xfId="5423"/>
    <cellStyle name="60% - Акцент2 37" xfId="5424"/>
    <cellStyle name="60% - Акцент2 38" xfId="5425"/>
    <cellStyle name="60% - Акцент2 39" xfId="5426"/>
    <cellStyle name="60% - Акцент2 4" xfId="5427"/>
    <cellStyle name="60% - Акцент2 40" xfId="5428"/>
    <cellStyle name="60% - Акцент2 41" xfId="5429"/>
    <cellStyle name="60% - Акцент2 42" xfId="5430"/>
    <cellStyle name="60% - Акцент2 43" xfId="5431"/>
    <cellStyle name="60% - Акцент2 44" xfId="5432"/>
    <cellStyle name="60% - Акцент2 45" xfId="5433"/>
    <cellStyle name="60% - Акцент2 46" xfId="5434"/>
    <cellStyle name="60% - Акцент2 47" xfId="5435"/>
    <cellStyle name="60% - Акцент2 48" xfId="5436"/>
    <cellStyle name="60% - Акцент2 49" xfId="5437"/>
    <cellStyle name="60% - Акцент2 5" xfId="5438"/>
    <cellStyle name="60% - Акцент2 50" xfId="5439"/>
    <cellStyle name="60% - Акцент2 51" xfId="5440"/>
    <cellStyle name="60% - Акцент2 52" xfId="5441"/>
    <cellStyle name="60% - Акцент2 53" xfId="5442"/>
    <cellStyle name="60% - Акцент2 54" xfId="5443"/>
    <cellStyle name="60% - Акцент2 55" xfId="5444"/>
    <cellStyle name="60% - Акцент2 56" xfId="5445"/>
    <cellStyle name="60% - Акцент2 57" xfId="5446"/>
    <cellStyle name="60% - Акцент2 58" xfId="5447"/>
    <cellStyle name="60% - Акцент2 59" xfId="5448"/>
    <cellStyle name="60% - Акцент2 6" xfId="5449"/>
    <cellStyle name="60% - Акцент2 60" xfId="5450"/>
    <cellStyle name="60% - Акцент2 61" xfId="5451"/>
    <cellStyle name="60% - Акцент2 62" xfId="5452"/>
    <cellStyle name="60% - Акцент2 63" xfId="5453"/>
    <cellStyle name="60% - Акцент2 64" xfId="5454"/>
    <cellStyle name="60% - Акцент2 65" xfId="5455"/>
    <cellStyle name="60% - Акцент2 66" xfId="5456"/>
    <cellStyle name="60% - Акцент2 67" xfId="5457"/>
    <cellStyle name="60% - Акцент2 68" xfId="5458"/>
    <cellStyle name="60% - Акцент2 69" xfId="5459"/>
    <cellStyle name="60% - Акцент2 7" xfId="5460"/>
    <cellStyle name="60% - Акцент2 70" xfId="5461"/>
    <cellStyle name="60% - Акцент2 71" xfId="5462"/>
    <cellStyle name="60% - Акцент2 72" xfId="5463"/>
    <cellStyle name="60% - Акцент2 73" xfId="5464"/>
    <cellStyle name="60% - Акцент2 8" xfId="5465"/>
    <cellStyle name="60% - Акцент2 9" xfId="5466"/>
    <cellStyle name="60% - Акцент3 1" xfId="5467"/>
    <cellStyle name="60% - Акцент3 10" xfId="5468"/>
    <cellStyle name="60% - Акцент3 11" xfId="5469"/>
    <cellStyle name="60% - Акцент3 12" xfId="5470"/>
    <cellStyle name="60% - Акцент3 13" xfId="5471"/>
    <cellStyle name="60% - Акцент3 14" xfId="5472"/>
    <cellStyle name="60% - Акцент3 15" xfId="5473"/>
    <cellStyle name="60% - Акцент3 16" xfId="5474"/>
    <cellStyle name="60% - Акцент3 17" xfId="5475"/>
    <cellStyle name="60% - Акцент3 18" xfId="5476"/>
    <cellStyle name="60% - Акцент3 19" xfId="5477"/>
    <cellStyle name="60% - Акцент3 2" xfId="5478"/>
    <cellStyle name="60% - Акцент3 2 2" xfId="5479"/>
    <cellStyle name="60% - Акцент3 2 2 2" xfId="5480"/>
    <cellStyle name="60% - Акцент3 2 2 2 2" xfId="5481"/>
    <cellStyle name="60% - Акцент3 2 2 2 3" xfId="5482"/>
    <cellStyle name="60% - Акцент3 2 2 2 4" xfId="5483"/>
    <cellStyle name="60% - Акцент3 2 2 3" xfId="5484"/>
    <cellStyle name="60% - Акцент3 2 2 4" xfId="5485"/>
    <cellStyle name="60% - Акцент3 2 2 5" xfId="5486"/>
    <cellStyle name="60% - Акцент3 2 2 6" xfId="5487"/>
    <cellStyle name="60% - Акцент3 2 2 7" xfId="5488"/>
    <cellStyle name="60% - Акцент3 2 3" xfId="5489"/>
    <cellStyle name="60% - Акцент3 2 3 2" xfId="5490"/>
    <cellStyle name="60% - Акцент3 2 3 3" xfId="5491"/>
    <cellStyle name="60% - Акцент3 2 3 4" xfId="5492"/>
    <cellStyle name="60% - Акцент3 2 4" xfId="5493"/>
    <cellStyle name="60% - Акцент3 2 5" xfId="5494"/>
    <cellStyle name="60% - Акцент3 2 6" xfId="5495"/>
    <cellStyle name="60% - Акцент3 2 7" xfId="5496"/>
    <cellStyle name="60% - Акцент3 2_Общий свод по ЖГОКу КАР.999999999999999" xfId="5497"/>
    <cellStyle name="60% - Акцент3 20" xfId="5498"/>
    <cellStyle name="60% - Акцент3 21" xfId="5499"/>
    <cellStyle name="60% - Акцент3 22" xfId="5500"/>
    <cellStyle name="60% - Акцент3 23" xfId="5501"/>
    <cellStyle name="60% - Акцент3 24" xfId="5502"/>
    <cellStyle name="60% - Акцент3 25" xfId="5503"/>
    <cellStyle name="60% - Акцент3 26" xfId="5504"/>
    <cellStyle name="60% - Акцент3 27" xfId="5505"/>
    <cellStyle name="60% - Акцент3 28" xfId="5506"/>
    <cellStyle name="60% - Акцент3 29" xfId="5507"/>
    <cellStyle name="60% - Акцент3 3" xfId="5508"/>
    <cellStyle name="60% - Акцент3 30" xfId="5509"/>
    <cellStyle name="60% - Акцент3 31" xfId="5510"/>
    <cellStyle name="60% - Акцент3 32" xfId="5511"/>
    <cellStyle name="60% - Акцент3 33" xfId="5512"/>
    <cellStyle name="60% - Акцент3 34" xfId="5513"/>
    <cellStyle name="60% - Акцент3 35" xfId="5514"/>
    <cellStyle name="60% - Акцент3 36" xfId="5515"/>
    <cellStyle name="60% - Акцент3 37" xfId="5516"/>
    <cellStyle name="60% - Акцент3 38" xfId="5517"/>
    <cellStyle name="60% - Акцент3 39" xfId="5518"/>
    <cellStyle name="60% - Акцент3 4" xfId="5519"/>
    <cellStyle name="60% - Акцент3 40" xfId="5520"/>
    <cellStyle name="60% - Акцент3 41" xfId="5521"/>
    <cellStyle name="60% - Акцент3 42" xfId="5522"/>
    <cellStyle name="60% - Акцент3 43" xfId="5523"/>
    <cellStyle name="60% - Акцент3 44" xfId="5524"/>
    <cellStyle name="60% - Акцент3 45" xfId="5525"/>
    <cellStyle name="60% - Акцент3 46" xfId="5526"/>
    <cellStyle name="60% - Акцент3 47" xfId="5527"/>
    <cellStyle name="60% - Акцент3 48" xfId="5528"/>
    <cellStyle name="60% - Акцент3 49" xfId="5529"/>
    <cellStyle name="60% - Акцент3 5" xfId="5530"/>
    <cellStyle name="60% - Акцент3 50" xfId="5531"/>
    <cellStyle name="60% - Акцент3 51" xfId="5532"/>
    <cellStyle name="60% - Акцент3 52" xfId="5533"/>
    <cellStyle name="60% - Акцент3 53" xfId="5534"/>
    <cellStyle name="60% - Акцент3 54" xfId="5535"/>
    <cellStyle name="60% - Акцент3 55" xfId="5536"/>
    <cellStyle name="60% - Акцент3 56" xfId="5537"/>
    <cellStyle name="60% - Акцент3 57" xfId="5538"/>
    <cellStyle name="60% - Акцент3 58" xfId="5539"/>
    <cellStyle name="60% - Акцент3 59" xfId="5540"/>
    <cellStyle name="60% - Акцент3 6" xfId="5541"/>
    <cellStyle name="60% - Акцент3 60" xfId="5542"/>
    <cellStyle name="60% - Акцент3 61" xfId="5543"/>
    <cellStyle name="60% - Акцент3 62" xfId="5544"/>
    <cellStyle name="60% - Акцент3 63" xfId="5545"/>
    <cellStyle name="60% - Акцент3 64" xfId="5546"/>
    <cellStyle name="60% - Акцент3 65" xfId="5547"/>
    <cellStyle name="60% - Акцент3 66" xfId="5548"/>
    <cellStyle name="60% - Акцент3 67" xfId="5549"/>
    <cellStyle name="60% - Акцент3 68" xfId="5550"/>
    <cellStyle name="60% - Акцент3 69" xfId="5551"/>
    <cellStyle name="60% - Акцент3 7" xfId="5552"/>
    <cellStyle name="60% - Акцент3 70" xfId="5553"/>
    <cellStyle name="60% - Акцент3 71" xfId="5554"/>
    <cellStyle name="60% - Акцент3 72" xfId="5555"/>
    <cellStyle name="60% - Акцент3 73" xfId="5556"/>
    <cellStyle name="60% - Акцент3 74" xfId="5557"/>
    <cellStyle name="60% - Акцент3 74 2" xfId="5558"/>
    <cellStyle name="60% - Акцент3 75" xfId="5559"/>
    <cellStyle name="60% - Акцент3 75 2" xfId="5560"/>
    <cellStyle name="60% - Акцент3 76" xfId="5561"/>
    <cellStyle name="60% - Акцент3 76 2" xfId="5562"/>
    <cellStyle name="60% - Акцент3 77" xfId="5563"/>
    <cellStyle name="60% - Акцент3 77 2" xfId="5564"/>
    <cellStyle name="60% - Акцент3 78" xfId="5565"/>
    <cellStyle name="60% - Акцент3 78 2" xfId="5566"/>
    <cellStyle name="60% - Акцент3 8" xfId="5567"/>
    <cellStyle name="60% - Акцент3 9" xfId="5568"/>
    <cellStyle name="60% - Акцент4 1" xfId="5569"/>
    <cellStyle name="60% - Акцент4 10" xfId="5570"/>
    <cellStyle name="60% - Акцент4 11" xfId="5571"/>
    <cellStyle name="60% - Акцент4 12" xfId="5572"/>
    <cellStyle name="60% - Акцент4 13" xfId="5573"/>
    <cellStyle name="60% - Акцент4 14" xfId="5574"/>
    <cellStyle name="60% - Акцент4 15" xfId="5575"/>
    <cellStyle name="60% - Акцент4 16" xfId="5576"/>
    <cellStyle name="60% - Акцент4 17" xfId="5577"/>
    <cellStyle name="60% - Акцент4 18" xfId="5578"/>
    <cellStyle name="60% - Акцент4 19" xfId="5579"/>
    <cellStyle name="60% - Акцент4 2" xfId="5580"/>
    <cellStyle name="60% - Акцент4 2 2" xfId="5581"/>
    <cellStyle name="60% - Акцент4 2 2 2" xfId="5582"/>
    <cellStyle name="60% - Акцент4 2 2 2 2" xfId="5583"/>
    <cellStyle name="60% - Акцент4 2 2 2 3" xfId="5584"/>
    <cellStyle name="60% - Акцент4 2 2 2 4" xfId="5585"/>
    <cellStyle name="60% - Акцент4 2 2 3" xfId="5586"/>
    <cellStyle name="60% - Акцент4 2 2 4" xfId="5587"/>
    <cellStyle name="60% - Акцент4 2 2 5" xfId="5588"/>
    <cellStyle name="60% - Акцент4 2 2 6" xfId="5589"/>
    <cellStyle name="60% - Акцент4 2 2 7" xfId="5590"/>
    <cellStyle name="60% - Акцент4 2 3" xfId="5591"/>
    <cellStyle name="60% - Акцент4 2 3 2" xfId="5592"/>
    <cellStyle name="60% - Акцент4 2 3 3" xfId="5593"/>
    <cellStyle name="60% - Акцент4 2 3 4" xfId="5594"/>
    <cellStyle name="60% - Акцент4 2 4" xfId="5595"/>
    <cellStyle name="60% - Акцент4 2 5" xfId="5596"/>
    <cellStyle name="60% - Акцент4 2 6" xfId="5597"/>
    <cellStyle name="60% - Акцент4 2 7" xfId="5598"/>
    <cellStyle name="60% - Акцент4 2_Общий свод по ЖГОКу КАР.999999999999999" xfId="5599"/>
    <cellStyle name="60% - Акцент4 20" xfId="5600"/>
    <cellStyle name="60% - Акцент4 21" xfId="5601"/>
    <cellStyle name="60% - Акцент4 22" xfId="5602"/>
    <cellStyle name="60% - Акцент4 23" xfId="5603"/>
    <cellStyle name="60% - Акцент4 24" xfId="5604"/>
    <cellStyle name="60% - Акцент4 25" xfId="5605"/>
    <cellStyle name="60% - Акцент4 26" xfId="5606"/>
    <cellStyle name="60% - Акцент4 27" xfId="5607"/>
    <cellStyle name="60% - Акцент4 28" xfId="5608"/>
    <cellStyle name="60% - Акцент4 29" xfId="5609"/>
    <cellStyle name="60% - Акцент4 3" xfId="5610"/>
    <cellStyle name="60% - Акцент4 30" xfId="5611"/>
    <cellStyle name="60% - Акцент4 31" xfId="5612"/>
    <cellStyle name="60% - Акцент4 32" xfId="5613"/>
    <cellStyle name="60% - Акцент4 33" xfId="5614"/>
    <cellStyle name="60% - Акцент4 34" xfId="5615"/>
    <cellStyle name="60% - Акцент4 35" xfId="5616"/>
    <cellStyle name="60% - Акцент4 36" xfId="5617"/>
    <cellStyle name="60% - Акцент4 37" xfId="5618"/>
    <cellStyle name="60% - Акцент4 38" xfId="5619"/>
    <cellStyle name="60% - Акцент4 39" xfId="5620"/>
    <cellStyle name="60% - Акцент4 4" xfId="5621"/>
    <cellStyle name="60% - Акцент4 40" xfId="5622"/>
    <cellStyle name="60% - Акцент4 41" xfId="5623"/>
    <cellStyle name="60% - Акцент4 42" xfId="5624"/>
    <cellStyle name="60% - Акцент4 43" xfId="5625"/>
    <cellStyle name="60% - Акцент4 44" xfId="5626"/>
    <cellStyle name="60% - Акцент4 45" xfId="5627"/>
    <cellStyle name="60% - Акцент4 46" xfId="5628"/>
    <cellStyle name="60% - Акцент4 47" xfId="5629"/>
    <cellStyle name="60% - Акцент4 48" xfId="5630"/>
    <cellStyle name="60% - Акцент4 49" xfId="5631"/>
    <cellStyle name="60% - Акцент4 5" xfId="5632"/>
    <cellStyle name="60% - Акцент4 50" xfId="5633"/>
    <cellStyle name="60% - Акцент4 51" xfId="5634"/>
    <cellStyle name="60% - Акцент4 52" xfId="5635"/>
    <cellStyle name="60% - Акцент4 53" xfId="5636"/>
    <cellStyle name="60% - Акцент4 54" xfId="5637"/>
    <cellStyle name="60% - Акцент4 55" xfId="5638"/>
    <cellStyle name="60% - Акцент4 56" xfId="5639"/>
    <cellStyle name="60% - Акцент4 57" xfId="5640"/>
    <cellStyle name="60% - Акцент4 58" xfId="5641"/>
    <cellStyle name="60% - Акцент4 59" xfId="5642"/>
    <cellStyle name="60% - Акцент4 6" xfId="5643"/>
    <cellStyle name="60% - Акцент4 60" xfId="5644"/>
    <cellStyle name="60% - Акцент4 61" xfId="5645"/>
    <cellStyle name="60% - Акцент4 62" xfId="5646"/>
    <cellStyle name="60% - Акцент4 63" xfId="5647"/>
    <cellStyle name="60% - Акцент4 64" xfId="5648"/>
    <cellStyle name="60% - Акцент4 65" xfId="5649"/>
    <cellStyle name="60% - Акцент4 66" xfId="5650"/>
    <cellStyle name="60% - Акцент4 67" xfId="5651"/>
    <cellStyle name="60% - Акцент4 68" xfId="5652"/>
    <cellStyle name="60% - Акцент4 69" xfId="5653"/>
    <cellStyle name="60% - Акцент4 7" xfId="5654"/>
    <cellStyle name="60% - Акцент4 70" xfId="5655"/>
    <cellStyle name="60% - Акцент4 71" xfId="5656"/>
    <cellStyle name="60% - Акцент4 72" xfId="5657"/>
    <cellStyle name="60% - Акцент4 73" xfId="5658"/>
    <cellStyle name="60% - Акцент4 74" xfId="5659"/>
    <cellStyle name="60% - Акцент4 74 2" xfId="5660"/>
    <cellStyle name="60% - Акцент4 75" xfId="5661"/>
    <cellStyle name="60% - Акцент4 75 2" xfId="5662"/>
    <cellStyle name="60% - Акцент4 76" xfId="5663"/>
    <cellStyle name="60% - Акцент4 76 2" xfId="5664"/>
    <cellStyle name="60% - Акцент4 77" xfId="5665"/>
    <cellStyle name="60% - Акцент4 77 2" xfId="5666"/>
    <cellStyle name="60% - Акцент4 78" xfId="5667"/>
    <cellStyle name="60% - Акцент4 78 2" xfId="5668"/>
    <cellStyle name="60% - Акцент4 8" xfId="5669"/>
    <cellStyle name="60% - Акцент4 9" xfId="5670"/>
    <cellStyle name="60% - Акцент5 1" xfId="5671"/>
    <cellStyle name="60% - Акцент5 10" xfId="5672"/>
    <cellStyle name="60% - Акцент5 11" xfId="5673"/>
    <cellStyle name="60% - Акцент5 12" xfId="5674"/>
    <cellStyle name="60% - Акцент5 13" xfId="5675"/>
    <cellStyle name="60% - Акцент5 14" xfId="5676"/>
    <cellStyle name="60% - Акцент5 15" xfId="5677"/>
    <cellStyle name="60% - Акцент5 16" xfId="5678"/>
    <cellStyle name="60% - Акцент5 17" xfId="5679"/>
    <cellStyle name="60% - Акцент5 18" xfId="5680"/>
    <cellStyle name="60% - Акцент5 19" xfId="5681"/>
    <cellStyle name="60% - Акцент5 2" xfId="5682"/>
    <cellStyle name="60% - Акцент5 2 2" xfId="5683"/>
    <cellStyle name="60% - Акцент5 2 3" xfId="5684"/>
    <cellStyle name="60% - Акцент5 2 4" xfId="5685"/>
    <cellStyle name="60% - Акцент5 2 5" xfId="5686"/>
    <cellStyle name="60% - Акцент5 20" xfId="5687"/>
    <cellStyle name="60% - Акцент5 21" xfId="5688"/>
    <cellStyle name="60% - Акцент5 22" xfId="5689"/>
    <cellStyle name="60% - Акцент5 23" xfId="5690"/>
    <cellStyle name="60% - Акцент5 24" xfId="5691"/>
    <cellStyle name="60% - Акцент5 25" xfId="5692"/>
    <cellStyle name="60% - Акцент5 26" xfId="5693"/>
    <cellStyle name="60% - Акцент5 27" xfId="5694"/>
    <cellStyle name="60% - Акцент5 28" xfId="5695"/>
    <cellStyle name="60% - Акцент5 29" xfId="5696"/>
    <cellStyle name="60% - Акцент5 3" xfId="5697"/>
    <cellStyle name="60% - Акцент5 30" xfId="5698"/>
    <cellStyle name="60% - Акцент5 31" xfId="5699"/>
    <cellStyle name="60% - Акцент5 32" xfId="5700"/>
    <cellStyle name="60% - Акцент5 33" xfId="5701"/>
    <cellStyle name="60% - Акцент5 34" xfId="5702"/>
    <cellStyle name="60% - Акцент5 35" xfId="5703"/>
    <cellStyle name="60% - Акцент5 36" xfId="5704"/>
    <cellStyle name="60% - Акцент5 37" xfId="5705"/>
    <cellStyle name="60% - Акцент5 38" xfId="5706"/>
    <cellStyle name="60% - Акцент5 39" xfId="5707"/>
    <cellStyle name="60% - Акцент5 4" xfId="5708"/>
    <cellStyle name="60% - Акцент5 40" xfId="5709"/>
    <cellStyle name="60% - Акцент5 41" xfId="5710"/>
    <cellStyle name="60% - Акцент5 42" xfId="5711"/>
    <cellStyle name="60% - Акцент5 43" xfId="5712"/>
    <cellStyle name="60% - Акцент5 44" xfId="5713"/>
    <cellStyle name="60% - Акцент5 45" xfId="5714"/>
    <cellStyle name="60% - Акцент5 46" xfId="5715"/>
    <cellStyle name="60% - Акцент5 47" xfId="5716"/>
    <cellStyle name="60% - Акцент5 48" xfId="5717"/>
    <cellStyle name="60% - Акцент5 49" xfId="5718"/>
    <cellStyle name="60% - Акцент5 5" xfId="5719"/>
    <cellStyle name="60% - Акцент5 50" xfId="5720"/>
    <cellStyle name="60% - Акцент5 51" xfId="5721"/>
    <cellStyle name="60% - Акцент5 52" xfId="5722"/>
    <cellStyle name="60% - Акцент5 53" xfId="5723"/>
    <cellStyle name="60% - Акцент5 54" xfId="5724"/>
    <cellStyle name="60% - Акцент5 55" xfId="5725"/>
    <cellStyle name="60% - Акцент5 56" xfId="5726"/>
    <cellStyle name="60% - Акцент5 57" xfId="5727"/>
    <cellStyle name="60% - Акцент5 58" xfId="5728"/>
    <cellStyle name="60% - Акцент5 59" xfId="5729"/>
    <cellStyle name="60% - Акцент5 6" xfId="5730"/>
    <cellStyle name="60% - Акцент5 60" xfId="5731"/>
    <cellStyle name="60% - Акцент5 61" xfId="5732"/>
    <cellStyle name="60% - Акцент5 62" xfId="5733"/>
    <cellStyle name="60% - Акцент5 63" xfId="5734"/>
    <cellStyle name="60% - Акцент5 64" xfId="5735"/>
    <cellStyle name="60% - Акцент5 65" xfId="5736"/>
    <cellStyle name="60% - Акцент5 66" xfId="5737"/>
    <cellStyle name="60% - Акцент5 67" xfId="5738"/>
    <cellStyle name="60% - Акцент5 68" xfId="5739"/>
    <cellStyle name="60% - Акцент5 69" xfId="5740"/>
    <cellStyle name="60% - Акцент5 7" xfId="5741"/>
    <cellStyle name="60% - Акцент5 70" xfId="5742"/>
    <cellStyle name="60% - Акцент5 71" xfId="5743"/>
    <cellStyle name="60% - Акцент5 72" xfId="5744"/>
    <cellStyle name="60% - Акцент5 73" xfId="5745"/>
    <cellStyle name="60% - Акцент5 8" xfId="5746"/>
    <cellStyle name="60% - Акцент5 9" xfId="5747"/>
    <cellStyle name="60% - Акцент6 1" xfId="5748"/>
    <cellStyle name="60% - Акцент6 10" xfId="5749"/>
    <cellStyle name="60% - Акцент6 11" xfId="5750"/>
    <cellStyle name="60% - Акцент6 12" xfId="5751"/>
    <cellStyle name="60% - Акцент6 13" xfId="5752"/>
    <cellStyle name="60% - Акцент6 14" xfId="5753"/>
    <cellStyle name="60% - Акцент6 15" xfId="5754"/>
    <cellStyle name="60% - Акцент6 16" xfId="5755"/>
    <cellStyle name="60% - Акцент6 17" xfId="5756"/>
    <cellStyle name="60% - Акцент6 18" xfId="5757"/>
    <cellStyle name="60% - Акцент6 19" xfId="5758"/>
    <cellStyle name="60% - Акцент6 2" xfId="5759"/>
    <cellStyle name="60% - Акцент6 2 2" xfId="5760"/>
    <cellStyle name="60% - Акцент6 2 2 2" xfId="5761"/>
    <cellStyle name="60% - Акцент6 2 2 2 2" xfId="5762"/>
    <cellStyle name="60% - Акцент6 2 2 2 3" xfId="5763"/>
    <cellStyle name="60% - Акцент6 2 2 2 4" xfId="5764"/>
    <cellStyle name="60% - Акцент6 2 2 3" xfId="5765"/>
    <cellStyle name="60% - Акцент6 2 2 4" xfId="5766"/>
    <cellStyle name="60% - Акцент6 2 2 5" xfId="5767"/>
    <cellStyle name="60% - Акцент6 2 2 6" xfId="5768"/>
    <cellStyle name="60% - Акцент6 2 2 7" xfId="5769"/>
    <cellStyle name="60% - Акцент6 2 3" xfId="5770"/>
    <cellStyle name="60% - Акцент6 2 3 2" xfId="5771"/>
    <cellStyle name="60% - Акцент6 2 3 3" xfId="5772"/>
    <cellStyle name="60% - Акцент6 2 3 4" xfId="5773"/>
    <cellStyle name="60% - Акцент6 2 4" xfId="5774"/>
    <cellStyle name="60% - Акцент6 2 5" xfId="5775"/>
    <cellStyle name="60% - Акцент6 2 6" xfId="5776"/>
    <cellStyle name="60% - Акцент6 2 7" xfId="5777"/>
    <cellStyle name="60% - Акцент6 2_Общий свод по ЖГОКу КАР.999999999999999" xfId="5778"/>
    <cellStyle name="60% - Акцент6 20" xfId="5779"/>
    <cellStyle name="60% - Акцент6 21" xfId="5780"/>
    <cellStyle name="60% - Акцент6 22" xfId="5781"/>
    <cellStyle name="60% - Акцент6 23" xfId="5782"/>
    <cellStyle name="60% - Акцент6 24" xfId="5783"/>
    <cellStyle name="60% - Акцент6 25" xfId="5784"/>
    <cellStyle name="60% - Акцент6 26" xfId="5785"/>
    <cellStyle name="60% - Акцент6 27" xfId="5786"/>
    <cellStyle name="60% - Акцент6 28" xfId="5787"/>
    <cellStyle name="60% - Акцент6 29" xfId="5788"/>
    <cellStyle name="60% - Акцент6 3" xfId="5789"/>
    <cellStyle name="60% - Акцент6 30" xfId="5790"/>
    <cellStyle name="60% - Акцент6 31" xfId="5791"/>
    <cellStyle name="60% - Акцент6 32" xfId="5792"/>
    <cellStyle name="60% - Акцент6 33" xfId="5793"/>
    <cellStyle name="60% - Акцент6 34" xfId="5794"/>
    <cellStyle name="60% - Акцент6 35" xfId="5795"/>
    <cellStyle name="60% - Акцент6 36" xfId="5796"/>
    <cellStyle name="60% - Акцент6 37" xfId="5797"/>
    <cellStyle name="60% - Акцент6 38" xfId="5798"/>
    <cellStyle name="60% - Акцент6 39" xfId="5799"/>
    <cellStyle name="60% - Акцент6 4" xfId="5800"/>
    <cellStyle name="60% - Акцент6 40" xfId="5801"/>
    <cellStyle name="60% - Акцент6 41" xfId="5802"/>
    <cellStyle name="60% - Акцент6 42" xfId="5803"/>
    <cellStyle name="60% - Акцент6 43" xfId="5804"/>
    <cellStyle name="60% - Акцент6 44" xfId="5805"/>
    <cellStyle name="60% - Акцент6 45" xfId="5806"/>
    <cellStyle name="60% - Акцент6 46" xfId="5807"/>
    <cellStyle name="60% - Акцент6 47" xfId="5808"/>
    <cellStyle name="60% - Акцент6 48" xfId="5809"/>
    <cellStyle name="60% - Акцент6 49" xfId="5810"/>
    <cellStyle name="60% - Акцент6 5" xfId="5811"/>
    <cellStyle name="60% - Акцент6 50" xfId="5812"/>
    <cellStyle name="60% - Акцент6 51" xfId="5813"/>
    <cellStyle name="60% - Акцент6 52" xfId="5814"/>
    <cellStyle name="60% - Акцент6 53" xfId="5815"/>
    <cellStyle name="60% - Акцент6 54" xfId="5816"/>
    <cellStyle name="60% - Акцент6 55" xfId="5817"/>
    <cellStyle name="60% - Акцент6 56" xfId="5818"/>
    <cellStyle name="60% - Акцент6 57" xfId="5819"/>
    <cellStyle name="60% - Акцент6 58" xfId="5820"/>
    <cellStyle name="60% - Акцент6 59" xfId="5821"/>
    <cellStyle name="60% - Акцент6 6" xfId="5822"/>
    <cellStyle name="60% - Акцент6 60" xfId="5823"/>
    <cellStyle name="60% - Акцент6 61" xfId="5824"/>
    <cellStyle name="60% - Акцент6 62" xfId="5825"/>
    <cellStyle name="60% - Акцент6 63" xfId="5826"/>
    <cellStyle name="60% - Акцент6 64" xfId="5827"/>
    <cellStyle name="60% - Акцент6 65" xfId="5828"/>
    <cellStyle name="60% - Акцент6 66" xfId="5829"/>
    <cellStyle name="60% - Акцент6 67" xfId="5830"/>
    <cellStyle name="60% - Акцент6 68" xfId="5831"/>
    <cellStyle name="60% - Акцент6 69" xfId="5832"/>
    <cellStyle name="60% - Акцент6 7" xfId="5833"/>
    <cellStyle name="60% - Акцент6 70" xfId="5834"/>
    <cellStyle name="60% - Акцент6 71" xfId="5835"/>
    <cellStyle name="60% - Акцент6 72" xfId="5836"/>
    <cellStyle name="60% - Акцент6 73" xfId="5837"/>
    <cellStyle name="60% - Акцент6 74" xfId="5838"/>
    <cellStyle name="60% - Акцент6 74 2" xfId="5839"/>
    <cellStyle name="60% - Акцент6 75" xfId="5840"/>
    <cellStyle name="60% - Акцент6 75 2" xfId="5841"/>
    <cellStyle name="60% - Акцент6 76" xfId="5842"/>
    <cellStyle name="60% - Акцент6 76 2" xfId="5843"/>
    <cellStyle name="60% - Акцент6 77" xfId="5844"/>
    <cellStyle name="60% - Акцент6 77 2" xfId="5845"/>
    <cellStyle name="60% - Акцент6 78" xfId="5846"/>
    <cellStyle name="60% - Акцент6 78 2" xfId="5847"/>
    <cellStyle name="60% - Акцент6 8" xfId="5848"/>
    <cellStyle name="60% - Акцент6 9" xfId="5849"/>
    <cellStyle name="8" xfId="5850"/>
    <cellStyle name="8_Cash UK CHP 06.2008 Preliminary as of 03.07.2008" xfId="5851"/>
    <cellStyle name="8_Eki_Budget_2011-2012 v1" xfId="5852"/>
    <cellStyle name="8_UK CHP Forecast 06 2008 Preliminary as of 03.07.2008" xfId="5853"/>
    <cellStyle name="8_Анализ отклонений" xfId="5854"/>
    <cellStyle name="8_КЦ 09 B" xfId="5855"/>
    <cellStyle name="8_Упр 2008 F" xfId="5856"/>
    <cellStyle name="8_Упр 2009 B" xfId="5857"/>
    <cellStyle name="8pt" xfId="5858"/>
    <cellStyle name="A3 297 x 420 mm" xfId="5859"/>
    <cellStyle name="Aaia?iue [0]_vaqduGfTSN7qyUJNWHRlcWo3H" xfId="5860"/>
    <cellStyle name="Aaia?iue_vaqduGfTSN7qyUJNWHRlcWo3H" xfId="5861"/>
    <cellStyle name="Äåíåæíûé [0]_vaqduGfTSN7qyUJNWHRlcWo3H" xfId="5862"/>
    <cellStyle name="Äåíåæíûé_vaqduGfTSN7qyUJNWHRlcWo3H" xfId="5863"/>
    <cellStyle name="ac" xfId="5864"/>
    <cellStyle name="Accent1" xfId="5865"/>
    <cellStyle name="Accent1 10" xfId="5866"/>
    <cellStyle name="Accent1 2" xfId="5867"/>
    <cellStyle name="Accent1 3" xfId="5868"/>
    <cellStyle name="Accent1 4" xfId="5869"/>
    <cellStyle name="Accent1 5" xfId="5870"/>
    <cellStyle name="Accent1 6" xfId="5871"/>
    <cellStyle name="Accent1 7" xfId="5872"/>
    <cellStyle name="Accent1 8" xfId="5873"/>
    <cellStyle name="Accent1 9" xfId="5874"/>
    <cellStyle name="Accent1_722BB100" xfId="5875"/>
    <cellStyle name="Accent2" xfId="5876"/>
    <cellStyle name="Accent2 10" xfId="5877"/>
    <cellStyle name="Accent2 2" xfId="5878"/>
    <cellStyle name="Accent2 3" xfId="5879"/>
    <cellStyle name="Accent2 4" xfId="5880"/>
    <cellStyle name="Accent2 5" xfId="5881"/>
    <cellStyle name="Accent2 6" xfId="5882"/>
    <cellStyle name="Accent2 7" xfId="5883"/>
    <cellStyle name="Accent2 8" xfId="5884"/>
    <cellStyle name="Accent2 9" xfId="5885"/>
    <cellStyle name="Accent2_722BB100" xfId="5886"/>
    <cellStyle name="Accent3" xfId="5887"/>
    <cellStyle name="Accent3 10" xfId="5888"/>
    <cellStyle name="Accent3 2" xfId="5889"/>
    <cellStyle name="Accent3 3" xfId="5890"/>
    <cellStyle name="Accent3 4" xfId="5891"/>
    <cellStyle name="Accent3 5" xfId="5892"/>
    <cellStyle name="Accent3 6" xfId="5893"/>
    <cellStyle name="Accent3 7" xfId="5894"/>
    <cellStyle name="Accent3 8" xfId="5895"/>
    <cellStyle name="Accent3 9" xfId="5896"/>
    <cellStyle name="Accent3_722BB100" xfId="5897"/>
    <cellStyle name="Accent4" xfId="5898"/>
    <cellStyle name="Accent4 10" xfId="5899"/>
    <cellStyle name="Accent4 2" xfId="5900"/>
    <cellStyle name="Accent4 3" xfId="5901"/>
    <cellStyle name="Accent4 4" xfId="5902"/>
    <cellStyle name="Accent4 5" xfId="5903"/>
    <cellStyle name="Accent4 6" xfId="5904"/>
    <cellStyle name="Accent4 7" xfId="5905"/>
    <cellStyle name="Accent4 8" xfId="5906"/>
    <cellStyle name="Accent4 9" xfId="5907"/>
    <cellStyle name="Accent4_722BB100" xfId="5908"/>
    <cellStyle name="Accent5" xfId="5909"/>
    <cellStyle name="Accent5 10" xfId="5910"/>
    <cellStyle name="Accent5 2" xfId="5911"/>
    <cellStyle name="Accent5 3" xfId="5912"/>
    <cellStyle name="Accent5 4" xfId="5913"/>
    <cellStyle name="Accent5 5" xfId="5914"/>
    <cellStyle name="Accent5 6" xfId="5915"/>
    <cellStyle name="Accent5 7" xfId="5916"/>
    <cellStyle name="Accent5 8" xfId="5917"/>
    <cellStyle name="Accent5 9" xfId="5918"/>
    <cellStyle name="Accent5_722BB100" xfId="5919"/>
    <cellStyle name="Accent6" xfId="5920"/>
    <cellStyle name="Accent6 10" xfId="5921"/>
    <cellStyle name="Accent6 2" xfId="5922"/>
    <cellStyle name="Accent6 3" xfId="5923"/>
    <cellStyle name="Accent6 4" xfId="5924"/>
    <cellStyle name="Accent6 5" xfId="5925"/>
    <cellStyle name="Accent6 6" xfId="5926"/>
    <cellStyle name="Accent6 7" xfId="5927"/>
    <cellStyle name="Accent6 8" xfId="5928"/>
    <cellStyle name="Accent6 9" xfId="5929"/>
    <cellStyle name="Accent6_722BB100" xfId="5930"/>
    <cellStyle name="acct" xfId="5931"/>
    <cellStyle name="AeE­ [0]_?A°??µAoC?" xfId="5932"/>
    <cellStyle name="AeE­_?A°??µAoC?" xfId="5933"/>
    <cellStyle name="Aeia?nnueea" xfId="5934"/>
    <cellStyle name="AFE" xfId="5935"/>
    <cellStyle name="Arial 10" xfId="5936"/>
    <cellStyle name="Arial 12" xfId="5937"/>
    <cellStyle name="arial12" xfId="5938"/>
    <cellStyle name="arial14" xfId="5939"/>
    <cellStyle name="Assumption" xfId="5940"/>
    <cellStyle name="AÞ¸¶ [0]_INQUIRY ¿µ¾÷AßAø " xfId="5941"/>
    <cellStyle name="AÞ¸¶_INQUIRY ¿µ¾÷AßAø " xfId="5942"/>
    <cellStyle name="Bad" xfId="5943"/>
    <cellStyle name="Bad 10" xfId="5944"/>
    <cellStyle name="Bad 2" xfId="5945"/>
    <cellStyle name="Bad 3" xfId="5946"/>
    <cellStyle name="Bad 4" xfId="5947"/>
    <cellStyle name="Bad 5" xfId="5948"/>
    <cellStyle name="Bad 6" xfId="5949"/>
    <cellStyle name="Bad 7" xfId="5950"/>
    <cellStyle name="Bad 8" xfId="5951"/>
    <cellStyle name="Bad 9" xfId="5952"/>
    <cellStyle name="Bad_722BB100" xfId="5953"/>
    <cellStyle name="Balance" xfId="5954"/>
    <cellStyle name="BalanceBold" xfId="5955"/>
    <cellStyle name="BLACK" xfId="5956"/>
    <cellStyle name="Blue" xfId="5957"/>
    <cellStyle name="Body" xfId="5958"/>
    <cellStyle name="Body 2" xfId="5959"/>
    <cellStyle name="Body 2 2" xfId="5960"/>
    <cellStyle name="Body 3" xfId="5961"/>
    <cellStyle name="Bold 11" xfId="5962"/>
    <cellStyle name="Bold/Border" xfId="5963"/>
    <cellStyle name="Bold/Border 2" xfId="5964"/>
    <cellStyle name="Bold/Border 2 2" xfId="5965"/>
    <cellStyle name="Bold/Border 2 3" xfId="5966"/>
    <cellStyle name="Bold/Border 2 4" xfId="5967"/>
    <cellStyle name="Bold/Border 2 5" xfId="5968"/>
    <cellStyle name="Bold/Border 2 6" xfId="5969"/>
    <cellStyle name="Bold/Border 2 7" xfId="5970"/>
    <cellStyle name="Bold/Border 3" xfId="5971"/>
    <cellStyle name="Bold/Border 4" xfId="5972"/>
    <cellStyle name="Bold/Border 5" xfId="5973"/>
    <cellStyle name="Bold/Border 6" xfId="5974"/>
    <cellStyle name="Bold/Border 7" xfId="5975"/>
    <cellStyle name="Bold/Border 8" xfId="5976"/>
    <cellStyle name="Border" xfId="5977"/>
    <cellStyle name="Border 2" xfId="5978"/>
    <cellStyle name="Border 2 2" xfId="5979"/>
    <cellStyle name="Border 2 2 2" xfId="5980"/>
    <cellStyle name="Border 2 2 3" xfId="5981"/>
    <cellStyle name="Border 2 3" xfId="5982"/>
    <cellStyle name="Border 2 3 2" xfId="5983"/>
    <cellStyle name="Border 2 3 3" xfId="5984"/>
    <cellStyle name="Border 2 4" xfId="5985"/>
    <cellStyle name="Border 2 4 2" xfId="5986"/>
    <cellStyle name="Border 2 4 3" xfId="5987"/>
    <cellStyle name="Border 2 5" xfId="5988"/>
    <cellStyle name="Border 2 5 2" xfId="5989"/>
    <cellStyle name="Border 2 5 3" xfId="5990"/>
    <cellStyle name="Border 2 6" xfId="5991"/>
    <cellStyle name="Border 2 6 2" xfId="5992"/>
    <cellStyle name="Border 2 6 3" xfId="5993"/>
    <cellStyle name="Border 2 7" xfId="5994"/>
    <cellStyle name="Border 2 7 2" xfId="5995"/>
    <cellStyle name="Border 2 7 3" xfId="5996"/>
    <cellStyle name="Border 2 8" xfId="5997"/>
    <cellStyle name="Border 2 9" xfId="5998"/>
    <cellStyle name="Border 3" xfId="5999"/>
    <cellStyle name="Border 3 2" xfId="6000"/>
    <cellStyle name="Border 3 3" xfId="6001"/>
    <cellStyle name="Border 4" xfId="6002"/>
    <cellStyle name="Border 4 2" xfId="6003"/>
    <cellStyle name="Border 4 3" xfId="6004"/>
    <cellStyle name="Border 5" xfId="6005"/>
    <cellStyle name="Border 5 2" xfId="6006"/>
    <cellStyle name="Border 5 3" xfId="6007"/>
    <cellStyle name="Border 6" xfId="6008"/>
    <cellStyle name="Border 6 2" xfId="6009"/>
    <cellStyle name="Border 6 3" xfId="6010"/>
    <cellStyle name="Border 7" xfId="6011"/>
    <cellStyle name="Border 7 2" xfId="6012"/>
    <cellStyle name="Border 7 3" xfId="6013"/>
    <cellStyle name="Border 8" xfId="6014"/>
    <cellStyle name="Border 9" xfId="6015"/>
    <cellStyle name="Border Heavy" xfId="6016"/>
    <cellStyle name="Border Thin" xfId="6017"/>
    <cellStyle name="Border Thin 2" xfId="6018"/>
    <cellStyle name="Border Thin 2 2" xfId="6019"/>
    <cellStyle name="Border Thin 2 3" xfId="6020"/>
    <cellStyle name="Border Thin 2 4" xfId="6021"/>
    <cellStyle name="Border Thin 2 5" xfId="6022"/>
    <cellStyle name="Border Thin 2 6" xfId="6023"/>
    <cellStyle name="Border Thin 2 7" xfId="6024"/>
    <cellStyle name="Border Thin 3" xfId="6025"/>
    <cellStyle name="Border Thin 4" xfId="6026"/>
    <cellStyle name="Border Thin 5" xfId="6027"/>
    <cellStyle name="Border Thin 6" xfId="6028"/>
    <cellStyle name="Border Thin 7" xfId="6029"/>
    <cellStyle name="Border Thin 8" xfId="6030"/>
    <cellStyle name="Border_03_1_Maik 2010 07_TB" xfId="6031"/>
    <cellStyle name="British Pound" xfId="6032"/>
    <cellStyle name="Bullet" xfId="6033"/>
    <cellStyle name="C?AO_?A°??µAoC?" xfId="6034"/>
    <cellStyle name="C?AØ_¿µ¾÷CoE² " xfId="6035"/>
    <cellStyle name="Calc - White" xfId="6036"/>
    <cellStyle name="Calc Currency (0)" xfId="6037"/>
    <cellStyle name="Calc Currency (0) 2" xfId="6038"/>
    <cellStyle name="Calc Currency (2)" xfId="6039"/>
    <cellStyle name="Calc Percent (0)" xfId="6040"/>
    <cellStyle name="Calc Percent (1)" xfId="6041"/>
    <cellStyle name="Calc Percent (1) 2" xfId="6042"/>
    <cellStyle name="Calc Percent (2)" xfId="6043"/>
    <cellStyle name="Calc Percent (2) 2" xfId="6044"/>
    <cellStyle name="Calc Units (0)" xfId="6045"/>
    <cellStyle name="Calc Units (1)" xfId="6046"/>
    <cellStyle name="Calc Units (1) 2" xfId="6047"/>
    <cellStyle name="Calc Units (1) 2 2" xfId="6048"/>
    <cellStyle name="Calc Units (1) 3" xfId="6049"/>
    <cellStyle name="Calc Units (2)" xfId="6050"/>
    <cellStyle name="Calculation" xfId="6051"/>
    <cellStyle name="Calculation 10" xfId="6052"/>
    <cellStyle name="Calculation 10 10" xfId="6053"/>
    <cellStyle name="Calculation 10 11" xfId="6054"/>
    <cellStyle name="Calculation 10 2" xfId="6055"/>
    <cellStyle name="Calculation 10 2 10" xfId="6056"/>
    <cellStyle name="Calculation 10 2 2" xfId="6057"/>
    <cellStyle name="Calculation 10 2 2 2" xfId="6058"/>
    <cellStyle name="Calculation 10 2 2 3" xfId="6059"/>
    <cellStyle name="Calculation 10 2 2 4" xfId="6060"/>
    <cellStyle name="Calculation 10 2 3" xfId="6061"/>
    <cellStyle name="Calculation 10 2 3 2" xfId="6062"/>
    <cellStyle name="Calculation 10 2 3 3" xfId="6063"/>
    <cellStyle name="Calculation 10 2 3 4" xfId="6064"/>
    <cellStyle name="Calculation 10 2 4" xfId="6065"/>
    <cellStyle name="Calculation 10 2 4 2" xfId="6066"/>
    <cellStyle name="Calculation 10 2 4 3" xfId="6067"/>
    <cellStyle name="Calculation 10 2 4 4" xfId="6068"/>
    <cellStyle name="Calculation 10 2 5" xfId="6069"/>
    <cellStyle name="Calculation 10 2 5 2" xfId="6070"/>
    <cellStyle name="Calculation 10 2 5 3" xfId="6071"/>
    <cellStyle name="Calculation 10 2 5 4" xfId="6072"/>
    <cellStyle name="Calculation 10 2 6" xfId="6073"/>
    <cellStyle name="Calculation 10 2 6 2" xfId="6074"/>
    <cellStyle name="Calculation 10 2 6 3" xfId="6075"/>
    <cellStyle name="Calculation 10 2 6 4" xfId="6076"/>
    <cellStyle name="Calculation 10 2 7" xfId="6077"/>
    <cellStyle name="Calculation 10 2 7 2" xfId="6078"/>
    <cellStyle name="Calculation 10 2 7 3" xfId="6079"/>
    <cellStyle name="Calculation 10 2 7 4" xfId="6080"/>
    <cellStyle name="Calculation 10 2 8" xfId="6081"/>
    <cellStyle name="Calculation 10 2 9" xfId="6082"/>
    <cellStyle name="Calculation 10 3" xfId="6083"/>
    <cellStyle name="Calculation 10 3 2" xfId="6084"/>
    <cellStyle name="Calculation 10 3 3" xfId="6085"/>
    <cellStyle name="Calculation 10 3 4" xfId="6086"/>
    <cellStyle name="Calculation 10 4" xfId="6087"/>
    <cellStyle name="Calculation 10 4 2" xfId="6088"/>
    <cellStyle name="Calculation 10 4 3" xfId="6089"/>
    <cellStyle name="Calculation 10 4 4" xfId="6090"/>
    <cellStyle name="Calculation 10 5" xfId="6091"/>
    <cellStyle name="Calculation 10 5 2" xfId="6092"/>
    <cellStyle name="Calculation 10 5 3" xfId="6093"/>
    <cellStyle name="Calculation 10 5 4" xfId="6094"/>
    <cellStyle name="Calculation 10 6" xfId="6095"/>
    <cellStyle name="Calculation 10 6 2" xfId="6096"/>
    <cellStyle name="Calculation 10 6 3" xfId="6097"/>
    <cellStyle name="Calculation 10 6 4" xfId="6098"/>
    <cellStyle name="Calculation 10 7" xfId="6099"/>
    <cellStyle name="Calculation 10 7 2" xfId="6100"/>
    <cellStyle name="Calculation 10 7 3" xfId="6101"/>
    <cellStyle name="Calculation 10 7 4" xfId="6102"/>
    <cellStyle name="Calculation 10 8" xfId="6103"/>
    <cellStyle name="Calculation 10 8 2" xfId="6104"/>
    <cellStyle name="Calculation 10 8 3" xfId="6105"/>
    <cellStyle name="Calculation 10 8 4" xfId="6106"/>
    <cellStyle name="Calculation 10 9" xfId="6107"/>
    <cellStyle name="Calculation 11" xfId="6108"/>
    <cellStyle name="Calculation 11 10" xfId="6109"/>
    <cellStyle name="Calculation 11 2" xfId="6110"/>
    <cellStyle name="Calculation 11 2 2" xfId="6111"/>
    <cellStyle name="Calculation 11 2 3" xfId="6112"/>
    <cellStyle name="Calculation 11 2 4" xfId="6113"/>
    <cellStyle name="Calculation 11 3" xfId="6114"/>
    <cellStyle name="Calculation 11 3 2" xfId="6115"/>
    <cellStyle name="Calculation 11 3 3" xfId="6116"/>
    <cellStyle name="Calculation 11 3 4" xfId="6117"/>
    <cellStyle name="Calculation 11 4" xfId="6118"/>
    <cellStyle name="Calculation 11 4 2" xfId="6119"/>
    <cellStyle name="Calculation 11 4 3" xfId="6120"/>
    <cellStyle name="Calculation 11 4 4" xfId="6121"/>
    <cellStyle name="Calculation 11 5" xfId="6122"/>
    <cellStyle name="Calculation 11 5 2" xfId="6123"/>
    <cellStyle name="Calculation 11 5 3" xfId="6124"/>
    <cellStyle name="Calculation 11 5 4" xfId="6125"/>
    <cellStyle name="Calculation 11 6" xfId="6126"/>
    <cellStyle name="Calculation 11 6 2" xfId="6127"/>
    <cellStyle name="Calculation 11 6 3" xfId="6128"/>
    <cellStyle name="Calculation 11 6 4" xfId="6129"/>
    <cellStyle name="Calculation 11 7" xfId="6130"/>
    <cellStyle name="Calculation 11 7 2" xfId="6131"/>
    <cellStyle name="Calculation 11 7 3" xfId="6132"/>
    <cellStyle name="Calculation 11 7 4" xfId="6133"/>
    <cellStyle name="Calculation 11 8" xfId="6134"/>
    <cellStyle name="Calculation 11 9" xfId="6135"/>
    <cellStyle name="Calculation 12" xfId="6136"/>
    <cellStyle name="Calculation 12 2" xfId="6137"/>
    <cellStyle name="Calculation 12 3" xfId="6138"/>
    <cellStyle name="Calculation 12 4" xfId="6139"/>
    <cellStyle name="Calculation 13" xfId="6140"/>
    <cellStyle name="Calculation 13 2" xfId="6141"/>
    <cellStyle name="Calculation 13 3" xfId="6142"/>
    <cellStyle name="Calculation 13 4" xfId="6143"/>
    <cellStyle name="Calculation 14" xfId="6144"/>
    <cellStyle name="Calculation 14 2" xfId="6145"/>
    <cellStyle name="Calculation 14 3" xfId="6146"/>
    <cellStyle name="Calculation 14 4" xfId="6147"/>
    <cellStyle name="Calculation 15" xfId="6148"/>
    <cellStyle name="Calculation 15 2" xfId="6149"/>
    <cellStyle name="Calculation 15 3" xfId="6150"/>
    <cellStyle name="Calculation 15 4" xfId="6151"/>
    <cellStyle name="Calculation 16" xfId="6152"/>
    <cellStyle name="Calculation 16 2" xfId="6153"/>
    <cellStyle name="Calculation 16 3" xfId="6154"/>
    <cellStyle name="Calculation 16 4" xfId="6155"/>
    <cellStyle name="Calculation 17" xfId="6156"/>
    <cellStyle name="Calculation 17 2" xfId="6157"/>
    <cellStyle name="Calculation 17 3" xfId="6158"/>
    <cellStyle name="Calculation 17 4" xfId="6159"/>
    <cellStyle name="Calculation 18" xfId="6160"/>
    <cellStyle name="Calculation 19" xfId="6161"/>
    <cellStyle name="Calculation 2" xfId="6162"/>
    <cellStyle name="Calculation 2 10" xfId="6163"/>
    <cellStyle name="Calculation 2 11" xfId="6164"/>
    <cellStyle name="Calculation 2 2" xfId="6165"/>
    <cellStyle name="Calculation 2 2 10" xfId="6166"/>
    <cellStyle name="Calculation 2 2 2" xfId="6167"/>
    <cellStyle name="Calculation 2 2 2 2" xfId="6168"/>
    <cellStyle name="Calculation 2 2 2 3" xfId="6169"/>
    <cellStyle name="Calculation 2 2 2 4" xfId="6170"/>
    <cellStyle name="Calculation 2 2 3" xfId="6171"/>
    <cellStyle name="Calculation 2 2 3 2" xfId="6172"/>
    <cellStyle name="Calculation 2 2 3 3" xfId="6173"/>
    <cellStyle name="Calculation 2 2 3 4" xfId="6174"/>
    <cellStyle name="Calculation 2 2 4" xfId="6175"/>
    <cellStyle name="Calculation 2 2 4 2" xfId="6176"/>
    <cellStyle name="Calculation 2 2 4 3" xfId="6177"/>
    <cellStyle name="Calculation 2 2 4 4" xfId="6178"/>
    <cellStyle name="Calculation 2 2 5" xfId="6179"/>
    <cellStyle name="Calculation 2 2 5 2" xfId="6180"/>
    <cellStyle name="Calculation 2 2 5 3" xfId="6181"/>
    <cellStyle name="Calculation 2 2 5 4" xfId="6182"/>
    <cellStyle name="Calculation 2 2 6" xfId="6183"/>
    <cellStyle name="Calculation 2 2 6 2" xfId="6184"/>
    <cellStyle name="Calculation 2 2 6 3" xfId="6185"/>
    <cellStyle name="Calculation 2 2 6 4" xfId="6186"/>
    <cellStyle name="Calculation 2 2 7" xfId="6187"/>
    <cellStyle name="Calculation 2 2 7 2" xfId="6188"/>
    <cellStyle name="Calculation 2 2 7 3" xfId="6189"/>
    <cellStyle name="Calculation 2 2 7 4" xfId="6190"/>
    <cellStyle name="Calculation 2 2 8" xfId="6191"/>
    <cellStyle name="Calculation 2 2 9" xfId="6192"/>
    <cellStyle name="Calculation 2 3" xfId="6193"/>
    <cellStyle name="Calculation 2 3 2" xfId="6194"/>
    <cellStyle name="Calculation 2 3 3" xfId="6195"/>
    <cellStyle name="Calculation 2 3 4" xfId="6196"/>
    <cellStyle name="Calculation 2 4" xfId="6197"/>
    <cellStyle name="Calculation 2 4 2" xfId="6198"/>
    <cellStyle name="Calculation 2 4 3" xfId="6199"/>
    <cellStyle name="Calculation 2 4 4" xfId="6200"/>
    <cellStyle name="Calculation 2 5" xfId="6201"/>
    <cellStyle name="Calculation 2 5 2" xfId="6202"/>
    <cellStyle name="Calculation 2 5 3" xfId="6203"/>
    <cellStyle name="Calculation 2 5 4" xfId="6204"/>
    <cellStyle name="Calculation 2 6" xfId="6205"/>
    <cellStyle name="Calculation 2 6 2" xfId="6206"/>
    <cellStyle name="Calculation 2 6 3" xfId="6207"/>
    <cellStyle name="Calculation 2 6 4" xfId="6208"/>
    <cellStyle name="Calculation 2 7" xfId="6209"/>
    <cellStyle name="Calculation 2 7 2" xfId="6210"/>
    <cellStyle name="Calculation 2 7 3" xfId="6211"/>
    <cellStyle name="Calculation 2 7 4" xfId="6212"/>
    <cellStyle name="Calculation 2 8" xfId="6213"/>
    <cellStyle name="Calculation 2 8 2" xfId="6214"/>
    <cellStyle name="Calculation 2 8 3" xfId="6215"/>
    <cellStyle name="Calculation 2 8 4" xfId="6216"/>
    <cellStyle name="Calculation 2 9" xfId="6217"/>
    <cellStyle name="Calculation 20" xfId="6218"/>
    <cellStyle name="Calculation 3" xfId="6219"/>
    <cellStyle name="Calculation 3 10" xfId="6220"/>
    <cellStyle name="Calculation 3 11" xfId="6221"/>
    <cellStyle name="Calculation 3 2" xfId="6222"/>
    <cellStyle name="Calculation 3 2 10" xfId="6223"/>
    <cellStyle name="Calculation 3 2 2" xfId="6224"/>
    <cellStyle name="Calculation 3 2 2 2" xfId="6225"/>
    <cellStyle name="Calculation 3 2 2 3" xfId="6226"/>
    <cellStyle name="Calculation 3 2 2 4" xfId="6227"/>
    <cellStyle name="Calculation 3 2 3" xfId="6228"/>
    <cellStyle name="Calculation 3 2 3 2" xfId="6229"/>
    <cellStyle name="Calculation 3 2 3 3" xfId="6230"/>
    <cellStyle name="Calculation 3 2 3 4" xfId="6231"/>
    <cellStyle name="Calculation 3 2 4" xfId="6232"/>
    <cellStyle name="Calculation 3 2 4 2" xfId="6233"/>
    <cellStyle name="Calculation 3 2 4 3" xfId="6234"/>
    <cellStyle name="Calculation 3 2 4 4" xfId="6235"/>
    <cellStyle name="Calculation 3 2 5" xfId="6236"/>
    <cellStyle name="Calculation 3 2 5 2" xfId="6237"/>
    <cellStyle name="Calculation 3 2 5 3" xfId="6238"/>
    <cellStyle name="Calculation 3 2 5 4" xfId="6239"/>
    <cellStyle name="Calculation 3 2 6" xfId="6240"/>
    <cellStyle name="Calculation 3 2 6 2" xfId="6241"/>
    <cellStyle name="Calculation 3 2 6 3" xfId="6242"/>
    <cellStyle name="Calculation 3 2 6 4" xfId="6243"/>
    <cellStyle name="Calculation 3 2 7" xfId="6244"/>
    <cellStyle name="Calculation 3 2 7 2" xfId="6245"/>
    <cellStyle name="Calculation 3 2 7 3" xfId="6246"/>
    <cellStyle name="Calculation 3 2 7 4" xfId="6247"/>
    <cellStyle name="Calculation 3 2 8" xfId="6248"/>
    <cellStyle name="Calculation 3 2 9" xfId="6249"/>
    <cellStyle name="Calculation 3 3" xfId="6250"/>
    <cellStyle name="Calculation 3 3 2" xfId="6251"/>
    <cellStyle name="Calculation 3 3 3" xfId="6252"/>
    <cellStyle name="Calculation 3 3 4" xfId="6253"/>
    <cellStyle name="Calculation 3 4" xfId="6254"/>
    <cellStyle name="Calculation 3 4 2" xfId="6255"/>
    <cellStyle name="Calculation 3 4 3" xfId="6256"/>
    <cellStyle name="Calculation 3 4 4" xfId="6257"/>
    <cellStyle name="Calculation 3 5" xfId="6258"/>
    <cellStyle name="Calculation 3 5 2" xfId="6259"/>
    <cellStyle name="Calculation 3 5 3" xfId="6260"/>
    <cellStyle name="Calculation 3 5 4" xfId="6261"/>
    <cellStyle name="Calculation 3 6" xfId="6262"/>
    <cellStyle name="Calculation 3 6 2" xfId="6263"/>
    <cellStyle name="Calculation 3 6 3" xfId="6264"/>
    <cellStyle name="Calculation 3 6 4" xfId="6265"/>
    <cellStyle name="Calculation 3 7" xfId="6266"/>
    <cellStyle name="Calculation 3 7 2" xfId="6267"/>
    <cellStyle name="Calculation 3 7 3" xfId="6268"/>
    <cellStyle name="Calculation 3 7 4" xfId="6269"/>
    <cellStyle name="Calculation 3 8" xfId="6270"/>
    <cellStyle name="Calculation 3 8 2" xfId="6271"/>
    <cellStyle name="Calculation 3 8 3" xfId="6272"/>
    <cellStyle name="Calculation 3 8 4" xfId="6273"/>
    <cellStyle name="Calculation 3 9" xfId="6274"/>
    <cellStyle name="Calculation 4" xfId="6275"/>
    <cellStyle name="Calculation 4 10" xfId="6276"/>
    <cellStyle name="Calculation 4 11" xfId="6277"/>
    <cellStyle name="Calculation 4 2" xfId="6278"/>
    <cellStyle name="Calculation 4 2 10" xfId="6279"/>
    <cellStyle name="Calculation 4 2 2" xfId="6280"/>
    <cellStyle name="Calculation 4 2 2 2" xfId="6281"/>
    <cellStyle name="Calculation 4 2 2 3" xfId="6282"/>
    <cellStyle name="Calculation 4 2 2 4" xfId="6283"/>
    <cellStyle name="Calculation 4 2 3" xfId="6284"/>
    <cellStyle name="Calculation 4 2 3 2" xfId="6285"/>
    <cellStyle name="Calculation 4 2 3 3" xfId="6286"/>
    <cellStyle name="Calculation 4 2 3 4" xfId="6287"/>
    <cellStyle name="Calculation 4 2 4" xfId="6288"/>
    <cellStyle name="Calculation 4 2 4 2" xfId="6289"/>
    <cellStyle name="Calculation 4 2 4 3" xfId="6290"/>
    <cellStyle name="Calculation 4 2 4 4" xfId="6291"/>
    <cellStyle name="Calculation 4 2 5" xfId="6292"/>
    <cellStyle name="Calculation 4 2 5 2" xfId="6293"/>
    <cellStyle name="Calculation 4 2 5 3" xfId="6294"/>
    <cellStyle name="Calculation 4 2 5 4" xfId="6295"/>
    <cellStyle name="Calculation 4 2 6" xfId="6296"/>
    <cellStyle name="Calculation 4 2 6 2" xfId="6297"/>
    <cellStyle name="Calculation 4 2 6 3" xfId="6298"/>
    <cellStyle name="Calculation 4 2 6 4" xfId="6299"/>
    <cellStyle name="Calculation 4 2 7" xfId="6300"/>
    <cellStyle name="Calculation 4 2 7 2" xfId="6301"/>
    <cellStyle name="Calculation 4 2 7 3" xfId="6302"/>
    <cellStyle name="Calculation 4 2 7 4" xfId="6303"/>
    <cellStyle name="Calculation 4 2 8" xfId="6304"/>
    <cellStyle name="Calculation 4 2 9" xfId="6305"/>
    <cellStyle name="Calculation 4 3" xfId="6306"/>
    <cellStyle name="Calculation 4 3 2" xfId="6307"/>
    <cellStyle name="Calculation 4 3 3" xfId="6308"/>
    <cellStyle name="Calculation 4 3 4" xfId="6309"/>
    <cellStyle name="Calculation 4 4" xfId="6310"/>
    <cellStyle name="Calculation 4 4 2" xfId="6311"/>
    <cellStyle name="Calculation 4 4 3" xfId="6312"/>
    <cellStyle name="Calculation 4 4 4" xfId="6313"/>
    <cellStyle name="Calculation 4 5" xfId="6314"/>
    <cellStyle name="Calculation 4 5 2" xfId="6315"/>
    <cellStyle name="Calculation 4 5 3" xfId="6316"/>
    <cellStyle name="Calculation 4 5 4" xfId="6317"/>
    <cellStyle name="Calculation 4 6" xfId="6318"/>
    <cellStyle name="Calculation 4 6 2" xfId="6319"/>
    <cellStyle name="Calculation 4 6 3" xfId="6320"/>
    <cellStyle name="Calculation 4 6 4" xfId="6321"/>
    <cellStyle name="Calculation 4 7" xfId="6322"/>
    <cellStyle name="Calculation 4 7 2" xfId="6323"/>
    <cellStyle name="Calculation 4 7 3" xfId="6324"/>
    <cellStyle name="Calculation 4 7 4" xfId="6325"/>
    <cellStyle name="Calculation 4 8" xfId="6326"/>
    <cellStyle name="Calculation 4 8 2" xfId="6327"/>
    <cellStyle name="Calculation 4 8 3" xfId="6328"/>
    <cellStyle name="Calculation 4 8 4" xfId="6329"/>
    <cellStyle name="Calculation 4 9" xfId="6330"/>
    <cellStyle name="Calculation 5" xfId="6331"/>
    <cellStyle name="Calculation 5 10" xfId="6332"/>
    <cellStyle name="Calculation 5 11" xfId="6333"/>
    <cellStyle name="Calculation 5 2" xfId="6334"/>
    <cellStyle name="Calculation 5 2 10" xfId="6335"/>
    <cellStyle name="Calculation 5 2 2" xfId="6336"/>
    <cellStyle name="Calculation 5 2 2 2" xfId="6337"/>
    <cellStyle name="Calculation 5 2 2 3" xfId="6338"/>
    <cellStyle name="Calculation 5 2 2 4" xfId="6339"/>
    <cellStyle name="Calculation 5 2 3" xfId="6340"/>
    <cellStyle name="Calculation 5 2 3 2" xfId="6341"/>
    <cellStyle name="Calculation 5 2 3 3" xfId="6342"/>
    <cellStyle name="Calculation 5 2 3 4" xfId="6343"/>
    <cellStyle name="Calculation 5 2 4" xfId="6344"/>
    <cellStyle name="Calculation 5 2 4 2" xfId="6345"/>
    <cellStyle name="Calculation 5 2 4 3" xfId="6346"/>
    <cellStyle name="Calculation 5 2 4 4" xfId="6347"/>
    <cellStyle name="Calculation 5 2 5" xfId="6348"/>
    <cellStyle name="Calculation 5 2 5 2" xfId="6349"/>
    <cellStyle name="Calculation 5 2 5 3" xfId="6350"/>
    <cellStyle name="Calculation 5 2 5 4" xfId="6351"/>
    <cellStyle name="Calculation 5 2 6" xfId="6352"/>
    <cellStyle name="Calculation 5 2 6 2" xfId="6353"/>
    <cellStyle name="Calculation 5 2 6 3" xfId="6354"/>
    <cellStyle name="Calculation 5 2 6 4" xfId="6355"/>
    <cellStyle name="Calculation 5 2 7" xfId="6356"/>
    <cellStyle name="Calculation 5 2 7 2" xfId="6357"/>
    <cellStyle name="Calculation 5 2 7 3" xfId="6358"/>
    <cellStyle name="Calculation 5 2 7 4" xfId="6359"/>
    <cellStyle name="Calculation 5 2 8" xfId="6360"/>
    <cellStyle name="Calculation 5 2 9" xfId="6361"/>
    <cellStyle name="Calculation 5 3" xfId="6362"/>
    <cellStyle name="Calculation 5 3 2" xfId="6363"/>
    <cellStyle name="Calculation 5 3 3" xfId="6364"/>
    <cellStyle name="Calculation 5 3 4" xfId="6365"/>
    <cellStyle name="Calculation 5 4" xfId="6366"/>
    <cellStyle name="Calculation 5 4 2" xfId="6367"/>
    <cellStyle name="Calculation 5 4 3" xfId="6368"/>
    <cellStyle name="Calculation 5 4 4" xfId="6369"/>
    <cellStyle name="Calculation 5 5" xfId="6370"/>
    <cellStyle name="Calculation 5 5 2" xfId="6371"/>
    <cellStyle name="Calculation 5 5 3" xfId="6372"/>
    <cellStyle name="Calculation 5 5 4" xfId="6373"/>
    <cellStyle name="Calculation 5 6" xfId="6374"/>
    <cellStyle name="Calculation 5 6 2" xfId="6375"/>
    <cellStyle name="Calculation 5 6 3" xfId="6376"/>
    <cellStyle name="Calculation 5 6 4" xfId="6377"/>
    <cellStyle name="Calculation 5 7" xfId="6378"/>
    <cellStyle name="Calculation 5 7 2" xfId="6379"/>
    <cellStyle name="Calculation 5 7 3" xfId="6380"/>
    <cellStyle name="Calculation 5 7 4" xfId="6381"/>
    <cellStyle name="Calculation 5 8" xfId="6382"/>
    <cellStyle name="Calculation 5 8 2" xfId="6383"/>
    <cellStyle name="Calculation 5 8 3" xfId="6384"/>
    <cellStyle name="Calculation 5 8 4" xfId="6385"/>
    <cellStyle name="Calculation 5 9" xfId="6386"/>
    <cellStyle name="Calculation 6" xfId="6387"/>
    <cellStyle name="Calculation 6 10" xfId="6388"/>
    <cellStyle name="Calculation 6 11" xfId="6389"/>
    <cellStyle name="Calculation 6 2" xfId="6390"/>
    <cellStyle name="Calculation 6 2 10" xfId="6391"/>
    <cellStyle name="Calculation 6 2 2" xfId="6392"/>
    <cellStyle name="Calculation 6 2 2 2" xfId="6393"/>
    <cellStyle name="Calculation 6 2 2 3" xfId="6394"/>
    <cellStyle name="Calculation 6 2 2 4" xfId="6395"/>
    <cellStyle name="Calculation 6 2 3" xfId="6396"/>
    <cellStyle name="Calculation 6 2 3 2" xfId="6397"/>
    <cellStyle name="Calculation 6 2 3 3" xfId="6398"/>
    <cellStyle name="Calculation 6 2 3 4" xfId="6399"/>
    <cellStyle name="Calculation 6 2 4" xfId="6400"/>
    <cellStyle name="Calculation 6 2 4 2" xfId="6401"/>
    <cellStyle name="Calculation 6 2 4 3" xfId="6402"/>
    <cellStyle name="Calculation 6 2 4 4" xfId="6403"/>
    <cellStyle name="Calculation 6 2 5" xfId="6404"/>
    <cellStyle name="Calculation 6 2 5 2" xfId="6405"/>
    <cellStyle name="Calculation 6 2 5 3" xfId="6406"/>
    <cellStyle name="Calculation 6 2 5 4" xfId="6407"/>
    <cellStyle name="Calculation 6 2 6" xfId="6408"/>
    <cellStyle name="Calculation 6 2 6 2" xfId="6409"/>
    <cellStyle name="Calculation 6 2 6 3" xfId="6410"/>
    <cellStyle name="Calculation 6 2 6 4" xfId="6411"/>
    <cellStyle name="Calculation 6 2 7" xfId="6412"/>
    <cellStyle name="Calculation 6 2 7 2" xfId="6413"/>
    <cellStyle name="Calculation 6 2 7 3" xfId="6414"/>
    <cellStyle name="Calculation 6 2 7 4" xfId="6415"/>
    <cellStyle name="Calculation 6 2 8" xfId="6416"/>
    <cellStyle name="Calculation 6 2 9" xfId="6417"/>
    <cellStyle name="Calculation 6 3" xfId="6418"/>
    <cellStyle name="Calculation 6 3 2" xfId="6419"/>
    <cellStyle name="Calculation 6 3 3" xfId="6420"/>
    <cellStyle name="Calculation 6 3 4" xfId="6421"/>
    <cellStyle name="Calculation 6 4" xfId="6422"/>
    <cellStyle name="Calculation 6 4 2" xfId="6423"/>
    <cellStyle name="Calculation 6 4 3" xfId="6424"/>
    <cellStyle name="Calculation 6 4 4" xfId="6425"/>
    <cellStyle name="Calculation 6 5" xfId="6426"/>
    <cellStyle name="Calculation 6 5 2" xfId="6427"/>
    <cellStyle name="Calculation 6 5 3" xfId="6428"/>
    <cellStyle name="Calculation 6 5 4" xfId="6429"/>
    <cellStyle name="Calculation 6 6" xfId="6430"/>
    <cellStyle name="Calculation 6 6 2" xfId="6431"/>
    <cellStyle name="Calculation 6 6 3" xfId="6432"/>
    <cellStyle name="Calculation 6 6 4" xfId="6433"/>
    <cellStyle name="Calculation 6 7" xfId="6434"/>
    <cellStyle name="Calculation 6 7 2" xfId="6435"/>
    <cellStyle name="Calculation 6 7 3" xfId="6436"/>
    <cellStyle name="Calculation 6 7 4" xfId="6437"/>
    <cellStyle name="Calculation 6 8" xfId="6438"/>
    <cellStyle name="Calculation 6 8 2" xfId="6439"/>
    <cellStyle name="Calculation 6 8 3" xfId="6440"/>
    <cellStyle name="Calculation 6 8 4" xfId="6441"/>
    <cellStyle name="Calculation 6 9" xfId="6442"/>
    <cellStyle name="Calculation 7" xfId="6443"/>
    <cellStyle name="Calculation 7 10" xfId="6444"/>
    <cellStyle name="Calculation 7 11" xfId="6445"/>
    <cellStyle name="Calculation 7 2" xfId="6446"/>
    <cellStyle name="Calculation 7 2 10" xfId="6447"/>
    <cellStyle name="Calculation 7 2 2" xfId="6448"/>
    <cellStyle name="Calculation 7 2 2 2" xfId="6449"/>
    <cellStyle name="Calculation 7 2 2 3" xfId="6450"/>
    <cellStyle name="Calculation 7 2 2 4" xfId="6451"/>
    <cellStyle name="Calculation 7 2 3" xfId="6452"/>
    <cellStyle name="Calculation 7 2 3 2" xfId="6453"/>
    <cellStyle name="Calculation 7 2 3 3" xfId="6454"/>
    <cellStyle name="Calculation 7 2 3 4" xfId="6455"/>
    <cellStyle name="Calculation 7 2 4" xfId="6456"/>
    <cellStyle name="Calculation 7 2 4 2" xfId="6457"/>
    <cellStyle name="Calculation 7 2 4 3" xfId="6458"/>
    <cellStyle name="Calculation 7 2 4 4" xfId="6459"/>
    <cellStyle name="Calculation 7 2 5" xfId="6460"/>
    <cellStyle name="Calculation 7 2 5 2" xfId="6461"/>
    <cellStyle name="Calculation 7 2 5 3" xfId="6462"/>
    <cellStyle name="Calculation 7 2 5 4" xfId="6463"/>
    <cellStyle name="Calculation 7 2 6" xfId="6464"/>
    <cellStyle name="Calculation 7 2 6 2" xfId="6465"/>
    <cellStyle name="Calculation 7 2 6 3" xfId="6466"/>
    <cellStyle name="Calculation 7 2 6 4" xfId="6467"/>
    <cellStyle name="Calculation 7 2 7" xfId="6468"/>
    <cellStyle name="Calculation 7 2 7 2" xfId="6469"/>
    <cellStyle name="Calculation 7 2 7 3" xfId="6470"/>
    <cellStyle name="Calculation 7 2 7 4" xfId="6471"/>
    <cellStyle name="Calculation 7 2 8" xfId="6472"/>
    <cellStyle name="Calculation 7 2 9" xfId="6473"/>
    <cellStyle name="Calculation 7 3" xfId="6474"/>
    <cellStyle name="Calculation 7 3 2" xfId="6475"/>
    <cellStyle name="Calculation 7 3 3" xfId="6476"/>
    <cellStyle name="Calculation 7 3 4" xfId="6477"/>
    <cellStyle name="Calculation 7 4" xfId="6478"/>
    <cellStyle name="Calculation 7 4 2" xfId="6479"/>
    <cellStyle name="Calculation 7 4 3" xfId="6480"/>
    <cellStyle name="Calculation 7 4 4" xfId="6481"/>
    <cellStyle name="Calculation 7 5" xfId="6482"/>
    <cellStyle name="Calculation 7 5 2" xfId="6483"/>
    <cellStyle name="Calculation 7 5 3" xfId="6484"/>
    <cellStyle name="Calculation 7 5 4" xfId="6485"/>
    <cellStyle name="Calculation 7 6" xfId="6486"/>
    <cellStyle name="Calculation 7 6 2" xfId="6487"/>
    <cellStyle name="Calculation 7 6 3" xfId="6488"/>
    <cellStyle name="Calculation 7 6 4" xfId="6489"/>
    <cellStyle name="Calculation 7 7" xfId="6490"/>
    <cellStyle name="Calculation 7 7 2" xfId="6491"/>
    <cellStyle name="Calculation 7 7 3" xfId="6492"/>
    <cellStyle name="Calculation 7 7 4" xfId="6493"/>
    <cellStyle name="Calculation 7 8" xfId="6494"/>
    <cellStyle name="Calculation 7 8 2" xfId="6495"/>
    <cellStyle name="Calculation 7 8 3" xfId="6496"/>
    <cellStyle name="Calculation 7 8 4" xfId="6497"/>
    <cellStyle name="Calculation 7 9" xfId="6498"/>
    <cellStyle name="Calculation 8" xfId="6499"/>
    <cellStyle name="Calculation 8 10" xfId="6500"/>
    <cellStyle name="Calculation 8 11" xfId="6501"/>
    <cellStyle name="Calculation 8 2" xfId="6502"/>
    <cellStyle name="Calculation 8 2 10" xfId="6503"/>
    <cellStyle name="Calculation 8 2 2" xfId="6504"/>
    <cellStyle name="Calculation 8 2 2 2" xfId="6505"/>
    <cellStyle name="Calculation 8 2 2 3" xfId="6506"/>
    <cellStyle name="Calculation 8 2 2 4" xfId="6507"/>
    <cellStyle name="Calculation 8 2 3" xfId="6508"/>
    <cellStyle name="Calculation 8 2 3 2" xfId="6509"/>
    <cellStyle name="Calculation 8 2 3 3" xfId="6510"/>
    <cellStyle name="Calculation 8 2 3 4" xfId="6511"/>
    <cellStyle name="Calculation 8 2 4" xfId="6512"/>
    <cellStyle name="Calculation 8 2 4 2" xfId="6513"/>
    <cellStyle name="Calculation 8 2 4 3" xfId="6514"/>
    <cellStyle name="Calculation 8 2 4 4" xfId="6515"/>
    <cellStyle name="Calculation 8 2 5" xfId="6516"/>
    <cellStyle name="Calculation 8 2 5 2" xfId="6517"/>
    <cellStyle name="Calculation 8 2 5 3" xfId="6518"/>
    <cellStyle name="Calculation 8 2 5 4" xfId="6519"/>
    <cellStyle name="Calculation 8 2 6" xfId="6520"/>
    <cellStyle name="Calculation 8 2 6 2" xfId="6521"/>
    <cellStyle name="Calculation 8 2 6 3" xfId="6522"/>
    <cellStyle name="Calculation 8 2 6 4" xfId="6523"/>
    <cellStyle name="Calculation 8 2 7" xfId="6524"/>
    <cellStyle name="Calculation 8 2 7 2" xfId="6525"/>
    <cellStyle name="Calculation 8 2 7 3" xfId="6526"/>
    <cellStyle name="Calculation 8 2 7 4" xfId="6527"/>
    <cellStyle name="Calculation 8 2 8" xfId="6528"/>
    <cellStyle name="Calculation 8 2 9" xfId="6529"/>
    <cellStyle name="Calculation 8 3" xfId="6530"/>
    <cellStyle name="Calculation 8 3 2" xfId="6531"/>
    <cellStyle name="Calculation 8 3 3" xfId="6532"/>
    <cellStyle name="Calculation 8 3 4" xfId="6533"/>
    <cellStyle name="Calculation 8 4" xfId="6534"/>
    <cellStyle name="Calculation 8 4 2" xfId="6535"/>
    <cellStyle name="Calculation 8 4 3" xfId="6536"/>
    <cellStyle name="Calculation 8 4 4" xfId="6537"/>
    <cellStyle name="Calculation 8 5" xfId="6538"/>
    <cellStyle name="Calculation 8 5 2" xfId="6539"/>
    <cellStyle name="Calculation 8 5 3" xfId="6540"/>
    <cellStyle name="Calculation 8 5 4" xfId="6541"/>
    <cellStyle name="Calculation 8 6" xfId="6542"/>
    <cellStyle name="Calculation 8 6 2" xfId="6543"/>
    <cellStyle name="Calculation 8 6 3" xfId="6544"/>
    <cellStyle name="Calculation 8 6 4" xfId="6545"/>
    <cellStyle name="Calculation 8 7" xfId="6546"/>
    <cellStyle name="Calculation 8 7 2" xfId="6547"/>
    <cellStyle name="Calculation 8 7 3" xfId="6548"/>
    <cellStyle name="Calculation 8 7 4" xfId="6549"/>
    <cellStyle name="Calculation 8 8" xfId="6550"/>
    <cellStyle name="Calculation 8 8 2" xfId="6551"/>
    <cellStyle name="Calculation 8 8 3" xfId="6552"/>
    <cellStyle name="Calculation 8 8 4" xfId="6553"/>
    <cellStyle name="Calculation 8 9" xfId="6554"/>
    <cellStyle name="Calculation 9" xfId="6555"/>
    <cellStyle name="Calculation 9 10" xfId="6556"/>
    <cellStyle name="Calculation 9 11" xfId="6557"/>
    <cellStyle name="Calculation 9 2" xfId="6558"/>
    <cellStyle name="Calculation 9 2 10" xfId="6559"/>
    <cellStyle name="Calculation 9 2 2" xfId="6560"/>
    <cellStyle name="Calculation 9 2 2 2" xfId="6561"/>
    <cellStyle name="Calculation 9 2 2 3" xfId="6562"/>
    <cellStyle name="Calculation 9 2 2 4" xfId="6563"/>
    <cellStyle name="Calculation 9 2 3" xfId="6564"/>
    <cellStyle name="Calculation 9 2 3 2" xfId="6565"/>
    <cellStyle name="Calculation 9 2 3 3" xfId="6566"/>
    <cellStyle name="Calculation 9 2 3 4" xfId="6567"/>
    <cellStyle name="Calculation 9 2 4" xfId="6568"/>
    <cellStyle name="Calculation 9 2 4 2" xfId="6569"/>
    <cellStyle name="Calculation 9 2 4 3" xfId="6570"/>
    <cellStyle name="Calculation 9 2 4 4" xfId="6571"/>
    <cellStyle name="Calculation 9 2 5" xfId="6572"/>
    <cellStyle name="Calculation 9 2 5 2" xfId="6573"/>
    <cellStyle name="Calculation 9 2 5 3" xfId="6574"/>
    <cellStyle name="Calculation 9 2 5 4" xfId="6575"/>
    <cellStyle name="Calculation 9 2 6" xfId="6576"/>
    <cellStyle name="Calculation 9 2 6 2" xfId="6577"/>
    <cellStyle name="Calculation 9 2 6 3" xfId="6578"/>
    <cellStyle name="Calculation 9 2 6 4" xfId="6579"/>
    <cellStyle name="Calculation 9 2 7" xfId="6580"/>
    <cellStyle name="Calculation 9 2 7 2" xfId="6581"/>
    <cellStyle name="Calculation 9 2 7 3" xfId="6582"/>
    <cellStyle name="Calculation 9 2 7 4" xfId="6583"/>
    <cellStyle name="Calculation 9 2 8" xfId="6584"/>
    <cellStyle name="Calculation 9 2 9" xfId="6585"/>
    <cellStyle name="Calculation 9 3" xfId="6586"/>
    <cellStyle name="Calculation 9 3 2" xfId="6587"/>
    <cellStyle name="Calculation 9 3 3" xfId="6588"/>
    <cellStyle name="Calculation 9 3 4" xfId="6589"/>
    <cellStyle name="Calculation 9 4" xfId="6590"/>
    <cellStyle name="Calculation 9 4 2" xfId="6591"/>
    <cellStyle name="Calculation 9 4 3" xfId="6592"/>
    <cellStyle name="Calculation 9 4 4" xfId="6593"/>
    <cellStyle name="Calculation 9 5" xfId="6594"/>
    <cellStyle name="Calculation 9 5 2" xfId="6595"/>
    <cellStyle name="Calculation 9 5 3" xfId="6596"/>
    <cellStyle name="Calculation 9 5 4" xfId="6597"/>
    <cellStyle name="Calculation 9 6" xfId="6598"/>
    <cellStyle name="Calculation 9 6 2" xfId="6599"/>
    <cellStyle name="Calculation 9 6 3" xfId="6600"/>
    <cellStyle name="Calculation 9 6 4" xfId="6601"/>
    <cellStyle name="Calculation 9 7" xfId="6602"/>
    <cellStyle name="Calculation 9 7 2" xfId="6603"/>
    <cellStyle name="Calculation 9 7 3" xfId="6604"/>
    <cellStyle name="Calculation 9 7 4" xfId="6605"/>
    <cellStyle name="Calculation 9 8" xfId="6606"/>
    <cellStyle name="Calculation 9 8 2" xfId="6607"/>
    <cellStyle name="Calculation 9 8 3" xfId="6608"/>
    <cellStyle name="Calculation 9 8 4" xfId="6609"/>
    <cellStyle name="Calculation 9 9" xfId="6610"/>
    <cellStyle name="Calculation_722BB100" xfId="6611"/>
    <cellStyle name="CALDAS" xfId="6612"/>
    <cellStyle name="CALDAS 10" xfId="6613"/>
    <cellStyle name="CALDAS 2" xfId="6614"/>
    <cellStyle name="CALDAS 2 2" xfId="6615"/>
    <cellStyle name="CALDAS 2 2 2" xfId="6616"/>
    <cellStyle name="CALDAS 2 2 3" xfId="6617"/>
    <cellStyle name="CALDAS 2 3" xfId="6618"/>
    <cellStyle name="CALDAS 2 3 2" xfId="6619"/>
    <cellStyle name="CALDAS 2 3 3" xfId="6620"/>
    <cellStyle name="CALDAS 2 4" xfId="6621"/>
    <cellStyle name="CALDAS 2 4 2" xfId="6622"/>
    <cellStyle name="CALDAS 2 4 3" xfId="6623"/>
    <cellStyle name="CALDAS 2 5" xfId="6624"/>
    <cellStyle name="CALDAS 2 5 2" xfId="6625"/>
    <cellStyle name="CALDAS 2 5 3" xfId="6626"/>
    <cellStyle name="CALDAS 2 6" xfId="6627"/>
    <cellStyle name="CALDAS 2 6 2" xfId="6628"/>
    <cellStyle name="CALDAS 2 6 3" xfId="6629"/>
    <cellStyle name="CALDAS 2 7" xfId="6630"/>
    <cellStyle name="CALDAS 2 7 2" xfId="6631"/>
    <cellStyle name="CALDAS 2 7 3" xfId="6632"/>
    <cellStyle name="CALDAS 2 8" xfId="6633"/>
    <cellStyle name="CALDAS 2 9" xfId="6634"/>
    <cellStyle name="CALDAS 3" xfId="6635"/>
    <cellStyle name="CALDAS 3 2" xfId="6636"/>
    <cellStyle name="CALDAS 3 3" xfId="6637"/>
    <cellStyle name="CALDAS 4" xfId="6638"/>
    <cellStyle name="CALDAS 4 2" xfId="6639"/>
    <cellStyle name="CALDAS 4 3" xfId="6640"/>
    <cellStyle name="CALDAS 5" xfId="6641"/>
    <cellStyle name="CALDAS 5 2" xfId="6642"/>
    <cellStyle name="CALDAS 5 3" xfId="6643"/>
    <cellStyle name="CALDAS 6" xfId="6644"/>
    <cellStyle name="CALDAS 6 2" xfId="6645"/>
    <cellStyle name="CALDAS 6 3" xfId="6646"/>
    <cellStyle name="CALDAS 7" xfId="6647"/>
    <cellStyle name="CALDAS 7 2" xfId="6648"/>
    <cellStyle name="CALDAS 7 3" xfId="6649"/>
    <cellStyle name="CALDAS 8" xfId="6650"/>
    <cellStyle name="CALDAS 8 2" xfId="6651"/>
    <cellStyle name="CALDAS 8 3" xfId="6652"/>
    <cellStyle name="CALDAS 9" xfId="6653"/>
    <cellStyle name="Case" xfId="6654"/>
    <cellStyle name="cd" xfId="6655"/>
    <cellStyle name="Center Across" xfId="6656"/>
    <cellStyle name="Center Across 2" xfId="6657"/>
    <cellStyle name="Center Across 2 2" xfId="6658"/>
    <cellStyle name="Center Across 2 3" xfId="6659"/>
    <cellStyle name="Center Across 2 4" xfId="6660"/>
    <cellStyle name="Center Across 2 5" xfId="6661"/>
    <cellStyle name="Center Across 2 6" xfId="6662"/>
    <cellStyle name="Center Across 2 7" xfId="6663"/>
    <cellStyle name="Center Across 3" xfId="6664"/>
    <cellStyle name="Center Across 4" xfId="6665"/>
    <cellStyle name="Center Across 5" xfId="6666"/>
    <cellStyle name="Center Across 6" xfId="6667"/>
    <cellStyle name="Center Across 7" xfId="6668"/>
    <cellStyle name="Center Across 8" xfId="6669"/>
    <cellStyle name="Check" xfId="6670"/>
    <cellStyle name="Check Cell" xfId="6671"/>
    <cellStyle name="Check Cell 10" xfId="6672"/>
    <cellStyle name="Check Cell 2" xfId="6673"/>
    <cellStyle name="Check Cell 3" xfId="6674"/>
    <cellStyle name="Check Cell 4" xfId="6675"/>
    <cellStyle name="Check Cell 5" xfId="6676"/>
    <cellStyle name="Check Cell 6" xfId="6677"/>
    <cellStyle name="Check Cell 7" xfId="6678"/>
    <cellStyle name="Check Cell 8" xfId="6679"/>
    <cellStyle name="Check Cell 9" xfId="6680"/>
    <cellStyle name="Check Cell_722BB100" xfId="6681"/>
    <cellStyle name="Code" xfId="6682"/>
    <cellStyle name="Code Section" xfId="6683"/>
    <cellStyle name="ColC" xfId="6684"/>
    <cellStyle name="ColD" xfId="6685"/>
    <cellStyle name="Column Heading" xfId="6686"/>
    <cellStyle name="Column_Title" xfId="6687"/>
    <cellStyle name="Comma  - Style1" xfId="6688"/>
    <cellStyle name="Comma  - Style1 2" xfId="6689"/>
    <cellStyle name="Comma  - Style1 2 2" xfId="6690"/>
    <cellStyle name="Comma  - Style1 3" xfId="6691"/>
    <cellStyle name="Comma  - Style2" xfId="6692"/>
    <cellStyle name="Comma  - Style2 2" xfId="6693"/>
    <cellStyle name="Comma  - Style2 2 2" xfId="6694"/>
    <cellStyle name="Comma  - Style2 3" xfId="6695"/>
    <cellStyle name="Comma  - Style3" xfId="6696"/>
    <cellStyle name="Comma  - Style3 2" xfId="6697"/>
    <cellStyle name="Comma  - Style3 2 2" xfId="6698"/>
    <cellStyle name="Comma  - Style3 3" xfId="6699"/>
    <cellStyle name="Comma  - Style4" xfId="6700"/>
    <cellStyle name="Comma  - Style4 2" xfId="6701"/>
    <cellStyle name="Comma  - Style4 2 2" xfId="6702"/>
    <cellStyle name="Comma  - Style4 3" xfId="6703"/>
    <cellStyle name="Comma  - Style5" xfId="6704"/>
    <cellStyle name="Comma  - Style5 2" xfId="6705"/>
    <cellStyle name="Comma  - Style5 2 2" xfId="6706"/>
    <cellStyle name="Comma  - Style5 3" xfId="6707"/>
    <cellStyle name="Comma  - Style6" xfId="6708"/>
    <cellStyle name="Comma  - Style6 2" xfId="6709"/>
    <cellStyle name="Comma  - Style6 2 2" xfId="6710"/>
    <cellStyle name="Comma  - Style6 3" xfId="6711"/>
    <cellStyle name="Comma  - Style7" xfId="6712"/>
    <cellStyle name="Comma  - Style7 2" xfId="6713"/>
    <cellStyle name="Comma  - Style7 2 2" xfId="6714"/>
    <cellStyle name="Comma  - Style7 3" xfId="6715"/>
    <cellStyle name="Comma  - Style8" xfId="6716"/>
    <cellStyle name="Comma  - Style8 2" xfId="6717"/>
    <cellStyle name="Comma  - Style8 2 2" xfId="6718"/>
    <cellStyle name="Comma  - Style8 3" xfId="6719"/>
    <cellStyle name="Comma [0]_ Key Inputs and Outputs" xfId="6720"/>
    <cellStyle name="Comma [00]" xfId="6721"/>
    <cellStyle name="Comma [1]" xfId="6722"/>
    <cellStyle name="Comma [2]" xfId="6723"/>
    <cellStyle name="Comma 0" xfId="6724"/>
    <cellStyle name="Comma 0*" xfId="6725"/>
    <cellStyle name="Comma 11" xfId="6726"/>
    <cellStyle name="Comma 2" xfId="6727"/>
    <cellStyle name="Comma 2 10" xfId="6728"/>
    <cellStyle name="Comma 2 11" xfId="6729"/>
    <cellStyle name="Comma 2 12" xfId="6730"/>
    <cellStyle name="Comma 2 13" xfId="6731"/>
    <cellStyle name="Comma 2 2" xfId="6732"/>
    <cellStyle name="Comma 2 2 2" xfId="6733"/>
    <cellStyle name="Comma 2 2 3" xfId="6734"/>
    <cellStyle name="Comma 2 2 4" xfId="6735"/>
    <cellStyle name="Comma 2 2 5" xfId="6736"/>
    <cellStyle name="Comma 2 2 6" xfId="6737"/>
    <cellStyle name="Comma 2 2 6 2" xfId="6738"/>
    <cellStyle name="Comma 2 2 6 3" xfId="6739"/>
    <cellStyle name="Comma 2 2 7" xfId="6740"/>
    <cellStyle name="Comma 2 3" xfId="6741"/>
    <cellStyle name="Comma 2 4" xfId="6742"/>
    <cellStyle name="Comma 2 4 2" xfId="6743"/>
    <cellStyle name="Comma 2 5" xfId="6744"/>
    <cellStyle name="Comma 2 6" xfId="6745"/>
    <cellStyle name="Comma 2 7" xfId="6746"/>
    <cellStyle name="Comma 2 7 2" xfId="6747"/>
    <cellStyle name="Comma 2 7 3" xfId="6748"/>
    <cellStyle name="Comma 2 8" xfId="6749"/>
    <cellStyle name="Comma 2 9" xfId="6750"/>
    <cellStyle name="Comma 3" xfId="6751"/>
    <cellStyle name="Comma 3 2" xfId="6752"/>
    <cellStyle name="Comma 3 2 2" xfId="6753"/>
    <cellStyle name="Comma 3 3" xfId="6754"/>
    <cellStyle name="Comma 3 4" xfId="6755"/>
    <cellStyle name="Comma 3 5" xfId="6756"/>
    <cellStyle name="Comma 4" xfId="6757"/>
    <cellStyle name="Comma 4 2" xfId="6758"/>
    <cellStyle name="Comma 4 3" xfId="6759"/>
    <cellStyle name="Comma 4 4" xfId="6760"/>
    <cellStyle name="Comma 5" xfId="6761"/>
    <cellStyle name="Comma 6" xfId="6762"/>
    <cellStyle name="Comma_05 Efes CAP 2004" xfId="6763"/>
    <cellStyle name="Comma0" xfId="6764"/>
    <cellStyle name="Comma0 2" xfId="6765"/>
    <cellStyle name="Comma0 3" xfId="6766"/>
    <cellStyle name="Comment" xfId="6767"/>
    <cellStyle name="Credit" xfId="6768"/>
    <cellStyle name="Credit subtotal" xfId="6769"/>
    <cellStyle name="Credit subtotal 10" xfId="6770"/>
    <cellStyle name="Credit subtotal 2" xfId="6771"/>
    <cellStyle name="Credit subtotal 2 2" xfId="6772"/>
    <cellStyle name="Credit subtotal 2 3" xfId="6773"/>
    <cellStyle name="Credit subtotal 2 4" xfId="6774"/>
    <cellStyle name="Credit subtotal 3" xfId="6775"/>
    <cellStyle name="Credit subtotal 3 2" xfId="6776"/>
    <cellStyle name="Credit subtotal 3 3" xfId="6777"/>
    <cellStyle name="Credit subtotal 3 4" xfId="6778"/>
    <cellStyle name="Credit subtotal 4" xfId="6779"/>
    <cellStyle name="Credit subtotal 4 2" xfId="6780"/>
    <cellStyle name="Credit subtotal 4 3" xfId="6781"/>
    <cellStyle name="Credit subtotal 4 4" xfId="6782"/>
    <cellStyle name="Credit subtotal 5" xfId="6783"/>
    <cellStyle name="Credit subtotal 5 2" xfId="6784"/>
    <cellStyle name="Credit subtotal 5 3" xfId="6785"/>
    <cellStyle name="Credit subtotal 5 4" xfId="6786"/>
    <cellStyle name="Credit subtotal 6" xfId="6787"/>
    <cellStyle name="Credit subtotal 6 2" xfId="6788"/>
    <cellStyle name="Credit subtotal 6 3" xfId="6789"/>
    <cellStyle name="Credit subtotal 6 4" xfId="6790"/>
    <cellStyle name="Credit subtotal 7" xfId="6791"/>
    <cellStyle name="Credit subtotal 7 2" xfId="6792"/>
    <cellStyle name="Credit subtotal 7 3" xfId="6793"/>
    <cellStyle name="Credit subtotal 7 4" xfId="6794"/>
    <cellStyle name="Credit subtotal 8" xfId="6795"/>
    <cellStyle name="Credit subtotal 9" xfId="6796"/>
    <cellStyle name="Credit Total" xfId="6797"/>
    <cellStyle name="Curren - Style2" xfId="6798"/>
    <cellStyle name="Currency (0)" xfId="6799"/>
    <cellStyle name="Currency (2)" xfId="6800"/>
    <cellStyle name="Currency [$0]" xfId="6801"/>
    <cellStyle name="Currency [£0]" xfId="6802"/>
    <cellStyle name="Currency [0]_AMC_Costs1" xfId="6803"/>
    <cellStyle name="Currency [0]b" xfId="6804"/>
    <cellStyle name="Currency [0]OBRANDINC" xfId="6805"/>
    <cellStyle name="Currency [0]OBRANDINC (2)" xfId="6806"/>
    <cellStyle name="Currency [0]OBRANDINC (2) 2" xfId="6807"/>
    <cellStyle name="Currency [0]OBRANDINC (2) 3" xfId="6808"/>
    <cellStyle name="Currency [0]OBRANDINC 10" xfId="6809"/>
    <cellStyle name="Currency [0]OBRANDINC 11" xfId="6810"/>
    <cellStyle name="Currency [0]OBRANDINC 12" xfId="6811"/>
    <cellStyle name="Currency [0]OBRANDINC 13" xfId="6812"/>
    <cellStyle name="Currency [0]OBRANDINC 14" xfId="6813"/>
    <cellStyle name="Currency [0]OBRANDINC 15" xfId="6814"/>
    <cellStyle name="Currency [0]OBRANDINC 16" xfId="6815"/>
    <cellStyle name="Currency [0]OBRANDINC 17" xfId="6816"/>
    <cellStyle name="Currency [0]OBRANDINC 18" xfId="6817"/>
    <cellStyle name="Currency [0]OBRANDINC 19" xfId="6818"/>
    <cellStyle name="Currency [0]OBRANDINC 2" xfId="6819"/>
    <cellStyle name="Currency [0]OBRANDINC 20" xfId="6820"/>
    <cellStyle name="Currency [0]OBRANDINC 21" xfId="6821"/>
    <cellStyle name="Currency [0]OBRANDINC 22" xfId="6822"/>
    <cellStyle name="Currency [0]OBRANDINC 23" xfId="6823"/>
    <cellStyle name="Currency [0]OBRANDINC 24" xfId="6824"/>
    <cellStyle name="Currency [0]OBRANDINC 25" xfId="6825"/>
    <cellStyle name="Currency [0]OBRANDINC 26" xfId="6826"/>
    <cellStyle name="Currency [0]OBRANDINC 27" xfId="6827"/>
    <cellStyle name="Currency [0]OBRANDINC 28" xfId="6828"/>
    <cellStyle name="Currency [0]OBRANDINC 29" xfId="6829"/>
    <cellStyle name="Currency [0]OBRANDINC 3" xfId="6830"/>
    <cellStyle name="Currency [0]OBRANDINC 30" xfId="6831"/>
    <cellStyle name="Currency [0]OBRANDINC 31" xfId="6832"/>
    <cellStyle name="Currency [0]OBRANDINC 32" xfId="6833"/>
    <cellStyle name="Currency [0]OBRANDINC 33" xfId="6834"/>
    <cellStyle name="Currency [0]OBRANDINC 34" xfId="6835"/>
    <cellStyle name="Currency [0]OBRANDINC 35" xfId="6836"/>
    <cellStyle name="Currency [0]OBRANDINC 36" xfId="6837"/>
    <cellStyle name="Currency [0]OBRANDINC 37" xfId="6838"/>
    <cellStyle name="Currency [0]OBRANDINC 4" xfId="6839"/>
    <cellStyle name="Currency [0]OBRANDINC 5" xfId="6840"/>
    <cellStyle name="Currency [0]OBRANDINC 6" xfId="6841"/>
    <cellStyle name="Currency [0]OBRANDINC 7" xfId="6842"/>
    <cellStyle name="Currency [0]OBRANDINC 8" xfId="6843"/>
    <cellStyle name="Currency [0]OBRANDINC 9" xfId="6844"/>
    <cellStyle name="Currency [0]OBRANDINC_Eki_Budget_2011-2012 v1" xfId="6845"/>
    <cellStyle name="Currency [0]OLists" xfId="6846"/>
    <cellStyle name="Currency [00]" xfId="6847"/>
    <cellStyle name="Currency [1]" xfId="6848"/>
    <cellStyle name="Currency [1] 2" xfId="6849"/>
    <cellStyle name="Currency [1] 3" xfId="6850"/>
    <cellStyle name="Currency 0" xfId="6851"/>
    <cellStyle name="Currency 2" xfId="6852"/>
    <cellStyle name="Currency 2 2" xfId="6853"/>
    <cellStyle name="Currency 2 3" xfId="6854"/>
    <cellStyle name="Currency 3" xfId="6855"/>
    <cellStyle name="currency(2)" xfId="6856"/>
    <cellStyle name="Currency_ Key Inputs and Outputs" xfId="6857"/>
    <cellStyle name="Currency0" xfId="6858"/>
    <cellStyle name="Currency0 2" xfId="6859"/>
    <cellStyle name="Currency0 3" xfId="6860"/>
    <cellStyle name="d" xfId="6861"/>
    <cellStyle name="Dash" xfId="6862"/>
    <cellStyle name="Data" xfId="6863"/>
    <cellStyle name="DataBold" xfId="6864"/>
    <cellStyle name="Date" xfId="6865"/>
    <cellStyle name="Date 2" xfId="6866"/>
    <cellStyle name="Date 3" xfId="6867"/>
    <cellStyle name="Date Aligned" xfId="6868"/>
    <cellStyle name="Date Short" xfId="6869"/>
    <cellStyle name="Date_07.12.2005  КЭШ и баланс " xfId="6870"/>
    <cellStyle name="Date-Time" xfId="6871"/>
    <cellStyle name="Datwe" xfId="6872"/>
    <cellStyle name="Debit" xfId="6873"/>
    <cellStyle name="Debit subtotal" xfId="6874"/>
    <cellStyle name="Debit subtotal 10" xfId="6875"/>
    <cellStyle name="Debit subtotal 2" xfId="6876"/>
    <cellStyle name="Debit subtotal 2 2" xfId="6877"/>
    <cellStyle name="Debit subtotal 2 3" xfId="6878"/>
    <cellStyle name="Debit subtotal 2 4" xfId="6879"/>
    <cellStyle name="Debit subtotal 3" xfId="6880"/>
    <cellStyle name="Debit subtotal 3 2" xfId="6881"/>
    <cellStyle name="Debit subtotal 3 3" xfId="6882"/>
    <cellStyle name="Debit subtotal 3 4" xfId="6883"/>
    <cellStyle name="Debit subtotal 4" xfId="6884"/>
    <cellStyle name="Debit subtotal 4 2" xfId="6885"/>
    <cellStyle name="Debit subtotal 4 3" xfId="6886"/>
    <cellStyle name="Debit subtotal 4 4" xfId="6887"/>
    <cellStyle name="Debit subtotal 5" xfId="6888"/>
    <cellStyle name="Debit subtotal 5 2" xfId="6889"/>
    <cellStyle name="Debit subtotal 5 3" xfId="6890"/>
    <cellStyle name="Debit subtotal 5 4" xfId="6891"/>
    <cellStyle name="Debit subtotal 6" xfId="6892"/>
    <cellStyle name="Debit subtotal 6 2" xfId="6893"/>
    <cellStyle name="Debit subtotal 6 3" xfId="6894"/>
    <cellStyle name="Debit subtotal 6 4" xfId="6895"/>
    <cellStyle name="Debit subtotal 7" xfId="6896"/>
    <cellStyle name="Debit subtotal 7 2" xfId="6897"/>
    <cellStyle name="Debit subtotal 7 3" xfId="6898"/>
    <cellStyle name="Debit subtotal 7 4" xfId="6899"/>
    <cellStyle name="Debit subtotal 8" xfId="6900"/>
    <cellStyle name="Debit subtotal 9" xfId="6901"/>
    <cellStyle name="Debit Total" xfId="6902"/>
    <cellStyle name="Dec_0" xfId="6903"/>
    <cellStyle name="Decimal 1" xfId="6904"/>
    <cellStyle name="Decimal 2" xfId="6905"/>
    <cellStyle name="Decimal 3" xfId="6906"/>
    <cellStyle name="DELTA" xfId="6907"/>
    <cellStyle name="DELTA 2" xfId="6908"/>
    <cellStyle name="Details" xfId="6909"/>
    <cellStyle name="Deviant" xfId="6910"/>
    <cellStyle name="Dezimal [0]_Bal sheet - Liab. IHSW" xfId="6911"/>
    <cellStyle name="Dezimal_Bal sheet - Liab. IHSW" xfId="6912"/>
    <cellStyle name="dohm" xfId="6913"/>
    <cellStyle name="dohm1" xfId="6914"/>
    <cellStyle name="dohm2" xfId="6915"/>
    <cellStyle name="Dollar" xfId="6916"/>
    <cellStyle name="Dollar 2" xfId="6917"/>
    <cellStyle name="Dollar 3" xfId="6918"/>
    <cellStyle name="Dollars" xfId="6919"/>
    <cellStyle name="Dotted Line" xfId="6920"/>
    <cellStyle name="Double Accounting" xfId="6921"/>
    <cellStyle name="E&amp;Y House" xfId="6922"/>
    <cellStyle name="Empty1" xfId="6923"/>
    <cellStyle name="Enter Currency (0)" xfId="6924"/>
    <cellStyle name="Enter Currency (2)" xfId="6925"/>
    <cellStyle name="Enter Units (0)" xfId="6926"/>
    <cellStyle name="Enter Units (1)" xfId="6927"/>
    <cellStyle name="Enter Units (1) 2" xfId="6928"/>
    <cellStyle name="Enter Units (1) 2 2" xfId="6929"/>
    <cellStyle name="Enter Units (1) 3" xfId="6930"/>
    <cellStyle name="Enter Units (2)" xfId="6931"/>
    <cellStyle name="Error_Check" xfId="6932"/>
    <cellStyle name="ErrorMessage" xfId="6933"/>
    <cellStyle name="Euro" xfId="6934"/>
    <cellStyle name="Euro 2" xfId="6935"/>
    <cellStyle name="Euro 2 2" xfId="6936"/>
    <cellStyle name="Euro 3" xfId="6937"/>
    <cellStyle name="Euro 4" xfId="6938"/>
    <cellStyle name="Ex_MISTO" xfId="6939"/>
    <cellStyle name="Excel Built-in Normal" xfId="6940"/>
    <cellStyle name="Excel Built-in Normal 1" xfId="6941"/>
    <cellStyle name="Excel.Chart" xfId="6942"/>
    <cellStyle name="Excel.Chart 2" xfId="6943"/>
    <cellStyle name="Excel.Chart 3" xfId="6944"/>
    <cellStyle name="Explanation" xfId="6945"/>
    <cellStyle name="Explanatory Text" xfId="6946"/>
    <cellStyle name="Explanatory Text 10" xfId="6947"/>
    <cellStyle name="Explanatory Text 2" xfId="6948"/>
    <cellStyle name="Explanatory Text 3" xfId="6949"/>
    <cellStyle name="Explanatory Text 4" xfId="6950"/>
    <cellStyle name="Explanatory Text 5" xfId="6951"/>
    <cellStyle name="Explanatory Text 6" xfId="6952"/>
    <cellStyle name="Explanatory Text 7" xfId="6953"/>
    <cellStyle name="Explanatory Text 8" xfId="6954"/>
    <cellStyle name="Explanatory Text 9" xfId="6955"/>
    <cellStyle name="Explanatory Text_722BB100" xfId="6956"/>
    <cellStyle name="EYBlocked" xfId="6957"/>
    <cellStyle name="EYBlocked 2" xfId="6958"/>
    <cellStyle name="EYCallUp" xfId="6959"/>
    <cellStyle name="EYCheck" xfId="6960"/>
    <cellStyle name="EYColumnHeading" xfId="6961"/>
    <cellStyle name="EYDate" xfId="6962"/>
    <cellStyle name="EYDate 2" xfId="6963"/>
    <cellStyle name="EYDeviant" xfId="6964"/>
    <cellStyle name="EYFlag" xfId="6965"/>
    <cellStyle name="EYFlag 2" xfId="6966"/>
    <cellStyle name="EYHeader1" xfId="6967"/>
    <cellStyle name="EYHeader1 10" xfId="6968"/>
    <cellStyle name="EYHeader1 11" xfId="6969"/>
    <cellStyle name="EYHeader1 2" xfId="6970"/>
    <cellStyle name="EYHeader1 2 10" xfId="6971"/>
    <cellStyle name="EYHeader1 2 11" xfId="6972"/>
    <cellStyle name="EYHeader1 2 12" xfId="6973"/>
    <cellStyle name="EYHeader1 2 13" xfId="6974"/>
    <cellStyle name="EYHeader1 2 14" xfId="6975"/>
    <cellStyle name="EYHeader1 2 15" xfId="6976"/>
    <cellStyle name="EYHeader1 2 16" xfId="6977"/>
    <cellStyle name="EYHeader1 2 17" xfId="6978"/>
    <cellStyle name="EYHeader1 2 18" xfId="6979"/>
    <cellStyle name="EYHeader1 2 19" xfId="6980"/>
    <cellStyle name="EYHeader1 2 2" xfId="6981"/>
    <cellStyle name="EYHeader1 2 2 10" xfId="6982"/>
    <cellStyle name="EYHeader1 2 2 11" xfId="6983"/>
    <cellStyle name="EYHeader1 2 2 12" xfId="6984"/>
    <cellStyle name="EYHeader1 2 2 13" xfId="6985"/>
    <cellStyle name="EYHeader1 2 2 14" xfId="6986"/>
    <cellStyle name="EYHeader1 2 2 15" xfId="6987"/>
    <cellStyle name="EYHeader1 2 2 16" xfId="6988"/>
    <cellStyle name="EYHeader1 2 2 17" xfId="6989"/>
    <cellStyle name="EYHeader1 2 2 18" xfId="6990"/>
    <cellStyle name="EYHeader1 2 2 19" xfId="6991"/>
    <cellStyle name="EYHeader1 2 2 2" xfId="6992"/>
    <cellStyle name="EYHeader1 2 2 2 10" xfId="6993"/>
    <cellStyle name="EYHeader1 2 2 2 11" xfId="6994"/>
    <cellStyle name="EYHeader1 2 2 2 12" xfId="6995"/>
    <cellStyle name="EYHeader1 2 2 2 13" xfId="6996"/>
    <cellStyle name="EYHeader1 2 2 2 14" xfId="6997"/>
    <cellStyle name="EYHeader1 2 2 2 15" xfId="6998"/>
    <cellStyle name="EYHeader1 2 2 2 16" xfId="6999"/>
    <cellStyle name="EYHeader1 2 2 2 17" xfId="7000"/>
    <cellStyle name="EYHeader1 2 2 2 18" xfId="7001"/>
    <cellStyle name="EYHeader1 2 2 2 2" xfId="7002"/>
    <cellStyle name="EYHeader1 2 2 2 2 2" xfId="7003"/>
    <cellStyle name="EYHeader1 2 2 2 2 3" xfId="7004"/>
    <cellStyle name="EYHeader1 2 2 2 3" xfId="7005"/>
    <cellStyle name="EYHeader1 2 2 2 4" xfId="7006"/>
    <cellStyle name="EYHeader1 2 2 2 5" xfId="7007"/>
    <cellStyle name="EYHeader1 2 2 2 6" xfId="7008"/>
    <cellStyle name="EYHeader1 2 2 2 7" xfId="7009"/>
    <cellStyle name="EYHeader1 2 2 2 8" xfId="7010"/>
    <cellStyle name="EYHeader1 2 2 2 9" xfId="7011"/>
    <cellStyle name="EYHeader1 2 2 20" xfId="7012"/>
    <cellStyle name="EYHeader1 2 2 21" xfId="7013"/>
    <cellStyle name="EYHeader1 2 2 22" xfId="7014"/>
    <cellStyle name="EYHeader1 2 2 3" xfId="7015"/>
    <cellStyle name="EYHeader1 2 2 3 10" xfId="7016"/>
    <cellStyle name="EYHeader1 2 2 3 11" xfId="7017"/>
    <cellStyle name="EYHeader1 2 2 3 12" xfId="7018"/>
    <cellStyle name="EYHeader1 2 2 3 13" xfId="7019"/>
    <cellStyle name="EYHeader1 2 2 3 14" xfId="7020"/>
    <cellStyle name="EYHeader1 2 2 3 15" xfId="7021"/>
    <cellStyle name="EYHeader1 2 2 3 16" xfId="7022"/>
    <cellStyle name="EYHeader1 2 2 3 17" xfId="7023"/>
    <cellStyle name="EYHeader1 2 2 3 2" xfId="7024"/>
    <cellStyle name="EYHeader1 2 2 3 2 2" xfId="7025"/>
    <cellStyle name="EYHeader1 2 2 3 3" xfId="7026"/>
    <cellStyle name="EYHeader1 2 2 3 4" xfId="7027"/>
    <cellStyle name="EYHeader1 2 2 3 5" xfId="7028"/>
    <cellStyle name="EYHeader1 2 2 3 6" xfId="7029"/>
    <cellStyle name="EYHeader1 2 2 3 7" xfId="7030"/>
    <cellStyle name="EYHeader1 2 2 3 8" xfId="7031"/>
    <cellStyle name="EYHeader1 2 2 3 9" xfId="7032"/>
    <cellStyle name="EYHeader1 2 2 4" xfId="7033"/>
    <cellStyle name="EYHeader1 2 2 4 2" xfId="7034"/>
    <cellStyle name="EYHeader1 2 2 4 3" xfId="7035"/>
    <cellStyle name="EYHeader1 2 2 5" xfId="7036"/>
    <cellStyle name="EYHeader1 2 2 5 2" xfId="7037"/>
    <cellStyle name="EYHeader1 2 2 5 3" xfId="7038"/>
    <cellStyle name="EYHeader1 2 2 6" xfId="7039"/>
    <cellStyle name="EYHeader1 2 2 6 2" xfId="7040"/>
    <cellStyle name="EYHeader1 2 2 6 3" xfId="7041"/>
    <cellStyle name="EYHeader1 2 2 7" xfId="7042"/>
    <cellStyle name="EYHeader1 2 2 7 2" xfId="7043"/>
    <cellStyle name="EYHeader1 2 2 7 3" xfId="7044"/>
    <cellStyle name="EYHeader1 2 2 8" xfId="7045"/>
    <cellStyle name="EYHeader1 2 2 9" xfId="7046"/>
    <cellStyle name="EYHeader1 2 20" xfId="7047"/>
    <cellStyle name="EYHeader1 2 21" xfId="7048"/>
    <cellStyle name="EYHeader1 2 22" xfId="7049"/>
    <cellStyle name="EYHeader1 2 3" xfId="7050"/>
    <cellStyle name="EYHeader1 2 3 10" xfId="7051"/>
    <cellStyle name="EYHeader1 2 3 11" xfId="7052"/>
    <cellStyle name="EYHeader1 2 3 12" xfId="7053"/>
    <cellStyle name="EYHeader1 2 3 13" xfId="7054"/>
    <cellStyle name="EYHeader1 2 3 14" xfId="7055"/>
    <cellStyle name="EYHeader1 2 3 15" xfId="7056"/>
    <cellStyle name="EYHeader1 2 3 16" xfId="7057"/>
    <cellStyle name="EYHeader1 2 3 17" xfId="7058"/>
    <cellStyle name="EYHeader1 2 3 18" xfId="7059"/>
    <cellStyle name="EYHeader1 2 3 2" xfId="7060"/>
    <cellStyle name="EYHeader1 2 3 2 2" xfId="7061"/>
    <cellStyle name="EYHeader1 2 3 2 3" xfId="7062"/>
    <cellStyle name="EYHeader1 2 3 3" xfId="7063"/>
    <cellStyle name="EYHeader1 2 3 4" xfId="7064"/>
    <cellStyle name="EYHeader1 2 3 5" xfId="7065"/>
    <cellStyle name="EYHeader1 2 3 6" xfId="7066"/>
    <cellStyle name="EYHeader1 2 3 7" xfId="7067"/>
    <cellStyle name="EYHeader1 2 3 8" xfId="7068"/>
    <cellStyle name="EYHeader1 2 3 9" xfId="7069"/>
    <cellStyle name="EYHeader1 2 4" xfId="7070"/>
    <cellStyle name="EYHeader1 2 4 10" xfId="7071"/>
    <cellStyle name="EYHeader1 2 4 11" xfId="7072"/>
    <cellStyle name="EYHeader1 2 4 12" xfId="7073"/>
    <cellStyle name="EYHeader1 2 4 13" xfId="7074"/>
    <cellStyle name="EYHeader1 2 4 14" xfId="7075"/>
    <cellStyle name="EYHeader1 2 4 15" xfId="7076"/>
    <cellStyle name="EYHeader1 2 4 16" xfId="7077"/>
    <cellStyle name="EYHeader1 2 4 17" xfId="7078"/>
    <cellStyle name="EYHeader1 2 4 18" xfId="7079"/>
    <cellStyle name="EYHeader1 2 4 2" xfId="7080"/>
    <cellStyle name="EYHeader1 2 4 2 2" xfId="7081"/>
    <cellStyle name="EYHeader1 2 4 2 3" xfId="7082"/>
    <cellStyle name="EYHeader1 2 4 3" xfId="7083"/>
    <cellStyle name="EYHeader1 2 4 4" xfId="7084"/>
    <cellStyle name="EYHeader1 2 4 5" xfId="7085"/>
    <cellStyle name="EYHeader1 2 4 6" xfId="7086"/>
    <cellStyle name="EYHeader1 2 4 7" xfId="7087"/>
    <cellStyle name="EYHeader1 2 4 8" xfId="7088"/>
    <cellStyle name="EYHeader1 2 4 9" xfId="7089"/>
    <cellStyle name="EYHeader1 2 5" xfId="7090"/>
    <cellStyle name="EYHeader1 2 5 2" xfId="7091"/>
    <cellStyle name="EYHeader1 2 5 3" xfId="7092"/>
    <cellStyle name="EYHeader1 2 6" xfId="7093"/>
    <cellStyle name="EYHeader1 2 6 2" xfId="7094"/>
    <cellStyle name="EYHeader1 2 6 3" xfId="7095"/>
    <cellStyle name="EYHeader1 2 7" xfId="7096"/>
    <cellStyle name="EYHeader1 2 7 2" xfId="7097"/>
    <cellStyle name="EYHeader1 2 7 3" xfId="7098"/>
    <cellStyle name="EYHeader1 2 8" xfId="7099"/>
    <cellStyle name="EYHeader1 2 8 2" xfId="7100"/>
    <cellStyle name="EYHeader1 2 8 3" xfId="7101"/>
    <cellStyle name="EYHeader1 2 9" xfId="7102"/>
    <cellStyle name="EYHeader1 2_ценник" xfId="7103"/>
    <cellStyle name="EYHeader1 3" xfId="7104"/>
    <cellStyle name="EYHeader1 3 2" xfId="7105"/>
    <cellStyle name="EYHeader1 3 2 2" xfId="7106"/>
    <cellStyle name="EYHeader1 3 2 3" xfId="7107"/>
    <cellStyle name="EYHeader1 3 3" xfId="7108"/>
    <cellStyle name="EYHeader1 3 3 2" xfId="7109"/>
    <cellStyle name="EYHeader1 3 3 3" xfId="7110"/>
    <cellStyle name="EYHeader1 3 4" xfId="7111"/>
    <cellStyle name="EYHeader1 3 4 2" xfId="7112"/>
    <cellStyle name="EYHeader1 3 4 3" xfId="7113"/>
    <cellStyle name="EYHeader1 3 5" xfId="7114"/>
    <cellStyle name="EYHeader1 3 5 2" xfId="7115"/>
    <cellStyle name="EYHeader1 3 5 3" xfId="7116"/>
    <cellStyle name="EYHeader1 3 6" xfId="7117"/>
    <cellStyle name="EYHeader1 3 6 2" xfId="7118"/>
    <cellStyle name="EYHeader1 3 6 3" xfId="7119"/>
    <cellStyle name="EYHeader1 3 7" xfId="7120"/>
    <cellStyle name="EYHeader1 3 7 2" xfId="7121"/>
    <cellStyle name="EYHeader1 3 7 3" xfId="7122"/>
    <cellStyle name="EYHeader1 3 8" xfId="7123"/>
    <cellStyle name="EYHeader1 3 9" xfId="7124"/>
    <cellStyle name="EYHeader1 4" xfId="7125"/>
    <cellStyle name="EYHeader1 4 2" xfId="7126"/>
    <cellStyle name="EYHeader1 4 3" xfId="7127"/>
    <cellStyle name="EYHeader1 5" xfId="7128"/>
    <cellStyle name="EYHeader1 5 2" xfId="7129"/>
    <cellStyle name="EYHeader1 5 3" xfId="7130"/>
    <cellStyle name="EYHeader1 6" xfId="7131"/>
    <cellStyle name="EYHeader1 6 2" xfId="7132"/>
    <cellStyle name="EYHeader1 6 3" xfId="7133"/>
    <cellStyle name="EYHeader1 7" xfId="7134"/>
    <cellStyle name="EYHeader1 7 2" xfId="7135"/>
    <cellStyle name="EYHeader1 7 3" xfId="7136"/>
    <cellStyle name="EYHeader1 8" xfId="7137"/>
    <cellStyle name="EYHeader1 8 2" xfId="7138"/>
    <cellStyle name="EYHeader1 8 3" xfId="7139"/>
    <cellStyle name="EYHeader1 9" xfId="7140"/>
    <cellStyle name="EYHeader1 9 2" xfId="7141"/>
    <cellStyle name="EYHeader1 9 3" xfId="7142"/>
    <cellStyle name="EYHeader2" xfId="7143"/>
    <cellStyle name="EYHeader3" xfId="7144"/>
    <cellStyle name="EYInputDate" xfId="7145"/>
    <cellStyle name="EYInputDate 2" xfId="7146"/>
    <cellStyle name="EYInputDate 3" xfId="7147"/>
    <cellStyle name="EYInputPercent" xfId="7148"/>
    <cellStyle name="EYInputPercent 2" xfId="7149"/>
    <cellStyle name="EYInputPercent 3" xfId="7150"/>
    <cellStyle name="EYInputValue" xfId="7151"/>
    <cellStyle name="EYInputValue 2" xfId="7152"/>
    <cellStyle name="EYInputValue 3" xfId="7153"/>
    <cellStyle name="EYNormal" xfId="7154"/>
    <cellStyle name="EYPercent" xfId="7155"/>
    <cellStyle name="EYSubTotal" xfId="7156"/>
    <cellStyle name="EYSubTotal 10" xfId="7157"/>
    <cellStyle name="EYSubTotal 2" xfId="7158"/>
    <cellStyle name="EYSubTotal 2 10" xfId="7159"/>
    <cellStyle name="EYSubTotal 2 11" xfId="7160"/>
    <cellStyle name="EYSubTotal 2 12" xfId="7161"/>
    <cellStyle name="EYSubTotal 2 13" xfId="7162"/>
    <cellStyle name="EYSubTotal 2 14" xfId="7163"/>
    <cellStyle name="EYSubTotal 2 15" xfId="7164"/>
    <cellStyle name="EYSubTotal 2 16" xfId="7165"/>
    <cellStyle name="EYSubTotal 2 17" xfId="7166"/>
    <cellStyle name="EYSubTotal 2 18" xfId="7167"/>
    <cellStyle name="EYSubTotal 2 19" xfId="7168"/>
    <cellStyle name="EYSubTotal 2 2" xfId="7169"/>
    <cellStyle name="EYSubTotal 2 2 10" xfId="7170"/>
    <cellStyle name="EYSubTotal 2 2 2" xfId="7171"/>
    <cellStyle name="EYSubTotal 2 2 2 10" xfId="7172"/>
    <cellStyle name="EYSubTotal 2 2 2 11" xfId="7173"/>
    <cellStyle name="EYSubTotal 2 2 2 12" xfId="7174"/>
    <cellStyle name="EYSubTotal 2 2 2 13" xfId="7175"/>
    <cellStyle name="EYSubTotal 2 2 2 14" xfId="7176"/>
    <cellStyle name="EYSubTotal 2 2 2 15" xfId="7177"/>
    <cellStyle name="EYSubTotal 2 2 2 16" xfId="7178"/>
    <cellStyle name="EYSubTotal 2 2 2 17" xfId="7179"/>
    <cellStyle name="EYSubTotal 2 2 2 18" xfId="7180"/>
    <cellStyle name="EYSubTotal 2 2 2 19" xfId="7181"/>
    <cellStyle name="EYSubTotal 2 2 2 2" xfId="7182"/>
    <cellStyle name="EYSubTotal 2 2 2 2 10" xfId="7183"/>
    <cellStyle name="EYSubTotal 2 2 2 2 11" xfId="7184"/>
    <cellStyle name="EYSubTotal 2 2 2 2 12" xfId="7185"/>
    <cellStyle name="EYSubTotal 2 2 2 2 13" xfId="7186"/>
    <cellStyle name="EYSubTotal 2 2 2 2 14" xfId="7187"/>
    <cellStyle name="EYSubTotal 2 2 2 2 15" xfId="7188"/>
    <cellStyle name="EYSubTotal 2 2 2 2 16" xfId="7189"/>
    <cellStyle name="EYSubTotal 2 2 2 2 17" xfId="7190"/>
    <cellStyle name="EYSubTotal 2 2 2 2 18" xfId="7191"/>
    <cellStyle name="EYSubTotal 2 2 2 2 19" xfId="7192"/>
    <cellStyle name="EYSubTotal 2 2 2 2 2" xfId="7193"/>
    <cellStyle name="EYSubTotal 2 2 2 2 2 2" xfId="7194"/>
    <cellStyle name="EYSubTotal 2 2 2 2 2 3" xfId="7195"/>
    <cellStyle name="EYSubTotal 2 2 2 2 2 4" xfId="7196"/>
    <cellStyle name="EYSubTotal 2 2 2 2 3" xfId="7197"/>
    <cellStyle name="EYSubTotal 2 2 2 2 4" xfId="7198"/>
    <cellStyle name="EYSubTotal 2 2 2 2 5" xfId="7199"/>
    <cellStyle name="EYSubTotal 2 2 2 2 6" xfId="7200"/>
    <cellStyle name="EYSubTotal 2 2 2 2 7" xfId="7201"/>
    <cellStyle name="EYSubTotal 2 2 2 2 8" xfId="7202"/>
    <cellStyle name="EYSubTotal 2 2 2 2 9" xfId="7203"/>
    <cellStyle name="EYSubTotal 2 2 2 3" xfId="7204"/>
    <cellStyle name="EYSubTotal 2 2 2 3 10" xfId="7205"/>
    <cellStyle name="EYSubTotal 2 2 2 3 11" xfId="7206"/>
    <cellStyle name="EYSubTotal 2 2 2 3 12" xfId="7207"/>
    <cellStyle name="EYSubTotal 2 2 2 3 13" xfId="7208"/>
    <cellStyle name="EYSubTotal 2 2 2 3 14" xfId="7209"/>
    <cellStyle name="EYSubTotal 2 2 2 3 15" xfId="7210"/>
    <cellStyle name="EYSubTotal 2 2 2 3 16" xfId="7211"/>
    <cellStyle name="EYSubTotal 2 2 2 3 17" xfId="7212"/>
    <cellStyle name="EYSubTotal 2 2 2 3 18" xfId="7213"/>
    <cellStyle name="EYSubTotal 2 2 2 3 19" xfId="7214"/>
    <cellStyle name="EYSubTotal 2 2 2 3 2" xfId="7215"/>
    <cellStyle name="EYSubTotal 2 2 2 3 2 2" xfId="7216"/>
    <cellStyle name="EYSubTotal 2 2 2 3 2 3" xfId="7217"/>
    <cellStyle name="EYSubTotal 2 2 2 3 2 4" xfId="7218"/>
    <cellStyle name="EYSubTotal 2 2 2 3 3" xfId="7219"/>
    <cellStyle name="EYSubTotal 2 2 2 3 4" xfId="7220"/>
    <cellStyle name="EYSubTotal 2 2 2 3 5" xfId="7221"/>
    <cellStyle name="EYSubTotal 2 2 2 3 6" xfId="7222"/>
    <cellStyle name="EYSubTotal 2 2 2 3 7" xfId="7223"/>
    <cellStyle name="EYSubTotal 2 2 2 3 8" xfId="7224"/>
    <cellStyle name="EYSubTotal 2 2 2 3 9" xfId="7225"/>
    <cellStyle name="EYSubTotal 2 2 2 4" xfId="7226"/>
    <cellStyle name="EYSubTotal 2 2 2 4 2" xfId="7227"/>
    <cellStyle name="EYSubTotal 2 2 2 4 3" xfId="7228"/>
    <cellStyle name="EYSubTotal 2 2 2 4 4" xfId="7229"/>
    <cellStyle name="EYSubTotal 2 2 2 5" xfId="7230"/>
    <cellStyle name="EYSubTotal 2 2 2 6" xfId="7231"/>
    <cellStyle name="EYSubTotal 2 2 2 7" xfId="7232"/>
    <cellStyle name="EYSubTotal 2 2 2 8" xfId="7233"/>
    <cellStyle name="EYSubTotal 2 2 2 9" xfId="7234"/>
    <cellStyle name="EYSubTotal 2 2 3" xfId="7235"/>
    <cellStyle name="EYSubTotal 2 2 3 2" xfId="7236"/>
    <cellStyle name="EYSubTotal 2 2 3 3" xfId="7237"/>
    <cellStyle name="EYSubTotal 2 2 3 4" xfId="7238"/>
    <cellStyle name="EYSubTotal 2 2 4" xfId="7239"/>
    <cellStyle name="EYSubTotal 2 2 4 2" xfId="7240"/>
    <cellStyle name="EYSubTotal 2 2 4 3" xfId="7241"/>
    <cellStyle name="EYSubTotal 2 2 4 4" xfId="7242"/>
    <cellStyle name="EYSubTotal 2 2 5" xfId="7243"/>
    <cellStyle name="EYSubTotal 2 2 5 2" xfId="7244"/>
    <cellStyle name="EYSubTotal 2 2 5 3" xfId="7245"/>
    <cellStyle name="EYSubTotal 2 2 5 4" xfId="7246"/>
    <cellStyle name="EYSubTotal 2 2 6" xfId="7247"/>
    <cellStyle name="EYSubTotal 2 2 6 2" xfId="7248"/>
    <cellStyle name="EYSubTotal 2 2 6 3" xfId="7249"/>
    <cellStyle name="EYSubTotal 2 2 6 4" xfId="7250"/>
    <cellStyle name="EYSubTotal 2 2 7" xfId="7251"/>
    <cellStyle name="EYSubTotal 2 2 7 2" xfId="7252"/>
    <cellStyle name="EYSubTotal 2 2 7 3" xfId="7253"/>
    <cellStyle name="EYSubTotal 2 2 7 4" xfId="7254"/>
    <cellStyle name="EYSubTotal 2 2 8" xfId="7255"/>
    <cellStyle name="EYSubTotal 2 2 9" xfId="7256"/>
    <cellStyle name="EYSubTotal 2 20" xfId="7257"/>
    <cellStyle name="EYSubTotal 2 21" xfId="7258"/>
    <cellStyle name="EYSubTotal 2 3" xfId="7259"/>
    <cellStyle name="EYSubTotal 2 3 10" xfId="7260"/>
    <cellStyle name="EYSubTotal 2 3 11" xfId="7261"/>
    <cellStyle name="EYSubTotal 2 3 12" xfId="7262"/>
    <cellStyle name="EYSubTotal 2 3 13" xfId="7263"/>
    <cellStyle name="EYSubTotal 2 3 14" xfId="7264"/>
    <cellStyle name="EYSubTotal 2 3 15" xfId="7265"/>
    <cellStyle name="EYSubTotal 2 3 16" xfId="7266"/>
    <cellStyle name="EYSubTotal 2 3 17" xfId="7267"/>
    <cellStyle name="EYSubTotal 2 3 18" xfId="7268"/>
    <cellStyle name="EYSubTotal 2 3 19" xfId="7269"/>
    <cellStyle name="EYSubTotal 2 3 2" xfId="7270"/>
    <cellStyle name="EYSubTotal 2 3 2 2" xfId="7271"/>
    <cellStyle name="EYSubTotal 2 3 2 3" xfId="7272"/>
    <cellStyle name="EYSubTotal 2 3 2 4" xfId="7273"/>
    <cellStyle name="EYSubTotal 2 3 3" xfId="7274"/>
    <cellStyle name="EYSubTotal 2 3 4" xfId="7275"/>
    <cellStyle name="EYSubTotal 2 3 5" xfId="7276"/>
    <cellStyle name="EYSubTotal 2 3 6" xfId="7277"/>
    <cellStyle name="EYSubTotal 2 3 7" xfId="7278"/>
    <cellStyle name="EYSubTotal 2 3 8" xfId="7279"/>
    <cellStyle name="EYSubTotal 2 3 9" xfId="7280"/>
    <cellStyle name="EYSubTotal 2 4" xfId="7281"/>
    <cellStyle name="EYSubTotal 2 4 10" xfId="7282"/>
    <cellStyle name="EYSubTotal 2 4 11" xfId="7283"/>
    <cellStyle name="EYSubTotal 2 4 12" xfId="7284"/>
    <cellStyle name="EYSubTotal 2 4 13" xfId="7285"/>
    <cellStyle name="EYSubTotal 2 4 14" xfId="7286"/>
    <cellStyle name="EYSubTotal 2 4 15" xfId="7287"/>
    <cellStyle name="EYSubTotal 2 4 16" xfId="7288"/>
    <cellStyle name="EYSubTotal 2 4 17" xfId="7289"/>
    <cellStyle name="EYSubTotal 2 4 18" xfId="7290"/>
    <cellStyle name="EYSubTotal 2 4 19" xfId="7291"/>
    <cellStyle name="EYSubTotal 2 4 2" xfId="7292"/>
    <cellStyle name="EYSubTotal 2 4 2 2" xfId="7293"/>
    <cellStyle name="EYSubTotal 2 4 2 3" xfId="7294"/>
    <cellStyle name="EYSubTotal 2 4 2 4" xfId="7295"/>
    <cellStyle name="EYSubTotal 2 4 3" xfId="7296"/>
    <cellStyle name="EYSubTotal 2 4 4" xfId="7297"/>
    <cellStyle name="EYSubTotal 2 4 5" xfId="7298"/>
    <cellStyle name="EYSubTotal 2 4 6" xfId="7299"/>
    <cellStyle name="EYSubTotal 2 4 7" xfId="7300"/>
    <cellStyle name="EYSubTotal 2 4 8" xfId="7301"/>
    <cellStyle name="EYSubTotal 2 4 9" xfId="7302"/>
    <cellStyle name="EYSubTotal 2 5" xfId="7303"/>
    <cellStyle name="EYSubTotal 2 5 2" xfId="7304"/>
    <cellStyle name="EYSubTotal 2 5 3" xfId="7305"/>
    <cellStyle name="EYSubTotal 2 5 4" xfId="7306"/>
    <cellStyle name="EYSubTotal 2 6" xfId="7307"/>
    <cellStyle name="EYSubTotal 2 6 2" xfId="7308"/>
    <cellStyle name="EYSubTotal 2 6 3" xfId="7309"/>
    <cellStyle name="EYSubTotal 2 6 4" xfId="7310"/>
    <cellStyle name="EYSubTotal 2 7" xfId="7311"/>
    <cellStyle name="EYSubTotal 2 8" xfId="7312"/>
    <cellStyle name="EYSubTotal 2 9" xfId="7313"/>
    <cellStyle name="EYSubTotal 2_ценник" xfId="7314"/>
    <cellStyle name="EYSubTotal 3" xfId="7315"/>
    <cellStyle name="EYSubTotal 3 10" xfId="7316"/>
    <cellStyle name="EYSubTotal 3 2" xfId="7317"/>
    <cellStyle name="EYSubTotal 3 2 2" xfId="7318"/>
    <cellStyle name="EYSubTotal 3 2 3" xfId="7319"/>
    <cellStyle name="EYSubTotal 3 2 4" xfId="7320"/>
    <cellStyle name="EYSubTotal 3 3" xfId="7321"/>
    <cellStyle name="EYSubTotal 3 3 2" xfId="7322"/>
    <cellStyle name="EYSubTotal 3 3 3" xfId="7323"/>
    <cellStyle name="EYSubTotal 3 3 4" xfId="7324"/>
    <cellStyle name="EYSubTotal 3 4" xfId="7325"/>
    <cellStyle name="EYSubTotal 3 4 2" xfId="7326"/>
    <cellStyle name="EYSubTotal 3 4 3" xfId="7327"/>
    <cellStyle name="EYSubTotal 3 4 4" xfId="7328"/>
    <cellStyle name="EYSubTotal 3 5" xfId="7329"/>
    <cellStyle name="EYSubTotal 3 5 2" xfId="7330"/>
    <cellStyle name="EYSubTotal 3 5 3" xfId="7331"/>
    <cellStyle name="EYSubTotal 3 5 4" xfId="7332"/>
    <cellStyle name="EYSubTotal 3 6" xfId="7333"/>
    <cellStyle name="EYSubTotal 3 6 2" xfId="7334"/>
    <cellStyle name="EYSubTotal 3 6 3" xfId="7335"/>
    <cellStyle name="EYSubTotal 3 6 4" xfId="7336"/>
    <cellStyle name="EYSubTotal 3 7" xfId="7337"/>
    <cellStyle name="EYSubTotal 3 7 2" xfId="7338"/>
    <cellStyle name="EYSubTotal 3 7 3" xfId="7339"/>
    <cellStyle name="EYSubTotal 3 7 4" xfId="7340"/>
    <cellStyle name="EYSubTotal 3 8" xfId="7341"/>
    <cellStyle name="EYSubTotal 3 9" xfId="7342"/>
    <cellStyle name="EYSubTotal 4" xfId="7343"/>
    <cellStyle name="EYSubTotal 4 2" xfId="7344"/>
    <cellStyle name="EYSubTotal 4 3" xfId="7345"/>
    <cellStyle name="EYSubTotal 4 4" xfId="7346"/>
    <cellStyle name="EYSubTotal 5" xfId="7347"/>
    <cellStyle name="EYSubTotal 5 2" xfId="7348"/>
    <cellStyle name="EYSubTotal 5 3" xfId="7349"/>
    <cellStyle name="EYSubTotal 5 4" xfId="7350"/>
    <cellStyle name="EYSubTotal 6" xfId="7351"/>
    <cellStyle name="EYSubTotal 6 2" xfId="7352"/>
    <cellStyle name="EYSubTotal 6 3" xfId="7353"/>
    <cellStyle name="EYSubTotal 6 4" xfId="7354"/>
    <cellStyle name="EYSubTotal 7" xfId="7355"/>
    <cellStyle name="EYSubTotal 7 2" xfId="7356"/>
    <cellStyle name="EYSubTotal 7 3" xfId="7357"/>
    <cellStyle name="EYSubTotal 7 4" xfId="7358"/>
    <cellStyle name="EYSubTotal 8" xfId="7359"/>
    <cellStyle name="EYSubTotal 9" xfId="7360"/>
    <cellStyle name="EYtext" xfId="7361"/>
    <cellStyle name="EYTotal" xfId="7362"/>
    <cellStyle name="EYWIP" xfId="7363"/>
    <cellStyle name="Ezres [0]_Document" xfId="7364"/>
    <cellStyle name="Ezres_Document" xfId="7365"/>
    <cellStyle name="F2" xfId="7366"/>
    <cellStyle name="F3" xfId="7367"/>
    <cellStyle name="F4" xfId="7368"/>
    <cellStyle name="F5" xfId="7369"/>
    <cellStyle name="F6" xfId="7370"/>
    <cellStyle name="F7" xfId="7371"/>
    <cellStyle name="F8" xfId="7372"/>
    <cellStyle name="Factor" xfId="7373"/>
    <cellStyle name="fecha" xfId="7374"/>
    <cellStyle name="First Column" xfId="7375"/>
    <cellStyle name="Fixed" xfId="7376"/>
    <cellStyle name="Fixed 2" xfId="7377"/>
    <cellStyle name="Fixed 3" xfId="7378"/>
    <cellStyle name="footer" xfId="7379"/>
    <cellStyle name="Footnote" xfId="7380"/>
    <cellStyle name="fred" xfId="7381"/>
    <cellStyle name="Fred%" xfId="7382"/>
    <cellStyle name="FRF" xfId="7383"/>
    <cellStyle name="From" xfId="7384"/>
    <cellStyle name="g" xfId="7385"/>
    <cellStyle name="g_Invoice GI" xfId="7386"/>
    <cellStyle name="General" xfId="7387"/>
    <cellStyle name="Good" xfId="7388"/>
    <cellStyle name="Good 10" xfId="7389"/>
    <cellStyle name="Good 2" xfId="7390"/>
    <cellStyle name="Good 3" xfId="7391"/>
    <cellStyle name="Good 4" xfId="7392"/>
    <cellStyle name="Good 5" xfId="7393"/>
    <cellStyle name="Good 6" xfId="7394"/>
    <cellStyle name="Good 7" xfId="7395"/>
    <cellStyle name="Good 8" xfId="7396"/>
    <cellStyle name="Good 9" xfId="7397"/>
    <cellStyle name="Good_722BB100" xfId="7398"/>
    <cellStyle name="Green" xfId="7399"/>
    <cellStyle name="Grey" xfId="7400"/>
    <cellStyle name="Hard Percent" xfId="7401"/>
    <cellStyle name="headcount" xfId="7402"/>
    <cellStyle name="headcount1" xfId="7403"/>
    <cellStyle name="HEADER" xfId="7404"/>
    <cellStyle name="Header1" xfId="7405"/>
    <cellStyle name="Header1 2" xfId="7406"/>
    <cellStyle name="Header1 2 2" xfId="7407"/>
    <cellStyle name="Header2" xfId="7408"/>
    <cellStyle name="Header2 10" xfId="7409"/>
    <cellStyle name="Header2 11" xfId="7410"/>
    <cellStyle name="Header2 2" xfId="7411"/>
    <cellStyle name="Header2 2 10" xfId="7412"/>
    <cellStyle name="Header2 2 11" xfId="7413"/>
    <cellStyle name="Header2 2 12" xfId="7414"/>
    <cellStyle name="Header2 2 13" xfId="7415"/>
    <cellStyle name="Header2 2 14" xfId="7416"/>
    <cellStyle name="Header2 2 15" xfId="7417"/>
    <cellStyle name="Header2 2 16" xfId="7418"/>
    <cellStyle name="Header2 2 17" xfId="7419"/>
    <cellStyle name="Header2 2 18" xfId="7420"/>
    <cellStyle name="Header2 2 19" xfId="7421"/>
    <cellStyle name="Header2 2 2" xfId="7422"/>
    <cellStyle name="Header2 2 2 10" xfId="7423"/>
    <cellStyle name="Header2 2 2 11" xfId="7424"/>
    <cellStyle name="Header2 2 2 12" xfId="7425"/>
    <cellStyle name="Header2 2 2 13" xfId="7426"/>
    <cellStyle name="Header2 2 2 14" xfId="7427"/>
    <cellStyle name="Header2 2 2 15" xfId="7428"/>
    <cellStyle name="Header2 2 2 16" xfId="7429"/>
    <cellStyle name="Header2 2 2 17" xfId="7430"/>
    <cellStyle name="Header2 2 2 18" xfId="7431"/>
    <cellStyle name="Header2 2 2 19" xfId="7432"/>
    <cellStyle name="Header2 2 2 2" xfId="7433"/>
    <cellStyle name="Header2 2 2 2 10" xfId="7434"/>
    <cellStyle name="Header2 2 2 2 11" xfId="7435"/>
    <cellStyle name="Header2 2 2 2 12" xfId="7436"/>
    <cellStyle name="Header2 2 2 2 13" xfId="7437"/>
    <cellStyle name="Header2 2 2 2 14" xfId="7438"/>
    <cellStyle name="Header2 2 2 2 15" xfId="7439"/>
    <cellStyle name="Header2 2 2 2 16" xfId="7440"/>
    <cellStyle name="Header2 2 2 2 17" xfId="7441"/>
    <cellStyle name="Header2 2 2 2 18" xfId="7442"/>
    <cellStyle name="Header2 2 2 2 2" xfId="7443"/>
    <cellStyle name="Header2 2 2 2 2 2" xfId="7444"/>
    <cellStyle name="Header2 2 2 2 2 3" xfId="7445"/>
    <cellStyle name="Header2 2 2 2 3" xfId="7446"/>
    <cellStyle name="Header2 2 2 2 4" xfId="7447"/>
    <cellStyle name="Header2 2 2 2 5" xfId="7448"/>
    <cellStyle name="Header2 2 2 2 6" xfId="7449"/>
    <cellStyle name="Header2 2 2 2 7" xfId="7450"/>
    <cellStyle name="Header2 2 2 2 8" xfId="7451"/>
    <cellStyle name="Header2 2 2 2 9" xfId="7452"/>
    <cellStyle name="Header2 2 2 20" xfId="7453"/>
    <cellStyle name="Header2 2 2 21" xfId="7454"/>
    <cellStyle name="Header2 2 2 22" xfId="7455"/>
    <cellStyle name="Header2 2 2 3" xfId="7456"/>
    <cellStyle name="Header2 2 2 3 10" xfId="7457"/>
    <cellStyle name="Header2 2 2 3 11" xfId="7458"/>
    <cellStyle name="Header2 2 2 3 12" xfId="7459"/>
    <cellStyle name="Header2 2 2 3 13" xfId="7460"/>
    <cellStyle name="Header2 2 2 3 14" xfId="7461"/>
    <cellStyle name="Header2 2 2 3 15" xfId="7462"/>
    <cellStyle name="Header2 2 2 3 16" xfId="7463"/>
    <cellStyle name="Header2 2 2 3 17" xfId="7464"/>
    <cellStyle name="Header2 2 2 3 2" xfId="7465"/>
    <cellStyle name="Header2 2 2 3 2 2" xfId="7466"/>
    <cellStyle name="Header2 2 2 3 3" xfId="7467"/>
    <cellStyle name="Header2 2 2 3 4" xfId="7468"/>
    <cellStyle name="Header2 2 2 3 5" xfId="7469"/>
    <cellStyle name="Header2 2 2 3 6" xfId="7470"/>
    <cellStyle name="Header2 2 2 3 7" xfId="7471"/>
    <cellStyle name="Header2 2 2 3 8" xfId="7472"/>
    <cellStyle name="Header2 2 2 3 9" xfId="7473"/>
    <cellStyle name="Header2 2 2 4" xfId="7474"/>
    <cellStyle name="Header2 2 2 4 2" xfId="7475"/>
    <cellStyle name="Header2 2 2 4 3" xfId="7476"/>
    <cellStyle name="Header2 2 2 5" xfId="7477"/>
    <cellStyle name="Header2 2 2 5 2" xfId="7478"/>
    <cellStyle name="Header2 2 2 5 3" xfId="7479"/>
    <cellStyle name="Header2 2 2 6" xfId="7480"/>
    <cellStyle name="Header2 2 2 6 2" xfId="7481"/>
    <cellStyle name="Header2 2 2 6 3" xfId="7482"/>
    <cellStyle name="Header2 2 2 7" xfId="7483"/>
    <cellStyle name="Header2 2 2 7 2" xfId="7484"/>
    <cellStyle name="Header2 2 2 7 3" xfId="7485"/>
    <cellStyle name="Header2 2 2 8" xfId="7486"/>
    <cellStyle name="Header2 2 2 9" xfId="7487"/>
    <cellStyle name="Header2 2 20" xfId="7488"/>
    <cellStyle name="Header2 2 21" xfId="7489"/>
    <cellStyle name="Header2 2 22" xfId="7490"/>
    <cellStyle name="Header2 2 3" xfId="7491"/>
    <cellStyle name="Header2 2 3 10" xfId="7492"/>
    <cellStyle name="Header2 2 3 11" xfId="7493"/>
    <cellStyle name="Header2 2 3 12" xfId="7494"/>
    <cellStyle name="Header2 2 3 13" xfId="7495"/>
    <cellStyle name="Header2 2 3 14" xfId="7496"/>
    <cellStyle name="Header2 2 3 15" xfId="7497"/>
    <cellStyle name="Header2 2 3 16" xfId="7498"/>
    <cellStyle name="Header2 2 3 17" xfId="7499"/>
    <cellStyle name="Header2 2 3 18" xfId="7500"/>
    <cellStyle name="Header2 2 3 2" xfId="7501"/>
    <cellStyle name="Header2 2 3 2 2" xfId="7502"/>
    <cellStyle name="Header2 2 3 2 3" xfId="7503"/>
    <cellStyle name="Header2 2 3 3" xfId="7504"/>
    <cellStyle name="Header2 2 3 4" xfId="7505"/>
    <cellStyle name="Header2 2 3 5" xfId="7506"/>
    <cellStyle name="Header2 2 3 6" xfId="7507"/>
    <cellStyle name="Header2 2 3 7" xfId="7508"/>
    <cellStyle name="Header2 2 3 8" xfId="7509"/>
    <cellStyle name="Header2 2 3 9" xfId="7510"/>
    <cellStyle name="Header2 2 4" xfId="7511"/>
    <cellStyle name="Header2 2 4 10" xfId="7512"/>
    <cellStyle name="Header2 2 4 11" xfId="7513"/>
    <cellStyle name="Header2 2 4 12" xfId="7514"/>
    <cellStyle name="Header2 2 4 13" xfId="7515"/>
    <cellStyle name="Header2 2 4 14" xfId="7516"/>
    <cellStyle name="Header2 2 4 15" xfId="7517"/>
    <cellStyle name="Header2 2 4 16" xfId="7518"/>
    <cellStyle name="Header2 2 4 17" xfId="7519"/>
    <cellStyle name="Header2 2 4 18" xfId="7520"/>
    <cellStyle name="Header2 2 4 2" xfId="7521"/>
    <cellStyle name="Header2 2 4 2 2" xfId="7522"/>
    <cellStyle name="Header2 2 4 2 3" xfId="7523"/>
    <cellStyle name="Header2 2 4 3" xfId="7524"/>
    <cellStyle name="Header2 2 4 4" xfId="7525"/>
    <cellStyle name="Header2 2 4 5" xfId="7526"/>
    <cellStyle name="Header2 2 4 6" xfId="7527"/>
    <cellStyle name="Header2 2 4 7" xfId="7528"/>
    <cellStyle name="Header2 2 4 8" xfId="7529"/>
    <cellStyle name="Header2 2 4 9" xfId="7530"/>
    <cellStyle name="Header2 2 5" xfId="7531"/>
    <cellStyle name="Header2 2 5 2" xfId="7532"/>
    <cellStyle name="Header2 2 5 3" xfId="7533"/>
    <cellStyle name="Header2 2 6" xfId="7534"/>
    <cellStyle name="Header2 2 6 2" xfId="7535"/>
    <cellStyle name="Header2 2 6 3" xfId="7536"/>
    <cellStyle name="Header2 2 7" xfId="7537"/>
    <cellStyle name="Header2 2 7 2" xfId="7538"/>
    <cellStyle name="Header2 2 7 3" xfId="7539"/>
    <cellStyle name="Header2 2 8" xfId="7540"/>
    <cellStyle name="Header2 2 8 2" xfId="7541"/>
    <cellStyle name="Header2 2 8 3" xfId="7542"/>
    <cellStyle name="Header2 2 9" xfId="7543"/>
    <cellStyle name="Header2 2_ценник" xfId="7544"/>
    <cellStyle name="Header2 3" xfId="7545"/>
    <cellStyle name="Header2 3 2" xfId="7546"/>
    <cellStyle name="Header2 3 2 2" xfId="7547"/>
    <cellStyle name="Header2 3 2 3" xfId="7548"/>
    <cellStyle name="Header2 3 3" xfId="7549"/>
    <cellStyle name="Header2 3 3 2" xfId="7550"/>
    <cellStyle name="Header2 3 3 3" xfId="7551"/>
    <cellStyle name="Header2 3 4" xfId="7552"/>
    <cellStyle name="Header2 3 4 2" xfId="7553"/>
    <cellStyle name="Header2 3 4 3" xfId="7554"/>
    <cellStyle name="Header2 3 5" xfId="7555"/>
    <cellStyle name="Header2 3 5 2" xfId="7556"/>
    <cellStyle name="Header2 3 5 3" xfId="7557"/>
    <cellStyle name="Header2 3 6" xfId="7558"/>
    <cellStyle name="Header2 3 6 2" xfId="7559"/>
    <cellStyle name="Header2 3 6 3" xfId="7560"/>
    <cellStyle name="Header2 3 7" xfId="7561"/>
    <cellStyle name="Header2 3 7 2" xfId="7562"/>
    <cellStyle name="Header2 3 7 3" xfId="7563"/>
    <cellStyle name="Header2 3 8" xfId="7564"/>
    <cellStyle name="Header2 3 9" xfId="7565"/>
    <cellStyle name="Header2 4" xfId="7566"/>
    <cellStyle name="Header2 4 2" xfId="7567"/>
    <cellStyle name="Header2 4 3" xfId="7568"/>
    <cellStyle name="Header2 5" xfId="7569"/>
    <cellStyle name="Header2 5 2" xfId="7570"/>
    <cellStyle name="Header2 5 3" xfId="7571"/>
    <cellStyle name="Header2 6" xfId="7572"/>
    <cellStyle name="Header2 6 2" xfId="7573"/>
    <cellStyle name="Header2 6 3" xfId="7574"/>
    <cellStyle name="Header2 7" xfId="7575"/>
    <cellStyle name="Header2 7 2" xfId="7576"/>
    <cellStyle name="Header2 7 3" xfId="7577"/>
    <cellStyle name="Header2 8" xfId="7578"/>
    <cellStyle name="Header2 8 2" xfId="7579"/>
    <cellStyle name="Header2 8 3" xfId="7580"/>
    <cellStyle name="Header2 9" xfId="7581"/>
    <cellStyle name="Header2 9 2" xfId="7582"/>
    <cellStyle name="Header2 9 3" xfId="7583"/>
    <cellStyle name="Heading" xfId="7584"/>
    <cellStyle name="Heading 1" xfId="7585"/>
    <cellStyle name="Heading 1 10" xfId="7586"/>
    <cellStyle name="Heading 1 11" xfId="7587"/>
    <cellStyle name="Heading 1 2" xfId="7588"/>
    <cellStyle name="Heading 1 2 2" xfId="7589"/>
    <cellStyle name="Heading 1 2 3" xfId="7590"/>
    <cellStyle name="Heading 1 2 4" xfId="7591"/>
    <cellStyle name="Heading 1 3" xfId="7592"/>
    <cellStyle name="Heading 1 4" xfId="7593"/>
    <cellStyle name="Heading 1 5" xfId="7594"/>
    <cellStyle name="Heading 1 6" xfId="7595"/>
    <cellStyle name="Heading 1 7" xfId="7596"/>
    <cellStyle name="Heading 1 8" xfId="7597"/>
    <cellStyle name="Heading 1 9" xfId="7598"/>
    <cellStyle name="Heading 1_722BB100" xfId="7599"/>
    <cellStyle name="Heading 2" xfId="7600"/>
    <cellStyle name="Heading 2 10" xfId="7601"/>
    <cellStyle name="Heading 2 11" xfId="7602"/>
    <cellStyle name="Heading 2 2" xfId="7603"/>
    <cellStyle name="Heading 2 2 2" xfId="7604"/>
    <cellStyle name="Heading 2 2 3" xfId="7605"/>
    <cellStyle name="Heading 2 2 4" xfId="7606"/>
    <cellStyle name="Heading 2 3" xfId="7607"/>
    <cellStyle name="Heading 2 4" xfId="7608"/>
    <cellStyle name="Heading 2 5" xfId="7609"/>
    <cellStyle name="Heading 2 6" xfId="7610"/>
    <cellStyle name="Heading 2 7" xfId="7611"/>
    <cellStyle name="Heading 2 8" xfId="7612"/>
    <cellStyle name="Heading 2 9" xfId="7613"/>
    <cellStyle name="Heading 2_722BB100" xfId="7614"/>
    <cellStyle name="Heading 3" xfId="7615"/>
    <cellStyle name="Heading 3 10" xfId="7616"/>
    <cellStyle name="Heading 3 2" xfId="7617"/>
    <cellStyle name="Heading 3 2 2" xfId="7618"/>
    <cellStyle name="Heading 3 2 3" xfId="7619"/>
    <cellStyle name="Heading 3 2 4" xfId="7620"/>
    <cellStyle name="Heading 3 3" xfId="7621"/>
    <cellStyle name="Heading 3 4" xfId="7622"/>
    <cellStyle name="Heading 3 5" xfId="7623"/>
    <cellStyle name="Heading 3 6" xfId="7624"/>
    <cellStyle name="Heading 3 7" xfId="7625"/>
    <cellStyle name="Heading 3 8" xfId="7626"/>
    <cellStyle name="Heading 3 9" xfId="7627"/>
    <cellStyle name="Heading 3_722BB100" xfId="7628"/>
    <cellStyle name="Heading 4" xfId="7629"/>
    <cellStyle name="Heading 4 10" xfId="7630"/>
    <cellStyle name="Heading 4 2" xfId="7631"/>
    <cellStyle name="Heading 4 3" xfId="7632"/>
    <cellStyle name="Heading 4 4" xfId="7633"/>
    <cellStyle name="Heading 4 5" xfId="7634"/>
    <cellStyle name="Heading 4 6" xfId="7635"/>
    <cellStyle name="Heading 4 7" xfId="7636"/>
    <cellStyle name="Heading 4 8" xfId="7637"/>
    <cellStyle name="Heading 4 9" xfId="7638"/>
    <cellStyle name="Heading 4_722BB100" xfId="7639"/>
    <cellStyle name="Heading 5" xfId="7640"/>
    <cellStyle name="Heading_2006 Projections (Oct.9.2006)" xfId="7641"/>
    <cellStyle name="Heading1" xfId="7642"/>
    <cellStyle name="Heading2" xfId="7643"/>
    <cellStyle name="Heading3" xfId="7644"/>
    <cellStyle name="Headings" xfId="7645"/>
    <cellStyle name="Headline I" xfId="7646"/>
    <cellStyle name="Headline II" xfId="7647"/>
    <cellStyle name="Headline III" xfId="7648"/>
    <cellStyle name="Hide" xfId="7649"/>
    <cellStyle name="HIGHLIGHT" xfId="7650"/>
    <cellStyle name="Hyperlink seguido_COF" xfId="7651"/>
    <cellStyle name="Hyperlink_AES Budget 2009 v21" xfId="7652"/>
    <cellStyle name="Hyperlink1" xfId="7653"/>
    <cellStyle name="Hyperlink1 2" xfId="7654"/>
    <cellStyle name="Hyperlink1 2 2" xfId="7655"/>
    <cellStyle name="Hyperlink2" xfId="7656"/>
    <cellStyle name="Hyperlink2 2" xfId="7657"/>
    <cellStyle name="Hyperlink2 2 2" xfId="7658"/>
    <cellStyle name="Hyperlink2 3" xfId="7659"/>
    <cellStyle name="Hyperlink2 4" xfId="7660"/>
    <cellStyle name="Hyperlink2_Copy of Group Project Assumptions (Jan 2011)NL" xfId="7661"/>
    <cellStyle name="Hyperlink3" xfId="7662"/>
    <cellStyle name="Hyperlink3 2" xfId="7663"/>
    <cellStyle name="Hyperlink3 2 2" xfId="7664"/>
    <cellStyle name="Hyperlink3 3" xfId="7665"/>
    <cellStyle name="Iau?iue_o10-n" xfId="7666"/>
    <cellStyle name="Îáû÷íûé_vaqduGfTSN7qyUJNWHRlcWo3H" xfId="7667"/>
    <cellStyle name="Input" xfId="7668"/>
    <cellStyle name="Input %" xfId="7669"/>
    <cellStyle name="Input [yellow]" xfId="7670"/>
    <cellStyle name="Input [yellow] 10" xfId="7671"/>
    <cellStyle name="Input [yellow] 11" xfId="7672"/>
    <cellStyle name="Input [yellow] 2" xfId="7673"/>
    <cellStyle name="Input [yellow] 2 10" xfId="7674"/>
    <cellStyle name="Input [yellow] 2 11" xfId="7675"/>
    <cellStyle name="Input [yellow] 2 12" xfId="7676"/>
    <cellStyle name="Input [yellow] 2 13" xfId="7677"/>
    <cellStyle name="Input [yellow] 2 14" xfId="7678"/>
    <cellStyle name="Input [yellow] 2 15" xfId="7679"/>
    <cellStyle name="Input [yellow] 2 16" xfId="7680"/>
    <cellStyle name="Input [yellow] 2 17" xfId="7681"/>
    <cellStyle name="Input [yellow] 2 18" xfId="7682"/>
    <cellStyle name="Input [yellow] 2 19" xfId="7683"/>
    <cellStyle name="Input [yellow] 2 2" xfId="7684"/>
    <cellStyle name="Input [yellow] 2 2 10" xfId="7685"/>
    <cellStyle name="Input [yellow] 2 2 11" xfId="7686"/>
    <cellStyle name="Input [yellow] 2 2 12" xfId="7687"/>
    <cellStyle name="Input [yellow] 2 2 13" xfId="7688"/>
    <cellStyle name="Input [yellow] 2 2 14" xfId="7689"/>
    <cellStyle name="Input [yellow] 2 2 2" xfId="7690"/>
    <cellStyle name="Input [yellow] 2 2 2 10" xfId="7691"/>
    <cellStyle name="Input [yellow] 2 2 2 11" xfId="7692"/>
    <cellStyle name="Input [yellow] 2 2 2 12" xfId="7693"/>
    <cellStyle name="Input [yellow] 2 2 2 13" xfId="7694"/>
    <cellStyle name="Input [yellow] 2 2 2 14" xfId="7695"/>
    <cellStyle name="Input [yellow] 2 2 2 15" xfId="7696"/>
    <cellStyle name="Input [yellow] 2 2 2 16" xfId="7697"/>
    <cellStyle name="Input [yellow] 2 2 2 2" xfId="7698"/>
    <cellStyle name="Input [yellow] 2 2 2 2 2" xfId="7699"/>
    <cellStyle name="Input [yellow] 2 2 2 3" xfId="7700"/>
    <cellStyle name="Input [yellow] 2 2 2 4" xfId="7701"/>
    <cellStyle name="Input [yellow] 2 2 2 5" xfId="7702"/>
    <cellStyle name="Input [yellow] 2 2 2 6" xfId="7703"/>
    <cellStyle name="Input [yellow] 2 2 2 7" xfId="7704"/>
    <cellStyle name="Input [yellow] 2 2 2 8" xfId="7705"/>
    <cellStyle name="Input [yellow] 2 2 2 9" xfId="7706"/>
    <cellStyle name="Input [yellow] 2 2 3" xfId="7707"/>
    <cellStyle name="Input [yellow] 2 2 3 10" xfId="7708"/>
    <cellStyle name="Input [yellow] 2 2 3 11" xfId="7709"/>
    <cellStyle name="Input [yellow] 2 2 3 12" xfId="7710"/>
    <cellStyle name="Input [yellow] 2 2 3 13" xfId="7711"/>
    <cellStyle name="Input [yellow] 2 2 3 14" xfId="7712"/>
    <cellStyle name="Input [yellow] 2 2 3 15" xfId="7713"/>
    <cellStyle name="Input [yellow] 2 2 3 16" xfId="7714"/>
    <cellStyle name="Input [yellow] 2 2 3 17" xfId="7715"/>
    <cellStyle name="Input [yellow] 2 2 3 2" xfId="7716"/>
    <cellStyle name="Input [yellow] 2 2 3 2 2" xfId="7717"/>
    <cellStyle name="Input [yellow] 2 2 3 3" xfId="7718"/>
    <cellStyle name="Input [yellow] 2 2 3 4" xfId="7719"/>
    <cellStyle name="Input [yellow] 2 2 3 5" xfId="7720"/>
    <cellStyle name="Input [yellow] 2 2 3 6" xfId="7721"/>
    <cellStyle name="Input [yellow] 2 2 3 7" xfId="7722"/>
    <cellStyle name="Input [yellow] 2 2 3 8" xfId="7723"/>
    <cellStyle name="Input [yellow] 2 2 3 9" xfId="7724"/>
    <cellStyle name="Input [yellow] 2 2 4" xfId="7725"/>
    <cellStyle name="Input [yellow] 2 2 4 2" xfId="7726"/>
    <cellStyle name="Input [yellow] 2 2 4 3" xfId="7727"/>
    <cellStyle name="Input [yellow] 2 2 5" xfId="7728"/>
    <cellStyle name="Input [yellow] 2 2 5 2" xfId="7729"/>
    <cellStyle name="Input [yellow] 2 2 5 3" xfId="7730"/>
    <cellStyle name="Input [yellow] 2 2 6" xfId="7731"/>
    <cellStyle name="Input [yellow] 2 2 6 2" xfId="7732"/>
    <cellStyle name="Input [yellow] 2 2 6 3" xfId="7733"/>
    <cellStyle name="Input [yellow] 2 2 7" xfId="7734"/>
    <cellStyle name="Input [yellow] 2 2 7 2" xfId="7735"/>
    <cellStyle name="Input [yellow] 2 2 7 3" xfId="7736"/>
    <cellStyle name="Input [yellow] 2 2 8" xfId="7737"/>
    <cellStyle name="Input [yellow] 2 2 9" xfId="7738"/>
    <cellStyle name="Input [yellow] 2 20" xfId="7739"/>
    <cellStyle name="Input [yellow] 2 21" xfId="7740"/>
    <cellStyle name="Input [yellow] 2 22" xfId="7741"/>
    <cellStyle name="Input [yellow] 2 3" xfId="7742"/>
    <cellStyle name="Input [yellow] 2 3 10" xfId="7743"/>
    <cellStyle name="Input [yellow] 2 3 11" xfId="7744"/>
    <cellStyle name="Input [yellow] 2 3 12" xfId="7745"/>
    <cellStyle name="Input [yellow] 2 3 13" xfId="7746"/>
    <cellStyle name="Input [yellow] 2 3 14" xfId="7747"/>
    <cellStyle name="Input [yellow] 2 3 15" xfId="7748"/>
    <cellStyle name="Input [yellow] 2 3 16" xfId="7749"/>
    <cellStyle name="Input [yellow] 2 3 17" xfId="7750"/>
    <cellStyle name="Input [yellow] 2 3 2" xfId="7751"/>
    <cellStyle name="Input [yellow] 2 3 2 2" xfId="7752"/>
    <cellStyle name="Input [yellow] 2 3 3" xfId="7753"/>
    <cellStyle name="Input [yellow] 2 3 4" xfId="7754"/>
    <cellStyle name="Input [yellow] 2 3 5" xfId="7755"/>
    <cellStyle name="Input [yellow] 2 3 6" xfId="7756"/>
    <cellStyle name="Input [yellow] 2 3 7" xfId="7757"/>
    <cellStyle name="Input [yellow] 2 3 8" xfId="7758"/>
    <cellStyle name="Input [yellow] 2 3 9" xfId="7759"/>
    <cellStyle name="Input [yellow] 2 4" xfId="7760"/>
    <cellStyle name="Input [yellow] 2 4 10" xfId="7761"/>
    <cellStyle name="Input [yellow] 2 4 11" xfId="7762"/>
    <cellStyle name="Input [yellow] 2 4 12" xfId="7763"/>
    <cellStyle name="Input [yellow] 2 4 13" xfId="7764"/>
    <cellStyle name="Input [yellow] 2 4 14" xfId="7765"/>
    <cellStyle name="Input [yellow] 2 4 15" xfId="7766"/>
    <cellStyle name="Input [yellow] 2 4 16" xfId="7767"/>
    <cellStyle name="Input [yellow] 2 4 17" xfId="7768"/>
    <cellStyle name="Input [yellow] 2 4 2" xfId="7769"/>
    <cellStyle name="Input [yellow] 2 4 2 2" xfId="7770"/>
    <cellStyle name="Input [yellow] 2 4 3" xfId="7771"/>
    <cellStyle name="Input [yellow] 2 4 4" xfId="7772"/>
    <cellStyle name="Input [yellow] 2 4 5" xfId="7773"/>
    <cellStyle name="Input [yellow] 2 4 6" xfId="7774"/>
    <cellStyle name="Input [yellow] 2 4 7" xfId="7775"/>
    <cellStyle name="Input [yellow] 2 4 8" xfId="7776"/>
    <cellStyle name="Input [yellow] 2 4 9" xfId="7777"/>
    <cellStyle name="Input [yellow] 2 5" xfId="7778"/>
    <cellStyle name="Input [yellow] 2 5 2" xfId="7779"/>
    <cellStyle name="Input [yellow] 2 5 3" xfId="7780"/>
    <cellStyle name="Input [yellow] 2 6" xfId="7781"/>
    <cellStyle name="Input [yellow] 2 6 2" xfId="7782"/>
    <cellStyle name="Input [yellow] 2 6 3" xfId="7783"/>
    <cellStyle name="Input [yellow] 2 7" xfId="7784"/>
    <cellStyle name="Input [yellow] 2 7 2" xfId="7785"/>
    <cellStyle name="Input [yellow] 2 7 3" xfId="7786"/>
    <cellStyle name="Input [yellow] 2 8" xfId="7787"/>
    <cellStyle name="Input [yellow] 2 8 2" xfId="7788"/>
    <cellStyle name="Input [yellow] 2 8 3" xfId="7789"/>
    <cellStyle name="Input [yellow] 2 9" xfId="7790"/>
    <cellStyle name="Input [yellow] 3" xfId="7791"/>
    <cellStyle name="Input [yellow] 3 2" xfId="7792"/>
    <cellStyle name="Input [yellow] 3 2 2" xfId="7793"/>
    <cellStyle name="Input [yellow] 3 2 3" xfId="7794"/>
    <cellStyle name="Input [yellow] 3 3" xfId="7795"/>
    <cellStyle name="Input [yellow] 3 3 2" xfId="7796"/>
    <cellStyle name="Input [yellow] 3 3 3" xfId="7797"/>
    <cellStyle name="Input [yellow] 3 4" xfId="7798"/>
    <cellStyle name="Input [yellow] 3 4 2" xfId="7799"/>
    <cellStyle name="Input [yellow] 3 4 3" xfId="7800"/>
    <cellStyle name="Input [yellow] 3 5" xfId="7801"/>
    <cellStyle name="Input [yellow] 3 5 2" xfId="7802"/>
    <cellStyle name="Input [yellow] 3 5 3" xfId="7803"/>
    <cellStyle name="Input [yellow] 3 6" xfId="7804"/>
    <cellStyle name="Input [yellow] 3 6 2" xfId="7805"/>
    <cellStyle name="Input [yellow] 3 6 3" xfId="7806"/>
    <cellStyle name="Input [yellow] 3 7" xfId="7807"/>
    <cellStyle name="Input [yellow] 3 7 2" xfId="7808"/>
    <cellStyle name="Input [yellow] 3 7 3" xfId="7809"/>
    <cellStyle name="Input [yellow] 3 8" xfId="7810"/>
    <cellStyle name="Input [yellow] 3 9" xfId="7811"/>
    <cellStyle name="Input [yellow] 4" xfId="7812"/>
    <cellStyle name="Input [yellow] 4 2" xfId="7813"/>
    <cellStyle name="Input [yellow] 4 3" xfId="7814"/>
    <cellStyle name="Input [yellow] 5" xfId="7815"/>
    <cellStyle name="Input [yellow] 5 2" xfId="7816"/>
    <cellStyle name="Input [yellow] 5 3" xfId="7817"/>
    <cellStyle name="Input [yellow] 6" xfId="7818"/>
    <cellStyle name="Input [yellow] 6 2" xfId="7819"/>
    <cellStyle name="Input [yellow] 6 3" xfId="7820"/>
    <cellStyle name="Input [yellow] 7" xfId="7821"/>
    <cellStyle name="Input [yellow] 7 2" xfId="7822"/>
    <cellStyle name="Input [yellow] 7 3" xfId="7823"/>
    <cellStyle name="Input [yellow] 8" xfId="7824"/>
    <cellStyle name="Input [yellow] 8 2" xfId="7825"/>
    <cellStyle name="Input [yellow] 8 3" xfId="7826"/>
    <cellStyle name="Input [yellow] 9" xfId="7827"/>
    <cellStyle name="Input [yellow] 9 2" xfId="7828"/>
    <cellStyle name="Input [yellow] 9 3" xfId="7829"/>
    <cellStyle name="Input 1" xfId="7830"/>
    <cellStyle name="Input 10" xfId="7831"/>
    <cellStyle name="Input 10 10" xfId="7832"/>
    <cellStyle name="Input 10 11" xfId="7833"/>
    <cellStyle name="Input 10 2" xfId="7834"/>
    <cellStyle name="Input 10 2 10" xfId="7835"/>
    <cellStyle name="Input 10 2 2" xfId="7836"/>
    <cellStyle name="Input 10 2 2 2" xfId="7837"/>
    <cellStyle name="Input 10 2 2 3" xfId="7838"/>
    <cellStyle name="Input 10 2 2 4" xfId="7839"/>
    <cellStyle name="Input 10 2 3" xfId="7840"/>
    <cellStyle name="Input 10 2 3 2" xfId="7841"/>
    <cellStyle name="Input 10 2 3 3" xfId="7842"/>
    <cellStyle name="Input 10 2 3 4" xfId="7843"/>
    <cellStyle name="Input 10 2 4" xfId="7844"/>
    <cellStyle name="Input 10 2 4 2" xfId="7845"/>
    <cellStyle name="Input 10 2 4 3" xfId="7846"/>
    <cellStyle name="Input 10 2 4 4" xfId="7847"/>
    <cellStyle name="Input 10 2 5" xfId="7848"/>
    <cellStyle name="Input 10 2 5 2" xfId="7849"/>
    <cellStyle name="Input 10 2 5 3" xfId="7850"/>
    <cellStyle name="Input 10 2 5 4" xfId="7851"/>
    <cellStyle name="Input 10 2 6" xfId="7852"/>
    <cellStyle name="Input 10 2 6 2" xfId="7853"/>
    <cellStyle name="Input 10 2 6 3" xfId="7854"/>
    <cellStyle name="Input 10 2 6 4" xfId="7855"/>
    <cellStyle name="Input 10 2 7" xfId="7856"/>
    <cellStyle name="Input 10 2 7 2" xfId="7857"/>
    <cellStyle name="Input 10 2 7 3" xfId="7858"/>
    <cellStyle name="Input 10 2 7 4" xfId="7859"/>
    <cellStyle name="Input 10 2 8" xfId="7860"/>
    <cellStyle name="Input 10 2 9" xfId="7861"/>
    <cellStyle name="Input 10 3" xfId="7862"/>
    <cellStyle name="Input 10 3 2" xfId="7863"/>
    <cellStyle name="Input 10 3 3" xfId="7864"/>
    <cellStyle name="Input 10 3 4" xfId="7865"/>
    <cellStyle name="Input 10 4" xfId="7866"/>
    <cellStyle name="Input 10 4 2" xfId="7867"/>
    <cellStyle name="Input 10 4 3" xfId="7868"/>
    <cellStyle name="Input 10 4 4" xfId="7869"/>
    <cellStyle name="Input 10 5" xfId="7870"/>
    <cellStyle name="Input 10 5 2" xfId="7871"/>
    <cellStyle name="Input 10 5 3" xfId="7872"/>
    <cellStyle name="Input 10 5 4" xfId="7873"/>
    <cellStyle name="Input 10 6" xfId="7874"/>
    <cellStyle name="Input 10 6 2" xfId="7875"/>
    <cellStyle name="Input 10 6 3" xfId="7876"/>
    <cellStyle name="Input 10 6 4" xfId="7877"/>
    <cellStyle name="Input 10 7" xfId="7878"/>
    <cellStyle name="Input 10 7 2" xfId="7879"/>
    <cellStyle name="Input 10 7 3" xfId="7880"/>
    <cellStyle name="Input 10 7 4" xfId="7881"/>
    <cellStyle name="Input 10 8" xfId="7882"/>
    <cellStyle name="Input 10 8 2" xfId="7883"/>
    <cellStyle name="Input 10 8 3" xfId="7884"/>
    <cellStyle name="Input 10 8 4" xfId="7885"/>
    <cellStyle name="Input 10 9" xfId="7886"/>
    <cellStyle name="Input 11" xfId="7887"/>
    <cellStyle name="Input 11 10" xfId="7888"/>
    <cellStyle name="Input 11 2" xfId="7889"/>
    <cellStyle name="Input 11 2 2" xfId="7890"/>
    <cellStyle name="Input 11 2 3" xfId="7891"/>
    <cellStyle name="Input 11 2 4" xfId="7892"/>
    <cellStyle name="Input 11 3" xfId="7893"/>
    <cellStyle name="Input 11 3 2" xfId="7894"/>
    <cellStyle name="Input 11 3 3" xfId="7895"/>
    <cellStyle name="Input 11 3 4" xfId="7896"/>
    <cellStyle name="Input 11 4" xfId="7897"/>
    <cellStyle name="Input 11 4 2" xfId="7898"/>
    <cellStyle name="Input 11 4 3" xfId="7899"/>
    <cellStyle name="Input 11 4 4" xfId="7900"/>
    <cellStyle name="Input 11 5" xfId="7901"/>
    <cellStyle name="Input 11 5 2" xfId="7902"/>
    <cellStyle name="Input 11 5 3" xfId="7903"/>
    <cellStyle name="Input 11 5 4" xfId="7904"/>
    <cellStyle name="Input 11 6" xfId="7905"/>
    <cellStyle name="Input 11 6 2" xfId="7906"/>
    <cellStyle name="Input 11 6 3" xfId="7907"/>
    <cellStyle name="Input 11 6 4" xfId="7908"/>
    <cellStyle name="Input 11 7" xfId="7909"/>
    <cellStyle name="Input 11 7 2" xfId="7910"/>
    <cellStyle name="Input 11 7 3" xfId="7911"/>
    <cellStyle name="Input 11 7 4" xfId="7912"/>
    <cellStyle name="Input 11 8" xfId="7913"/>
    <cellStyle name="Input 11 9" xfId="7914"/>
    <cellStyle name="Input 12" xfId="7915"/>
    <cellStyle name="Input 12 2" xfId="7916"/>
    <cellStyle name="Input 12 3" xfId="7917"/>
    <cellStyle name="Input 12 4" xfId="7918"/>
    <cellStyle name="Input 13" xfId="7919"/>
    <cellStyle name="Input 13 2" xfId="7920"/>
    <cellStyle name="Input 13 3" xfId="7921"/>
    <cellStyle name="Input 13 4" xfId="7922"/>
    <cellStyle name="Input 14" xfId="7923"/>
    <cellStyle name="Input 14 2" xfId="7924"/>
    <cellStyle name="Input 14 3" xfId="7925"/>
    <cellStyle name="Input 14 4" xfId="7926"/>
    <cellStyle name="Input 15" xfId="7927"/>
    <cellStyle name="Input 15 2" xfId="7928"/>
    <cellStyle name="Input 15 3" xfId="7929"/>
    <cellStyle name="Input 15 4" xfId="7930"/>
    <cellStyle name="Input 16" xfId="7931"/>
    <cellStyle name="Input 16 2" xfId="7932"/>
    <cellStyle name="Input 16 3" xfId="7933"/>
    <cellStyle name="Input 16 4" xfId="7934"/>
    <cellStyle name="Input 17" xfId="7935"/>
    <cellStyle name="Input 17 2" xfId="7936"/>
    <cellStyle name="Input 17 3" xfId="7937"/>
    <cellStyle name="Input 17 4" xfId="7938"/>
    <cellStyle name="Input 18" xfId="7939"/>
    <cellStyle name="Input 19" xfId="7940"/>
    <cellStyle name="Input 2" xfId="7941"/>
    <cellStyle name="Input 2 10" xfId="7942"/>
    <cellStyle name="Input 2 10 2" xfId="7943"/>
    <cellStyle name="Input 2 10 3" xfId="7944"/>
    <cellStyle name="Input 2 10 4" xfId="7945"/>
    <cellStyle name="Input 2 11" xfId="7946"/>
    <cellStyle name="Input 2 11 2" xfId="7947"/>
    <cellStyle name="Input 2 11 3" xfId="7948"/>
    <cellStyle name="Input 2 11 4" xfId="7949"/>
    <cellStyle name="Input 2 12" xfId="7950"/>
    <cellStyle name="Input 2 13" xfId="7951"/>
    <cellStyle name="Input 2 14" xfId="7952"/>
    <cellStyle name="Input 2 2" xfId="7953"/>
    <cellStyle name="Input 2 2 10" xfId="7954"/>
    <cellStyle name="Input 2 2 11" xfId="7955"/>
    <cellStyle name="Input 2 2 2" xfId="7956"/>
    <cellStyle name="Input 2 2 2 10" xfId="7957"/>
    <cellStyle name="Input 2 2 2 2" xfId="7958"/>
    <cellStyle name="Input 2 2 2 2 2" xfId="7959"/>
    <cellStyle name="Input 2 2 2 2 3" xfId="7960"/>
    <cellStyle name="Input 2 2 2 2 4" xfId="7961"/>
    <cellStyle name="Input 2 2 2 3" xfId="7962"/>
    <cellStyle name="Input 2 2 2 3 2" xfId="7963"/>
    <cellStyle name="Input 2 2 2 3 3" xfId="7964"/>
    <cellStyle name="Input 2 2 2 3 4" xfId="7965"/>
    <cellStyle name="Input 2 2 2 4" xfId="7966"/>
    <cellStyle name="Input 2 2 2 4 2" xfId="7967"/>
    <cellStyle name="Input 2 2 2 4 3" xfId="7968"/>
    <cellStyle name="Input 2 2 2 4 4" xfId="7969"/>
    <cellStyle name="Input 2 2 2 5" xfId="7970"/>
    <cellStyle name="Input 2 2 2 5 2" xfId="7971"/>
    <cellStyle name="Input 2 2 2 5 3" xfId="7972"/>
    <cellStyle name="Input 2 2 2 5 4" xfId="7973"/>
    <cellStyle name="Input 2 2 2 6" xfId="7974"/>
    <cellStyle name="Input 2 2 2 6 2" xfId="7975"/>
    <cellStyle name="Input 2 2 2 6 3" xfId="7976"/>
    <cellStyle name="Input 2 2 2 6 4" xfId="7977"/>
    <cellStyle name="Input 2 2 2 7" xfId="7978"/>
    <cellStyle name="Input 2 2 2 7 2" xfId="7979"/>
    <cellStyle name="Input 2 2 2 7 3" xfId="7980"/>
    <cellStyle name="Input 2 2 2 7 4" xfId="7981"/>
    <cellStyle name="Input 2 2 2 8" xfId="7982"/>
    <cellStyle name="Input 2 2 2 9" xfId="7983"/>
    <cellStyle name="Input 2 2 3" xfId="7984"/>
    <cellStyle name="Input 2 2 3 2" xfId="7985"/>
    <cellStyle name="Input 2 2 3 3" xfId="7986"/>
    <cellStyle name="Input 2 2 3 4" xfId="7987"/>
    <cellStyle name="Input 2 2 4" xfId="7988"/>
    <cellStyle name="Input 2 2 4 2" xfId="7989"/>
    <cellStyle name="Input 2 2 4 3" xfId="7990"/>
    <cellStyle name="Input 2 2 4 4" xfId="7991"/>
    <cellStyle name="Input 2 2 5" xfId="7992"/>
    <cellStyle name="Input 2 2 5 2" xfId="7993"/>
    <cellStyle name="Input 2 2 5 3" xfId="7994"/>
    <cellStyle name="Input 2 2 5 4" xfId="7995"/>
    <cellStyle name="Input 2 2 6" xfId="7996"/>
    <cellStyle name="Input 2 2 6 2" xfId="7997"/>
    <cellStyle name="Input 2 2 6 3" xfId="7998"/>
    <cellStyle name="Input 2 2 6 4" xfId="7999"/>
    <cellStyle name="Input 2 2 7" xfId="8000"/>
    <cellStyle name="Input 2 2 7 2" xfId="8001"/>
    <cellStyle name="Input 2 2 7 3" xfId="8002"/>
    <cellStyle name="Input 2 2 7 4" xfId="8003"/>
    <cellStyle name="Input 2 2 8" xfId="8004"/>
    <cellStyle name="Input 2 2 8 2" xfId="8005"/>
    <cellStyle name="Input 2 2 8 3" xfId="8006"/>
    <cellStyle name="Input 2 2 8 4" xfId="8007"/>
    <cellStyle name="Input 2 2 9" xfId="8008"/>
    <cellStyle name="Input 2 3" xfId="8009"/>
    <cellStyle name="Input 2 3 10" xfId="8010"/>
    <cellStyle name="Input 2 3 11" xfId="8011"/>
    <cellStyle name="Input 2 3 2" xfId="8012"/>
    <cellStyle name="Input 2 3 2 10" xfId="8013"/>
    <cellStyle name="Input 2 3 2 2" xfId="8014"/>
    <cellStyle name="Input 2 3 2 2 2" xfId="8015"/>
    <cellStyle name="Input 2 3 2 2 3" xfId="8016"/>
    <cellStyle name="Input 2 3 2 2 4" xfId="8017"/>
    <cellStyle name="Input 2 3 2 3" xfId="8018"/>
    <cellStyle name="Input 2 3 2 3 2" xfId="8019"/>
    <cellStyle name="Input 2 3 2 3 3" xfId="8020"/>
    <cellStyle name="Input 2 3 2 3 4" xfId="8021"/>
    <cellStyle name="Input 2 3 2 4" xfId="8022"/>
    <cellStyle name="Input 2 3 2 4 2" xfId="8023"/>
    <cellStyle name="Input 2 3 2 4 3" xfId="8024"/>
    <cellStyle name="Input 2 3 2 4 4" xfId="8025"/>
    <cellStyle name="Input 2 3 2 5" xfId="8026"/>
    <cellStyle name="Input 2 3 2 5 2" xfId="8027"/>
    <cellStyle name="Input 2 3 2 5 3" xfId="8028"/>
    <cellStyle name="Input 2 3 2 5 4" xfId="8029"/>
    <cellStyle name="Input 2 3 2 6" xfId="8030"/>
    <cellStyle name="Input 2 3 2 6 2" xfId="8031"/>
    <cellStyle name="Input 2 3 2 6 3" xfId="8032"/>
    <cellStyle name="Input 2 3 2 6 4" xfId="8033"/>
    <cellStyle name="Input 2 3 2 7" xfId="8034"/>
    <cellStyle name="Input 2 3 2 7 2" xfId="8035"/>
    <cellStyle name="Input 2 3 2 7 3" xfId="8036"/>
    <cellStyle name="Input 2 3 2 7 4" xfId="8037"/>
    <cellStyle name="Input 2 3 2 8" xfId="8038"/>
    <cellStyle name="Input 2 3 2 9" xfId="8039"/>
    <cellStyle name="Input 2 3 3" xfId="8040"/>
    <cellStyle name="Input 2 3 3 2" xfId="8041"/>
    <cellStyle name="Input 2 3 3 3" xfId="8042"/>
    <cellStyle name="Input 2 3 3 4" xfId="8043"/>
    <cellStyle name="Input 2 3 4" xfId="8044"/>
    <cellStyle name="Input 2 3 4 2" xfId="8045"/>
    <cellStyle name="Input 2 3 4 3" xfId="8046"/>
    <cellStyle name="Input 2 3 4 4" xfId="8047"/>
    <cellStyle name="Input 2 3 5" xfId="8048"/>
    <cellStyle name="Input 2 3 5 2" xfId="8049"/>
    <cellStyle name="Input 2 3 5 3" xfId="8050"/>
    <cellStyle name="Input 2 3 5 4" xfId="8051"/>
    <cellStyle name="Input 2 3 6" xfId="8052"/>
    <cellStyle name="Input 2 3 6 2" xfId="8053"/>
    <cellStyle name="Input 2 3 6 3" xfId="8054"/>
    <cellStyle name="Input 2 3 6 4" xfId="8055"/>
    <cellStyle name="Input 2 3 7" xfId="8056"/>
    <cellStyle name="Input 2 3 7 2" xfId="8057"/>
    <cellStyle name="Input 2 3 7 3" xfId="8058"/>
    <cellStyle name="Input 2 3 7 4" xfId="8059"/>
    <cellStyle name="Input 2 3 8" xfId="8060"/>
    <cellStyle name="Input 2 3 8 2" xfId="8061"/>
    <cellStyle name="Input 2 3 8 3" xfId="8062"/>
    <cellStyle name="Input 2 3 8 4" xfId="8063"/>
    <cellStyle name="Input 2 3 9" xfId="8064"/>
    <cellStyle name="Input 2 4" xfId="8065"/>
    <cellStyle name="Input 2 4 10" xfId="8066"/>
    <cellStyle name="Input 2 4 11" xfId="8067"/>
    <cellStyle name="Input 2 4 2" xfId="8068"/>
    <cellStyle name="Input 2 4 2 10" xfId="8069"/>
    <cellStyle name="Input 2 4 2 2" xfId="8070"/>
    <cellStyle name="Input 2 4 2 2 2" xfId="8071"/>
    <cellStyle name="Input 2 4 2 2 3" xfId="8072"/>
    <cellStyle name="Input 2 4 2 2 4" xfId="8073"/>
    <cellStyle name="Input 2 4 2 3" xfId="8074"/>
    <cellStyle name="Input 2 4 2 3 2" xfId="8075"/>
    <cellStyle name="Input 2 4 2 3 3" xfId="8076"/>
    <cellStyle name="Input 2 4 2 3 4" xfId="8077"/>
    <cellStyle name="Input 2 4 2 4" xfId="8078"/>
    <cellStyle name="Input 2 4 2 4 2" xfId="8079"/>
    <cellStyle name="Input 2 4 2 4 3" xfId="8080"/>
    <cellStyle name="Input 2 4 2 4 4" xfId="8081"/>
    <cellStyle name="Input 2 4 2 5" xfId="8082"/>
    <cellStyle name="Input 2 4 2 5 2" xfId="8083"/>
    <cellStyle name="Input 2 4 2 5 3" xfId="8084"/>
    <cellStyle name="Input 2 4 2 5 4" xfId="8085"/>
    <cellStyle name="Input 2 4 2 6" xfId="8086"/>
    <cellStyle name="Input 2 4 2 6 2" xfId="8087"/>
    <cellStyle name="Input 2 4 2 6 3" xfId="8088"/>
    <cellStyle name="Input 2 4 2 6 4" xfId="8089"/>
    <cellStyle name="Input 2 4 2 7" xfId="8090"/>
    <cellStyle name="Input 2 4 2 7 2" xfId="8091"/>
    <cellStyle name="Input 2 4 2 7 3" xfId="8092"/>
    <cellStyle name="Input 2 4 2 7 4" xfId="8093"/>
    <cellStyle name="Input 2 4 2 8" xfId="8094"/>
    <cellStyle name="Input 2 4 2 9" xfId="8095"/>
    <cellStyle name="Input 2 4 3" xfId="8096"/>
    <cellStyle name="Input 2 4 3 2" xfId="8097"/>
    <cellStyle name="Input 2 4 3 3" xfId="8098"/>
    <cellStyle name="Input 2 4 3 4" xfId="8099"/>
    <cellStyle name="Input 2 4 4" xfId="8100"/>
    <cellStyle name="Input 2 4 4 2" xfId="8101"/>
    <cellStyle name="Input 2 4 4 3" xfId="8102"/>
    <cellStyle name="Input 2 4 4 4" xfId="8103"/>
    <cellStyle name="Input 2 4 5" xfId="8104"/>
    <cellStyle name="Input 2 4 5 2" xfId="8105"/>
    <cellStyle name="Input 2 4 5 3" xfId="8106"/>
    <cellStyle name="Input 2 4 5 4" xfId="8107"/>
    <cellStyle name="Input 2 4 6" xfId="8108"/>
    <cellStyle name="Input 2 4 6 2" xfId="8109"/>
    <cellStyle name="Input 2 4 6 3" xfId="8110"/>
    <cellStyle name="Input 2 4 6 4" xfId="8111"/>
    <cellStyle name="Input 2 4 7" xfId="8112"/>
    <cellStyle name="Input 2 4 7 2" xfId="8113"/>
    <cellStyle name="Input 2 4 7 3" xfId="8114"/>
    <cellStyle name="Input 2 4 7 4" xfId="8115"/>
    <cellStyle name="Input 2 4 8" xfId="8116"/>
    <cellStyle name="Input 2 4 8 2" xfId="8117"/>
    <cellStyle name="Input 2 4 8 3" xfId="8118"/>
    <cellStyle name="Input 2 4 8 4" xfId="8119"/>
    <cellStyle name="Input 2 4 9" xfId="8120"/>
    <cellStyle name="Input 2 5" xfId="8121"/>
    <cellStyle name="Input 2 5 10" xfId="8122"/>
    <cellStyle name="Input 2 5 2" xfId="8123"/>
    <cellStyle name="Input 2 5 2 2" xfId="8124"/>
    <cellStyle name="Input 2 5 2 3" xfId="8125"/>
    <cellStyle name="Input 2 5 2 4" xfId="8126"/>
    <cellStyle name="Input 2 5 3" xfId="8127"/>
    <cellStyle name="Input 2 5 3 2" xfId="8128"/>
    <cellStyle name="Input 2 5 3 3" xfId="8129"/>
    <cellStyle name="Input 2 5 3 4" xfId="8130"/>
    <cellStyle name="Input 2 5 4" xfId="8131"/>
    <cellStyle name="Input 2 5 4 2" xfId="8132"/>
    <cellStyle name="Input 2 5 4 3" xfId="8133"/>
    <cellStyle name="Input 2 5 4 4" xfId="8134"/>
    <cellStyle name="Input 2 5 5" xfId="8135"/>
    <cellStyle name="Input 2 5 5 2" xfId="8136"/>
    <cellStyle name="Input 2 5 5 3" xfId="8137"/>
    <cellStyle name="Input 2 5 5 4" xfId="8138"/>
    <cellStyle name="Input 2 5 6" xfId="8139"/>
    <cellStyle name="Input 2 5 6 2" xfId="8140"/>
    <cellStyle name="Input 2 5 6 3" xfId="8141"/>
    <cellStyle name="Input 2 5 6 4" xfId="8142"/>
    <cellStyle name="Input 2 5 7" xfId="8143"/>
    <cellStyle name="Input 2 5 7 2" xfId="8144"/>
    <cellStyle name="Input 2 5 7 3" xfId="8145"/>
    <cellStyle name="Input 2 5 7 4" xfId="8146"/>
    <cellStyle name="Input 2 5 8" xfId="8147"/>
    <cellStyle name="Input 2 5 9" xfId="8148"/>
    <cellStyle name="Input 2 6" xfId="8149"/>
    <cellStyle name="Input 2 6 2" xfId="8150"/>
    <cellStyle name="Input 2 6 3" xfId="8151"/>
    <cellStyle name="Input 2 6 4" xfId="8152"/>
    <cellStyle name="Input 2 7" xfId="8153"/>
    <cellStyle name="Input 2 7 2" xfId="8154"/>
    <cellStyle name="Input 2 7 3" xfId="8155"/>
    <cellStyle name="Input 2 7 4" xfId="8156"/>
    <cellStyle name="Input 2 8" xfId="8157"/>
    <cellStyle name="Input 2 8 2" xfId="8158"/>
    <cellStyle name="Input 2 8 3" xfId="8159"/>
    <cellStyle name="Input 2 8 4" xfId="8160"/>
    <cellStyle name="Input 2 9" xfId="8161"/>
    <cellStyle name="Input 2 9 2" xfId="8162"/>
    <cellStyle name="Input 2 9 3" xfId="8163"/>
    <cellStyle name="Input 2 9 4" xfId="8164"/>
    <cellStyle name="Input 20" xfId="8165"/>
    <cellStyle name="Input 21" xfId="8166"/>
    <cellStyle name="Input 22" xfId="8167"/>
    <cellStyle name="Input 3" xfId="8168"/>
    <cellStyle name="Input 3 10" xfId="8169"/>
    <cellStyle name="Input 3 11" xfId="8170"/>
    <cellStyle name="Input 3 2" xfId="8171"/>
    <cellStyle name="Input 3 2 10" xfId="8172"/>
    <cellStyle name="Input 3 2 2" xfId="8173"/>
    <cellStyle name="Input 3 2 2 2" xfId="8174"/>
    <cellStyle name="Input 3 2 2 3" xfId="8175"/>
    <cellStyle name="Input 3 2 2 4" xfId="8176"/>
    <cellStyle name="Input 3 2 3" xfId="8177"/>
    <cellStyle name="Input 3 2 3 2" xfId="8178"/>
    <cellStyle name="Input 3 2 3 3" xfId="8179"/>
    <cellStyle name="Input 3 2 3 4" xfId="8180"/>
    <cellStyle name="Input 3 2 4" xfId="8181"/>
    <cellStyle name="Input 3 2 4 2" xfId="8182"/>
    <cellStyle name="Input 3 2 4 3" xfId="8183"/>
    <cellStyle name="Input 3 2 4 4" xfId="8184"/>
    <cellStyle name="Input 3 2 5" xfId="8185"/>
    <cellStyle name="Input 3 2 5 2" xfId="8186"/>
    <cellStyle name="Input 3 2 5 3" xfId="8187"/>
    <cellStyle name="Input 3 2 5 4" xfId="8188"/>
    <cellStyle name="Input 3 2 6" xfId="8189"/>
    <cellStyle name="Input 3 2 6 2" xfId="8190"/>
    <cellStyle name="Input 3 2 6 3" xfId="8191"/>
    <cellStyle name="Input 3 2 6 4" xfId="8192"/>
    <cellStyle name="Input 3 2 7" xfId="8193"/>
    <cellStyle name="Input 3 2 7 2" xfId="8194"/>
    <cellStyle name="Input 3 2 7 3" xfId="8195"/>
    <cellStyle name="Input 3 2 7 4" xfId="8196"/>
    <cellStyle name="Input 3 2 8" xfId="8197"/>
    <cellStyle name="Input 3 2 9" xfId="8198"/>
    <cellStyle name="Input 3 3" xfId="8199"/>
    <cellStyle name="Input 3 3 2" xfId="8200"/>
    <cellStyle name="Input 3 3 3" xfId="8201"/>
    <cellStyle name="Input 3 3 4" xfId="8202"/>
    <cellStyle name="Input 3 4" xfId="8203"/>
    <cellStyle name="Input 3 4 2" xfId="8204"/>
    <cellStyle name="Input 3 4 3" xfId="8205"/>
    <cellStyle name="Input 3 4 4" xfId="8206"/>
    <cellStyle name="Input 3 5" xfId="8207"/>
    <cellStyle name="Input 3 5 2" xfId="8208"/>
    <cellStyle name="Input 3 5 3" xfId="8209"/>
    <cellStyle name="Input 3 5 4" xfId="8210"/>
    <cellStyle name="Input 3 6" xfId="8211"/>
    <cellStyle name="Input 3 6 2" xfId="8212"/>
    <cellStyle name="Input 3 6 3" xfId="8213"/>
    <cellStyle name="Input 3 6 4" xfId="8214"/>
    <cellStyle name="Input 3 7" xfId="8215"/>
    <cellStyle name="Input 3 7 2" xfId="8216"/>
    <cellStyle name="Input 3 7 3" xfId="8217"/>
    <cellStyle name="Input 3 7 4" xfId="8218"/>
    <cellStyle name="Input 3 8" xfId="8219"/>
    <cellStyle name="Input 3 8 2" xfId="8220"/>
    <cellStyle name="Input 3 8 3" xfId="8221"/>
    <cellStyle name="Input 3 8 4" xfId="8222"/>
    <cellStyle name="Input 3 9" xfId="8223"/>
    <cellStyle name="Input 4" xfId="8224"/>
    <cellStyle name="Input 4 10" xfId="8225"/>
    <cellStyle name="Input 4 11" xfId="8226"/>
    <cellStyle name="Input 4 2" xfId="8227"/>
    <cellStyle name="Input 4 2 10" xfId="8228"/>
    <cellStyle name="Input 4 2 2" xfId="8229"/>
    <cellStyle name="Input 4 2 2 2" xfId="8230"/>
    <cellStyle name="Input 4 2 2 3" xfId="8231"/>
    <cellStyle name="Input 4 2 2 4" xfId="8232"/>
    <cellStyle name="Input 4 2 3" xfId="8233"/>
    <cellStyle name="Input 4 2 3 2" xfId="8234"/>
    <cellStyle name="Input 4 2 3 3" xfId="8235"/>
    <cellStyle name="Input 4 2 3 4" xfId="8236"/>
    <cellStyle name="Input 4 2 4" xfId="8237"/>
    <cellStyle name="Input 4 2 4 2" xfId="8238"/>
    <cellStyle name="Input 4 2 4 3" xfId="8239"/>
    <cellStyle name="Input 4 2 4 4" xfId="8240"/>
    <cellStyle name="Input 4 2 5" xfId="8241"/>
    <cellStyle name="Input 4 2 5 2" xfId="8242"/>
    <cellStyle name="Input 4 2 5 3" xfId="8243"/>
    <cellStyle name="Input 4 2 5 4" xfId="8244"/>
    <cellStyle name="Input 4 2 6" xfId="8245"/>
    <cellStyle name="Input 4 2 6 2" xfId="8246"/>
    <cellStyle name="Input 4 2 6 3" xfId="8247"/>
    <cellStyle name="Input 4 2 6 4" xfId="8248"/>
    <cellStyle name="Input 4 2 7" xfId="8249"/>
    <cellStyle name="Input 4 2 7 2" xfId="8250"/>
    <cellStyle name="Input 4 2 7 3" xfId="8251"/>
    <cellStyle name="Input 4 2 7 4" xfId="8252"/>
    <cellStyle name="Input 4 2 8" xfId="8253"/>
    <cellStyle name="Input 4 2 9" xfId="8254"/>
    <cellStyle name="Input 4 3" xfId="8255"/>
    <cellStyle name="Input 4 3 2" xfId="8256"/>
    <cellStyle name="Input 4 3 3" xfId="8257"/>
    <cellStyle name="Input 4 3 4" xfId="8258"/>
    <cellStyle name="Input 4 4" xfId="8259"/>
    <cellStyle name="Input 4 4 2" xfId="8260"/>
    <cellStyle name="Input 4 4 3" xfId="8261"/>
    <cellStyle name="Input 4 4 4" xfId="8262"/>
    <cellStyle name="Input 4 5" xfId="8263"/>
    <cellStyle name="Input 4 5 2" xfId="8264"/>
    <cellStyle name="Input 4 5 3" xfId="8265"/>
    <cellStyle name="Input 4 5 4" xfId="8266"/>
    <cellStyle name="Input 4 6" xfId="8267"/>
    <cellStyle name="Input 4 6 2" xfId="8268"/>
    <cellStyle name="Input 4 6 3" xfId="8269"/>
    <cellStyle name="Input 4 6 4" xfId="8270"/>
    <cellStyle name="Input 4 7" xfId="8271"/>
    <cellStyle name="Input 4 7 2" xfId="8272"/>
    <cellStyle name="Input 4 7 3" xfId="8273"/>
    <cellStyle name="Input 4 7 4" xfId="8274"/>
    <cellStyle name="Input 4 8" xfId="8275"/>
    <cellStyle name="Input 4 8 2" xfId="8276"/>
    <cellStyle name="Input 4 8 3" xfId="8277"/>
    <cellStyle name="Input 4 8 4" xfId="8278"/>
    <cellStyle name="Input 4 9" xfId="8279"/>
    <cellStyle name="Input 5" xfId="8280"/>
    <cellStyle name="Input 5 10" xfId="8281"/>
    <cellStyle name="Input 5 11" xfId="8282"/>
    <cellStyle name="Input 5 2" xfId="8283"/>
    <cellStyle name="Input 5 2 10" xfId="8284"/>
    <cellStyle name="Input 5 2 2" xfId="8285"/>
    <cellStyle name="Input 5 2 2 2" xfId="8286"/>
    <cellStyle name="Input 5 2 2 3" xfId="8287"/>
    <cellStyle name="Input 5 2 2 4" xfId="8288"/>
    <cellStyle name="Input 5 2 3" xfId="8289"/>
    <cellStyle name="Input 5 2 3 2" xfId="8290"/>
    <cellStyle name="Input 5 2 3 3" xfId="8291"/>
    <cellStyle name="Input 5 2 3 4" xfId="8292"/>
    <cellStyle name="Input 5 2 4" xfId="8293"/>
    <cellStyle name="Input 5 2 4 2" xfId="8294"/>
    <cellStyle name="Input 5 2 4 3" xfId="8295"/>
    <cellStyle name="Input 5 2 4 4" xfId="8296"/>
    <cellStyle name="Input 5 2 5" xfId="8297"/>
    <cellStyle name="Input 5 2 5 2" xfId="8298"/>
    <cellStyle name="Input 5 2 5 3" xfId="8299"/>
    <cellStyle name="Input 5 2 5 4" xfId="8300"/>
    <cellStyle name="Input 5 2 6" xfId="8301"/>
    <cellStyle name="Input 5 2 6 2" xfId="8302"/>
    <cellStyle name="Input 5 2 6 3" xfId="8303"/>
    <cellStyle name="Input 5 2 6 4" xfId="8304"/>
    <cellStyle name="Input 5 2 7" xfId="8305"/>
    <cellStyle name="Input 5 2 7 2" xfId="8306"/>
    <cellStyle name="Input 5 2 7 3" xfId="8307"/>
    <cellStyle name="Input 5 2 7 4" xfId="8308"/>
    <cellStyle name="Input 5 2 8" xfId="8309"/>
    <cellStyle name="Input 5 2 9" xfId="8310"/>
    <cellStyle name="Input 5 3" xfId="8311"/>
    <cellStyle name="Input 5 3 2" xfId="8312"/>
    <cellStyle name="Input 5 3 3" xfId="8313"/>
    <cellStyle name="Input 5 3 4" xfId="8314"/>
    <cellStyle name="Input 5 4" xfId="8315"/>
    <cellStyle name="Input 5 4 2" xfId="8316"/>
    <cellStyle name="Input 5 4 3" xfId="8317"/>
    <cellStyle name="Input 5 4 4" xfId="8318"/>
    <cellStyle name="Input 5 5" xfId="8319"/>
    <cellStyle name="Input 5 5 2" xfId="8320"/>
    <cellStyle name="Input 5 5 3" xfId="8321"/>
    <cellStyle name="Input 5 5 4" xfId="8322"/>
    <cellStyle name="Input 5 6" xfId="8323"/>
    <cellStyle name="Input 5 6 2" xfId="8324"/>
    <cellStyle name="Input 5 6 3" xfId="8325"/>
    <cellStyle name="Input 5 6 4" xfId="8326"/>
    <cellStyle name="Input 5 7" xfId="8327"/>
    <cellStyle name="Input 5 7 2" xfId="8328"/>
    <cellStyle name="Input 5 7 3" xfId="8329"/>
    <cellStyle name="Input 5 7 4" xfId="8330"/>
    <cellStyle name="Input 5 8" xfId="8331"/>
    <cellStyle name="Input 5 8 2" xfId="8332"/>
    <cellStyle name="Input 5 8 3" xfId="8333"/>
    <cellStyle name="Input 5 8 4" xfId="8334"/>
    <cellStyle name="Input 5 9" xfId="8335"/>
    <cellStyle name="Input 6" xfId="8336"/>
    <cellStyle name="Input 6 10" xfId="8337"/>
    <cellStyle name="Input 6 11" xfId="8338"/>
    <cellStyle name="Input 6 2" xfId="8339"/>
    <cellStyle name="Input 6 2 10" xfId="8340"/>
    <cellStyle name="Input 6 2 2" xfId="8341"/>
    <cellStyle name="Input 6 2 2 2" xfId="8342"/>
    <cellStyle name="Input 6 2 2 3" xfId="8343"/>
    <cellStyle name="Input 6 2 2 4" xfId="8344"/>
    <cellStyle name="Input 6 2 3" xfId="8345"/>
    <cellStyle name="Input 6 2 3 2" xfId="8346"/>
    <cellStyle name="Input 6 2 3 3" xfId="8347"/>
    <cellStyle name="Input 6 2 3 4" xfId="8348"/>
    <cellStyle name="Input 6 2 4" xfId="8349"/>
    <cellStyle name="Input 6 2 4 2" xfId="8350"/>
    <cellStyle name="Input 6 2 4 3" xfId="8351"/>
    <cellStyle name="Input 6 2 4 4" xfId="8352"/>
    <cellStyle name="Input 6 2 5" xfId="8353"/>
    <cellStyle name="Input 6 2 5 2" xfId="8354"/>
    <cellStyle name="Input 6 2 5 3" xfId="8355"/>
    <cellStyle name="Input 6 2 5 4" xfId="8356"/>
    <cellStyle name="Input 6 2 6" xfId="8357"/>
    <cellStyle name="Input 6 2 6 2" xfId="8358"/>
    <cellStyle name="Input 6 2 6 3" xfId="8359"/>
    <cellStyle name="Input 6 2 6 4" xfId="8360"/>
    <cellStyle name="Input 6 2 7" xfId="8361"/>
    <cellStyle name="Input 6 2 7 2" xfId="8362"/>
    <cellStyle name="Input 6 2 7 3" xfId="8363"/>
    <cellStyle name="Input 6 2 7 4" xfId="8364"/>
    <cellStyle name="Input 6 2 8" xfId="8365"/>
    <cellStyle name="Input 6 2 9" xfId="8366"/>
    <cellStyle name="Input 6 3" xfId="8367"/>
    <cellStyle name="Input 6 3 2" xfId="8368"/>
    <cellStyle name="Input 6 3 3" xfId="8369"/>
    <cellStyle name="Input 6 3 4" xfId="8370"/>
    <cellStyle name="Input 6 4" xfId="8371"/>
    <cellStyle name="Input 6 4 2" xfId="8372"/>
    <cellStyle name="Input 6 4 3" xfId="8373"/>
    <cellStyle name="Input 6 4 4" xfId="8374"/>
    <cellStyle name="Input 6 5" xfId="8375"/>
    <cellStyle name="Input 6 5 2" xfId="8376"/>
    <cellStyle name="Input 6 5 3" xfId="8377"/>
    <cellStyle name="Input 6 5 4" xfId="8378"/>
    <cellStyle name="Input 6 6" xfId="8379"/>
    <cellStyle name="Input 6 6 2" xfId="8380"/>
    <cellStyle name="Input 6 6 3" xfId="8381"/>
    <cellStyle name="Input 6 6 4" xfId="8382"/>
    <cellStyle name="Input 6 7" xfId="8383"/>
    <cellStyle name="Input 6 7 2" xfId="8384"/>
    <cellStyle name="Input 6 7 3" xfId="8385"/>
    <cellStyle name="Input 6 7 4" xfId="8386"/>
    <cellStyle name="Input 6 8" xfId="8387"/>
    <cellStyle name="Input 6 8 2" xfId="8388"/>
    <cellStyle name="Input 6 8 3" xfId="8389"/>
    <cellStyle name="Input 6 8 4" xfId="8390"/>
    <cellStyle name="Input 6 9" xfId="8391"/>
    <cellStyle name="Input 7" xfId="8392"/>
    <cellStyle name="Input 7 10" xfId="8393"/>
    <cellStyle name="Input 7 11" xfId="8394"/>
    <cellStyle name="Input 7 2" xfId="8395"/>
    <cellStyle name="Input 7 2 10" xfId="8396"/>
    <cellStyle name="Input 7 2 2" xfId="8397"/>
    <cellStyle name="Input 7 2 2 2" xfId="8398"/>
    <cellStyle name="Input 7 2 2 3" xfId="8399"/>
    <cellStyle name="Input 7 2 2 4" xfId="8400"/>
    <cellStyle name="Input 7 2 3" xfId="8401"/>
    <cellStyle name="Input 7 2 3 2" xfId="8402"/>
    <cellStyle name="Input 7 2 3 3" xfId="8403"/>
    <cellStyle name="Input 7 2 3 4" xfId="8404"/>
    <cellStyle name="Input 7 2 4" xfId="8405"/>
    <cellStyle name="Input 7 2 4 2" xfId="8406"/>
    <cellStyle name="Input 7 2 4 3" xfId="8407"/>
    <cellStyle name="Input 7 2 4 4" xfId="8408"/>
    <cellStyle name="Input 7 2 5" xfId="8409"/>
    <cellStyle name="Input 7 2 5 2" xfId="8410"/>
    <cellStyle name="Input 7 2 5 3" xfId="8411"/>
    <cellStyle name="Input 7 2 5 4" xfId="8412"/>
    <cellStyle name="Input 7 2 6" xfId="8413"/>
    <cellStyle name="Input 7 2 6 2" xfId="8414"/>
    <cellStyle name="Input 7 2 6 3" xfId="8415"/>
    <cellStyle name="Input 7 2 6 4" xfId="8416"/>
    <cellStyle name="Input 7 2 7" xfId="8417"/>
    <cellStyle name="Input 7 2 7 2" xfId="8418"/>
    <cellStyle name="Input 7 2 7 3" xfId="8419"/>
    <cellStyle name="Input 7 2 7 4" xfId="8420"/>
    <cellStyle name="Input 7 2 8" xfId="8421"/>
    <cellStyle name="Input 7 2 9" xfId="8422"/>
    <cellStyle name="Input 7 3" xfId="8423"/>
    <cellStyle name="Input 7 3 2" xfId="8424"/>
    <cellStyle name="Input 7 3 3" xfId="8425"/>
    <cellStyle name="Input 7 3 4" xfId="8426"/>
    <cellStyle name="Input 7 4" xfId="8427"/>
    <cellStyle name="Input 7 4 2" xfId="8428"/>
    <cellStyle name="Input 7 4 3" xfId="8429"/>
    <cellStyle name="Input 7 4 4" xfId="8430"/>
    <cellStyle name="Input 7 5" xfId="8431"/>
    <cellStyle name="Input 7 5 2" xfId="8432"/>
    <cellStyle name="Input 7 5 3" xfId="8433"/>
    <cellStyle name="Input 7 5 4" xfId="8434"/>
    <cellStyle name="Input 7 6" xfId="8435"/>
    <cellStyle name="Input 7 6 2" xfId="8436"/>
    <cellStyle name="Input 7 6 3" xfId="8437"/>
    <cellStyle name="Input 7 6 4" xfId="8438"/>
    <cellStyle name="Input 7 7" xfId="8439"/>
    <cellStyle name="Input 7 7 2" xfId="8440"/>
    <cellStyle name="Input 7 7 3" xfId="8441"/>
    <cellStyle name="Input 7 7 4" xfId="8442"/>
    <cellStyle name="Input 7 8" xfId="8443"/>
    <cellStyle name="Input 7 8 2" xfId="8444"/>
    <cellStyle name="Input 7 8 3" xfId="8445"/>
    <cellStyle name="Input 7 8 4" xfId="8446"/>
    <cellStyle name="Input 7 9" xfId="8447"/>
    <cellStyle name="Input 8" xfId="8448"/>
    <cellStyle name="Input 8 10" xfId="8449"/>
    <cellStyle name="Input 8 11" xfId="8450"/>
    <cellStyle name="Input 8 2" xfId="8451"/>
    <cellStyle name="Input 8 2 10" xfId="8452"/>
    <cellStyle name="Input 8 2 2" xfId="8453"/>
    <cellStyle name="Input 8 2 2 2" xfId="8454"/>
    <cellStyle name="Input 8 2 2 3" xfId="8455"/>
    <cellStyle name="Input 8 2 2 4" xfId="8456"/>
    <cellStyle name="Input 8 2 3" xfId="8457"/>
    <cellStyle name="Input 8 2 3 2" xfId="8458"/>
    <cellStyle name="Input 8 2 3 3" xfId="8459"/>
    <cellStyle name="Input 8 2 3 4" xfId="8460"/>
    <cellStyle name="Input 8 2 4" xfId="8461"/>
    <cellStyle name="Input 8 2 4 2" xfId="8462"/>
    <cellStyle name="Input 8 2 4 3" xfId="8463"/>
    <cellStyle name="Input 8 2 4 4" xfId="8464"/>
    <cellStyle name="Input 8 2 5" xfId="8465"/>
    <cellStyle name="Input 8 2 5 2" xfId="8466"/>
    <cellStyle name="Input 8 2 5 3" xfId="8467"/>
    <cellStyle name="Input 8 2 5 4" xfId="8468"/>
    <cellStyle name="Input 8 2 6" xfId="8469"/>
    <cellStyle name="Input 8 2 6 2" xfId="8470"/>
    <cellStyle name="Input 8 2 6 3" xfId="8471"/>
    <cellStyle name="Input 8 2 6 4" xfId="8472"/>
    <cellStyle name="Input 8 2 7" xfId="8473"/>
    <cellStyle name="Input 8 2 7 2" xfId="8474"/>
    <cellStyle name="Input 8 2 7 3" xfId="8475"/>
    <cellStyle name="Input 8 2 7 4" xfId="8476"/>
    <cellStyle name="Input 8 2 8" xfId="8477"/>
    <cellStyle name="Input 8 2 9" xfId="8478"/>
    <cellStyle name="Input 8 3" xfId="8479"/>
    <cellStyle name="Input 8 3 2" xfId="8480"/>
    <cellStyle name="Input 8 3 3" xfId="8481"/>
    <cellStyle name="Input 8 3 4" xfId="8482"/>
    <cellStyle name="Input 8 4" xfId="8483"/>
    <cellStyle name="Input 8 4 2" xfId="8484"/>
    <cellStyle name="Input 8 4 3" xfId="8485"/>
    <cellStyle name="Input 8 4 4" xfId="8486"/>
    <cellStyle name="Input 8 5" xfId="8487"/>
    <cellStyle name="Input 8 5 2" xfId="8488"/>
    <cellStyle name="Input 8 5 3" xfId="8489"/>
    <cellStyle name="Input 8 5 4" xfId="8490"/>
    <cellStyle name="Input 8 6" xfId="8491"/>
    <cellStyle name="Input 8 6 2" xfId="8492"/>
    <cellStyle name="Input 8 6 3" xfId="8493"/>
    <cellStyle name="Input 8 6 4" xfId="8494"/>
    <cellStyle name="Input 8 7" xfId="8495"/>
    <cellStyle name="Input 8 7 2" xfId="8496"/>
    <cellStyle name="Input 8 7 3" xfId="8497"/>
    <cellStyle name="Input 8 7 4" xfId="8498"/>
    <cellStyle name="Input 8 8" xfId="8499"/>
    <cellStyle name="Input 8 8 2" xfId="8500"/>
    <cellStyle name="Input 8 8 3" xfId="8501"/>
    <cellStyle name="Input 8 8 4" xfId="8502"/>
    <cellStyle name="Input 8 9" xfId="8503"/>
    <cellStyle name="Input 9" xfId="8504"/>
    <cellStyle name="Input 9 10" xfId="8505"/>
    <cellStyle name="Input 9 11" xfId="8506"/>
    <cellStyle name="Input 9 2" xfId="8507"/>
    <cellStyle name="Input 9 2 10" xfId="8508"/>
    <cellStyle name="Input 9 2 2" xfId="8509"/>
    <cellStyle name="Input 9 2 2 2" xfId="8510"/>
    <cellStyle name="Input 9 2 2 3" xfId="8511"/>
    <cellStyle name="Input 9 2 2 4" xfId="8512"/>
    <cellStyle name="Input 9 2 3" xfId="8513"/>
    <cellStyle name="Input 9 2 3 2" xfId="8514"/>
    <cellStyle name="Input 9 2 3 3" xfId="8515"/>
    <cellStyle name="Input 9 2 3 4" xfId="8516"/>
    <cellStyle name="Input 9 2 4" xfId="8517"/>
    <cellStyle name="Input 9 2 4 2" xfId="8518"/>
    <cellStyle name="Input 9 2 4 3" xfId="8519"/>
    <cellStyle name="Input 9 2 4 4" xfId="8520"/>
    <cellStyle name="Input 9 2 5" xfId="8521"/>
    <cellStyle name="Input 9 2 5 2" xfId="8522"/>
    <cellStyle name="Input 9 2 5 3" xfId="8523"/>
    <cellStyle name="Input 9 2 5 4" xfId="8524"/>
    <cellStyle name="Input 9 2 6" xfId="8525"/>
    <cellStyle name="Input 9 2 6 2" xfId="8526"/>
    <cellStyle name="Input 9 2 6 3" xfId="8527"/>
    <cellStyle name="Input 9 2 6 4" xfId="8528"/>
    <cellStyle name="Input 9 2 7" xfId="8529"/>
    <cellStyle name="Input 9 2 7 2" xfId="8530"/>
    <cellStyle name="Input 9 2 7 3" xfId="8531"/>
    <cellStyle name="Input 9 2 7 4" xfId="8532"/>
    <cellStyle name="Input 9 2 8" xfId="8533"/>
    <cellStyle name="Input 9 2 9" xfId="8534"/>
    <cellStyle name="Input 9 3" xfId="8535"/>
    <cellStyle name="Input 9 3 2" xfId="8536"/>
    <cellStyle name="Input 9 3 3" xfId="8537"/>
    <cellStyle name="Input 9 3 4" xfId="8538"/>
    <cellStyle name="Input 9 4" xfId="8539"/>
    <cellStyle name="Input 9 4 2" xfId="8540"/>
    <cellStyle name="Input 9 4 3" xfId="8541"/>
    <cellStyle name="Input 9 4 4" xfId="8542"/>
    <cellStyle name="Input 9 5" xfId="8543"/>
    <cellStyle name="Input 9 5 2" xfId="8544"/>
    <cellStyle name="Input 9 5 3" xfId="8545"/>
    <cellStyle name="Input 9 5 4" xfId="8546"/>
    <cellStyle name="Input 9 6" xfId="8547"/>
    <cellStyle name="Input 9 6 2" xfId="8548"/>
    <cellStyle name="Input 9 6 3" xfId="8549"/>
    <cellStyle name="Input 9 6 4" xfId="8550"/>
    <cellStyle name="Input 9 7" xfId="8551"/>
    <cellStyle name="Input 9 7 2" xfId="8552"/>
    <cellStyle name="Input 9 7 3" xfId="8553"/>
    <cellStyle name="Input 9 7 4" xfId="8554"/>
    <cellStyle name="Input 9 8" xfId="8555"/>
    <cellStyle name="Input 9 8 2" xfId="8556"/>
    <cellStyle name="Input 9 8 3" xfId="8557"/>
    <cellStyle name="Input 9 8 4" xfId="8558"/>
    <cellStyle name="Input 9 9" xfId="8559"/>
    <cellStyle name="Input Box" xfId="8560"/>
    <cellStyle name="Input Box 10" xfId="8561"/>
    <cellStyle name="Input Box 2" xfId="8562"/>
    <cellStyle name="Input Box 2 2" xfId="8563"/>
    <cellStyle name="Input Box 2 2 2" xfId="8564"/>
    <cellStyle name="Input Box 2 2 3" xfId="8565"/>
    <cellStyle name="Input Box 2 3" xfId="8566"/>
    <cellStyle name="Input Box 2 3 2" xfId="8567"/>
    <cellStyle name="Input Box 2 3 3" xfId="8568"/>
    <cellStyle name="Input Box 2 4" xfId="8569"/>
    <cellStyle name="Input Box 2 4 2" xfId="8570"/>
    <cellStyle name="Input Box 2 4 3" xfId="8571"/>
    <cellStyle name="Input Box 2 5" xfId="8572"/>
    <cellStyle name="Input Box 2 5 2" xfId="8573"/>
    <cellStyle name="Input Box 2 5 3" xfId="8574"/>
    <cellStyle name="Input Box 2 6" xfId="8575"/>
    <cellStyle name="Input Box 2 6 2" xfId="8576"/>
    <cellStyle name="Input Box 2 6 3" xfId="8577"/>
    <cellStyle name="Input Box 2 7" xfId="8578"/>
    <cellStyle name="Input Box 2 7 2" xfId="8579"/>
    <cellStyle name="Input Box 2 7 3" xfId="8580"/>
    <cellStyle name="Input Box 2 8" xfId="8581"/>
    <cellStyle name="Input Box 2 9" xfId="8582"/>
    <cellStyle name="Input Box 3" xfId="8583"/>
    <cellStyle name="Input Box 3 2" xfId="8584"/>
    <cellStyle name="Input Box 3 3" xfId="8585"/>
    <cellStyle name="Input Box 4" xfId="8586"/>
    <cellStyle name="Input Box 4 2" xfId="8587"/>
    <cellStyle name="Input Box 4 3" xfId="8588"/>
    <cellStyle name="Input Box 5" xfId="8589"/>
    <cellStyle name="Input Box 5 2" xfId="8590"/>
    <cellStyle name="Input Box 5 3" xfId="8591"/>
    <cellStyle name="Input Box 6" xfId="8592"/>
    <cellStyle name="Input Box 6 2" xfId="8593"/>
    <cellStyle name="Input Box 6 3" xfId="8594"/>
    <cellStyle name="Input Box 7" xfId="8595"/>
    <cellStyle name="Input Box 7 2" xfId="8596"/>
    <cellStyle name="Input Box 7 3" xfId="8597"/>
    <cellStyle name="Input Box 8" xfId="8598"/>
    <cellStyle name="Input Box 8 2" xfId="8599"/>
    <cellStyle name="Input Box 8 3" xfId="8600"/>
    <cellStyle name="Input Box 9" xfId="8601"/>
    <cellStyle name="Input_16.08.пофакторный анализ" xfId="8602"/>
    <cellStyle name="InputComma" xfId="8603"/>
    <cellStyle name="inputdate" xfId="8604"/>
    <cellStyle name="inputdate 10" xfId="8605"/>
    <cellStyle name="inputdate 2" xfId="8606"/>
    <cellStyle name="inputdate 2 2" xfId="8607"/>
    <cellStyle name="inputdate 2 2 2" xfId="8608"/>
    <cellStyle name="inputdate 2 2 3" xfId="8609"/>
    <cellStyle name="inputdate 2 3" xfId="8610"/>
    <cellStyle name="inputdate 2 3 2" xfId="8611"/>
    <cellStyle name="inputdate 2 3 3" xfId="8612"/>
    <cellStyle name="inputdate 2 4" xfId="8613"/>
    <cellStyle name="inputdate 2 4 2" xfId="8614"/>
    <cellStyle name="inputdate 2 4 3" xfId="8615"/>
    <cellStyle name="inputdate 2 5" xfId="8616"/>
    <cellStyle name="inputdate 2 5 2" xfId="8617"/>
    <cellStyle name="inputdate 2 5 3" xfId="8618"/>
    <cellStyle name="inputdate 2 6" xfId="8619"/>
    <cellStyle name="inputdate 2 6 2" xfId="8620"/>
    <cellStyle name="inputdate 2 6 3" xfId="8621"/>
    <cellStyle name="inputdate 2 7" xfId="8622"/>
    <cellStyle name="inputdate 2 7 2" xfId="8623"/>
    <cellStyle name="inputdate 2 7 3" xfId="8624"/>
    <cellStyle name="inputdate 2 8" xfId="8625"/>
    <cellStyle name="inputdate 2 9" xfId="8626"/>
    <cellStyle name="inputdate 3" xfId="8627"/>
    <cellStyle name="inputdate 3 2" xfId="8628"/>
    <cellStyle name="inputdate 3 3" xfId="8629"/>
    <cellStyle name="inputdate 4" xfId="8630"/>
    <cellStyle name="inputdate 4 2" xfId="8631"/>
    <cellStyle name="inputdate 4 3" xfId="8632"/>
    <cellStyle name="inputdate 5" xfId="8633"/>
    <cellStyle name="inputdate 5 2" xfId="8634"/>
    <cellStyle name="inputdate 5 3" xfId="8635"/>
    <cellStyle name="inputdate 6" xfId="8636"/>
    <cellStyle name="inputdate 6 2" xfId="8637"/>
    <cellStyle name="inputdate 6 3" xfId="8638"/>
    <cellStyle name="inputdate 7" xfId="8639"/>
    <cellStyle name="inputdate 7 2" xfId="8640"/>
    <cellStyle name="inputdate 7 3" xfId="8641"/>
    <cellStyle name="inputdate 8" xfId="8642"/>
    <cellStyle name="inputdate 8 2" xfId="8643"/>
    <cellStyle name="inputdate 8 3" xfId="8644"/>
    <cellStyle name="inputdate 9" xfId="8645"/>
    <cellStyle name="Inputnumbaccid" xfId="8646"/>
    <cellStyle name="inputpercent" xfId="8647"/>
    <cellStyle name="inputpercent 10" xfId="8648"/>
    <cellStyle name="inputpercent 2" xfId="8649"/>
    <cellStyle name="inputpercent 2 2" xfId="8650"/>
    <cellStyle name="inputpercent 2 2 2" xfId="8651"/>
    <cellStyle name="inputpercent 2 2 3" xfId="8652"/>
    <cellStyle name="inputpercent 2 3" xfId="8653"/>
    <cellStyle name="inputpercent 2 3 2" xfId="8654"/>
    <cellStyle name="inputpercent 2 3 3" xfId="8655"/>
    <cellStyle name="inputpercent 2 4" xfId="8656"/>
    <cellStyle name="inputpercent 2 4 2" xfId="8657"/>
    <cellStyle name="inputpercent 2 4 3" xfId="8658"/>
    <cellStyle name="inputpercent 2 5" xfId="8659"/>
    <cellStyle name="inputpercent 2 5 2" xfId="8660"/>
    <cellStyle name="inputpercent 2 5 3" xfId="8661"/>
    <cellStyle name="inputpercent 2 6" xfId="8662"/>
    <cellStyle name="inputpercent 2 6 2" xfId="8663"/>
    <cellStyle name="inputpercent 2 6 3" xfId="8664"/>
    <cellStyle name="inputpercent 2 7" xfId="8665"/>
    <cellStyle name="inputpercent 2 7 2" xfId="8666"/>
    <cellStyle name="inputpercent 2 7 3" xfId="8667"/>
    <cellStyle name="inputpercent 2 8" xfId="8668"/>
    <cellStyle name="inputpercent 2 9" xfId="8669"/>
    <cellStyle name="inputpercent 3" xfId="8670"/>
    <cellStyle name="inputpercent 3 2" xfId="8671"/>
    <cellStyle name="inputpercent 3 3" xfId="8672"/>
    <cellStyle name="inputpercent 4" xfId="8673"/>
    <cellStyle name="inputpercent 4 2" xfId="8674"/>
    <cellStyle name="inputpercent 4 3" xfId="8675"/>
    <cellStyle name="inputpercent 5" xfId="8676"/>
    <cellStyle name="inputpercent 5 2" xfId="8677"/>
    <cellStyle name="inputpercent 5 3" xfId="8678"/>
    <cellStyle name="inputpercent 6" xfId="8679"/>
    <cellStyle name="inputpercent 6 2" xfId="8680"/>
    <cellStyle name="inputpercent 6 3" xfId="8681"/>
    <cellStyle name="inputpercent 7" xfId="8682"/>
    <cellStyle name="inputpercent 7 2" xfId="8683"/>
    <cellStyle name="inputpercent 7 3" xfId="8684"/>
    <cellStyle name="inputpercent 8" xfId="8685"/>
    <cellStyle name="inputpercent 8 2" xfId="8686"/>
    <cellStyle name="inputpercent 8 3" xfId="8687"/>
    <cellStyle name="inputpercent 9" xfId="8688"/>
    <cellStyle name="Inpyear" xfId="8689"/>
    <cellStyle name="International" xfId="8690"/>
    <cellStyle name="International 2" xfId="8691"/>
    <cellStyle name="International 3" xfId="8692"/>
    <cellStyle name="International1" xfId="8693"/>
    <cellStyle name="International1 2" xfId="8694"/>
    <cellStyle name="International1 3" xfId="8695"/>
    <cellStyle name="Ioe?uaaaoayny aeia?nnueea" xfId="8696"/>
    <cellStyle name="ISO" xfId="8697"/>
    <cellStyle name="Komma [0]_Arcen" xfId="8698"/>
    <cellStyle name="Komma_Arcen" xfId="8699"/>
    <cellStyle name="Labels" xfId="8700"/>
    <cellStyle name="Link" xfId="8701"/>
    <cellStyle name="Link 2" xfId="8702"/>
    <cellStyle name="Link Currency (0)" xfId="8703"/>
    <cellStyle name="Link Currency (2)" xfId="8704"/>
    <cellStyle name="Link Units (0)" xfId="8705"/>
    <cellStyle name="Link Units (1)" xfId="8706"/>
    <cellStyle name="Link Units (1) 2" xfId="8707"/>
    <cellStyle name="Link Units (1) 2 2" xfId="8708"/>
    <cellStyle name="Link Units (1) 3" xfId="8709"/>
    <cellStyle name="Link Units (2)" xfId="8710"/>
    <cellStyle name="Linked Cell" xfId="8711"/>
    <cellStyle name="Linked Cell 10" xfId="8712"/>
    <cellStyle name="Linked Cell 2" xfId="8713"/>
    <cellStyle name="Linked Cell 3" xfId="8714"/>
    <cellStyle name="Linked Cell 4" xfId="8715"/>
    <cellStyle name="Linked Cell 5" xfId="8716"/>
    <cellStyle name="Linked Cell 6" xfId="8717"/>
    <cellStyle name="Linked Cell 7" xfId="8718"/>
    <cellStyle name="Linked Cell 8" xfId="8719"/>
    <cellStyle name="Linked Cell 9" xfId="8720"/>
    <cellStyle name="Linked Cell_722BB100" xfId="8721"/>
    <cellStyle name="macroname" xfId="8722"/>
    <cellStyle name="Migliaia (0)" xfId="8723"/>
    <cellStyle name="Migliaia_30211" xfId="8724"/>
    <cellStyle name="Millares [0]_CARAT SAPIC" xfId="8725"/>
    <cellStyle name="Millares_Acuerdo definitivo para el MEM 19 de Octubre v5" xfId="8726"/>
    <cellStyle name="Milliers [0]_BUDGET" xfId="8727"/>
    <cellStyle name="Milliers_BUDGET" xfId="8728"/>
    <cellStyle name="Moeda [0]_0701_Amortiz Difer SpotMarket - Urug" xfId="8729"/>
    <cellStyle name="Moeda_0701_Amortiz Difer SpotMarket - Urug" xfId="8730"/>
    <cellStyle name="Moneda [0]_CARAT SAPIC" xfId="8731"/>
    <cellStyle name="Moneda_CARAT SAPIC" xfId="8732"/>
    <cellStyle name="Monétaire [0]_BUDGET" xfId="8733"/>
    <cellStyle name="Monétaire_BUDGET" xfId="8734"/>
    <cellStyle name="Month" xfId="8735"/>
    <cellStyle name="Multiple" xfId="8736"/>
    <cellStyle name="Multiple [0]" xfId="8737"/>
    <cellStyle name="Multiple [1]" xfId="8738"/>
    <cellStyle name="Multiple_1 Dec" xfId="8739"/>
    <cellStyle name="My_Style" xfId="8740"/>
    <cellStyle name="Name" xfId="8741"/>
    <cellStyle name="Name5" xfId="8742"/>
    <cellStyle name="Nameenter" xfId="8743"/>
    <cellStyle name="Neutral" xfId="8744"/>
    <cellStyle name="Neutral 10" xfId="8745"/>
    <cellStyle name="Neutral 2" xfId="8746"/>
    <cellStyle name="Neutral 3" xfId="8747"/>
    <cellStyle name="Neutral 4" xfId="8748"/>
    <cellStyle name="Neutral 5" xfId="8749"/>
    <cellStyle name="Neutral 6" xfId="8750"/>
    <cellStyle name="Neutral 7" xfId="8751"/>
    <cellStyle name="Neutral 8" xfId="8752"/>
    <cellStyle name="Neutral 9" xfId="8753"/>
    <cellStyle name="Neutral_722BB100" xfId="8754"/>
    <cellStyle name="no dec" xfId="8755"/>
    <cellStyle name="No-definido" xfId="8756"/>
    <cellStyle name="Norma11l" xfId="8757"/>
    <cellStyle name="Normal - Style1" xfId="8758"/>
    <cellStyle name="Normal - Style1 2" xfId="8759"/>
    <cellStyle name="Normal - Style1 2 2" xfId="8760"/>
    <cellStyle name="Normal - Style1 2 3" xfId="8761"/>
    <cellStyle name="Normal - Style1 3" xfId="8762"/>
    <cellStyle name="Normal 10" xfId="8763"/>
    <cellStyle name="Normal 11" xfId="8764"/>
    <cellStyle name="Normal 12" xfId="8765"/>
    <cellStyle name="Normal 2" xfId="8766"/>
    <cellStyle name="Normal 2 2" xfId="8767"/>
    <cellStyle name="Normal 2 3" xfId="8768"/>
    <cellStyle name="Normal 2 3 2" xfId="8769"/>
    <cellStyle name="Normal 2 3 2 2" xfId="8770"/>
    <cellStyle name="Normal 2 3 2 2 2" xfId="8771"/>
    <cellStyle name="Normal 2 3 2 2 3" xfId="8772"/>
    <cellStyle name="Normal 2 3 2 3" xfId="8773"/>
    <cellStyle name="Normal 2 3 2 3 2" xfId="8774"/>
    <cellStyle name="Normal 2 3 2 3 3" xfId="8775"/>
    <cellStyle name="Normal 2 3 2 4" xfId="8776"/>
    <cellStyle name="Normal 2 3 2 4 2" xfId="8777"/>
    <cellStyle name="Normal 2 3 2 4 3" xfId="8778"/>
    <cellStyle name="Normal 2 3 2 5" xfId="8779"/>
    <cellStyle name="Normal 2 3 2 5 2" xfId="8780"/>
    <cellStyle name="Normal 2 3 2 5 3" xfId="8781"/>
    <cellStyle name="Normal 2 3 2 6" xfId="8782"/>
    <cellStyle name="Normal 2 3 2 6 2" xfId="8783"/>
    <cellStyle name="Normal 2 3 2 6 3" xfId="8784"/>
    <cellStyle name="Normal 2 3 2 7" xfId="8785"/>
    <cellStyle name="Normal 2 3 2 7 2" xfId="8786"/>
    <cellStyle name="Normal 2 3 2 7 3" xfId="8787"/>
    <cellStyle name="Normal 2 3 2 8" xfId="8788"/>
    <cellStyle name="Normal 2 3 2 9" xfId="8789"/>
    <cellStyle name="Normal 2 3 3" xfId="8790"/>
    <cellStyle name="Normal 2 3 3 2" xfId="8791"/>
    <cellStyle name="Normal 2 3 3 3" xfId="8792"/>
    <cellStyle name="Normal 2 3 4" xfId="8793"/>
    <cellStyle name="Normal 2 3 4 2" xfId="8794"/>
    <cellStyle name="Normal 2 3 4 3" xfId="8795"/>
    <cellStyle name="Normal 2 3 5" xfId="8796"/>
    <cellStyle name="Normal 2 3 5 2" xfId="8797"/>
    <cellStyle name="Normal 2 3 5 3" xfId="8798"/>
    <cellStyle name="Normal 2 3 6" xfId="8799"/>
    <cellStyle name="Normal 2 3 6 2" xfId="8800"/>
    <cellStyle name="Normal 2 3 6 3" xfId="8801"/>
    <cellStyle name="Normal 2 3 7" xfId="8802"/>
    <cellStyle name="Normal 2 3 7 2" xfId="8803"/>
    <cellStyle name="Normal 2 3 7 3" xfId="8804"/>
    <cellStyle name="Normal 2 3 8" xfId="8805"/>
    <cellStyle name="Normal 2 3 8 2" xfId="8806"/>
    <cellStyle name="Normal 2 3 8 3" xfId="8807"/>
    <cellStyle name="Normal 2 4" xfId="8808"/>
    <cellStyle name="Normal 2 5" xfId="8809"/>
    <cellStyle name="Normal 2 5 2" xfId="8810"/>
    <cellStyle name="Normal 2 6" xfId="8811"/>
    <cellStyle name="Normal 2_0352-EL-001 Rev G - Major Mechanical Equipment List" xfId="8812"/>
    <cellStyle name="Normal 3" xfId="8813"/>
    <cellStyle name="Normal 3 2" xfId="8814"/>
    <cellStyle name="Normal 3 3" xfId="8815"/>
    <cellStyle name="Normal 3 4" xfId="8816"/>
    <cellStyle name="Normal 3 5" xfId="8817"/>
    <cellStyle name="Normal 4" xfId="8818"/>
    <cellStyle name="Normal 4 2" xfId="8819"/>
    <cellStyle name="Normal_ Key Inputs and Outputs" xfId="8820"/>
    <cellStyle name="Normál_1." xfId="8821"/>
    <cellStyle name="Normal_1. CIS-Fleet- 060518" xfId="8822"/>
    <cellStyle name="Normál_VERZIOK" xfId="8823"/>
    <cellStyle name="Normal_Worksheet in 2251 Cash Flow Worksheet" xfId="8824"/>
    <cellStyle name="Normale_30211" xfId="8825"/>
    <cellStyle name="NormalGB" xfId="8826"/>
    <cellStyle name="normбlnм_laroux" xfId="8827"/>
    <cellStyle name="Note" xfId="8828"/>
    <cellStyle name="Note 10" xfId="8829"/>
    <cellStyle name="Note 10 2" xfId="8830"/>
    <cellStyle name="Note 10 2 10" xfId="8831"/>
    <cellStyle name="Note 10 2 2" xfId="8832"/>
    <cellStyle name="Note 10 2 2 2" xfId="8833"/>
    <cellStyle name="Note 10 2 2 3" xfId="8834"/>
    <cellStyle name="Note 10 2 2 4" xfId="8835"/>
    <cellStyle name="Note 10 2 3" xfId="8836"/>
    <cellStyle name="Note 10 2 3 2" xfId="8837"/>
    <cellStyle name="Note 10 2 3 3" xfId="8838"/>
    <cellStyle name="Note 10 2 3 4" xfId="8839"/>
    <cellStyle name="Note 10 2 4" xfId="8840"/>
    <cellStyle name="Note 10 2 4 2" xfId="8841"/>
    <cellStyle name="Note 10 2 4 3" xfId="8842"/>
    <cellStyle name="Note 10 2 4 4" xfId="8843"/>
    <cellStyle name="Note 10 2 5" xfId="8844"/>
    <cellStyle name="Note 10 2 5 2" xfId="8845"/>
    <cellStyle name="Note 10 2 5 3" xfId="8846"/>
    <cellStyle name="Note 10 2 5 4" xfId="8847"/>
    <cellStyle name="Note 10 2 6" xfId="8848"/>
    <cellStyle name="Note 10 2 6 2" xfId="8849"/>
    <cellStyle name="Note 10 2 6 3" xfId="8850"/>
    <cellStyle name="Note 10 2 6 4" xfId="8851"/>
    <cellStyle name="Note 10 2 7" xfId="8852"/>
    <cellStyle name="Note 10 2 7 2" xfId="8853"/>
    <cellStyle name="Note 10 2 7 3" xfId="8854"/>
    <cellStyle name="Note 10 2 7 4" xfId="8855"/>
    <cellStyle name="Note 10 2 8" xfId="8856"/>
    <cellStyle name="Note 10 2 9" xfId="8857"/>
    <cellStyle name="Note 10 3" xfId="8858"/>
    <cellStyle name="Note 10 3 2" xfId="8859"/>
    <cellStyle name="Note 10 3 3" xfId="8860"/>
    <cellStyle name="Note 10 3 4" xfId="8861"/>
    <cellStyle name="Note 10 4" xfId="8862"/>
    <cellStyle name="Note 10 4 2" xfId="8863"/>
    <cellStyle name="Note 10 4 3" xfId="8864"/>
    <cellStyle name="Note 10 4 4" xfId="8865"/>
    <cellStyle name="Note 10 5" xfId="8866"/>
    <cellStyle name="Note 10 5 2" xfId="8867"/>
    <cellStyle name="Note 10 5 3" xfId="8868"/>
    <cellStyle name="Note 10 5 4" xfId="8869"/>
    <cellStyle name="Note 10 6" xfId="8870"/>
    <cellStyle name="Note 10 6 2" xfId="8871"/>
    <cellStyle name="Note 10 6 3" xfId="8872"/>
    <cellStyle name="Note 10 6 4" xfId="8873"/>
    <cellStyle name="Note 10 7" xfId="8874"/>
    <cellStyle name="Note 10 8" xfId="8875"/>
    <cellStyle name="Note 10 9" xfId="8876"/>
    <cellStyle name="Note 11" xfId="8877"/>
    <cellStyle name="Note 11 2" xfId="8878"/>
    <cellStyle name="Note 11 2 10" xfId="8879"/>
    <cellStyle name="Note 11 2 2" xfId="8880"/>
    <cellStyle name="Note 11 2 2 2" xfId="8881"/>
    <cellStyle name="Note 11 2 2 3" xfId="8882"/>
    <cellStyle name="Note 11 2 2 4" xfId="8883"/>
    <cellStyle name="Note 11 2 3" xfId="8884"/>
    <cellStyle name="Note 11 2 3 2" xfId="8885"/>
    <cellStyle name="Note 11 2 3 3" xfId="8886"/>
    <cellStyle name="Note 11 2 3 4" xfId="8887"/>
    <cellStyle name="Note 11 2 4" xfId="8888"/>
    <cellStyle name="Note 11 2 4 2" xfId="8889"/>
    <cellStyle name="Note 11 2 4 3" xfId="8890"/>
    <cellStyle name="Note 11 2 4 4" xfId="8891"/>
    <cellStyle name="Note 11 2 5" xfId="8892"/>
    <cellStyle name="Note 11 2 5 2" xfId="8893"/>
    <cellStyle name="Note 11 2 5 3" xfId="8894"/>
    <cellStyle name="Note 11 2 5 4" xfId="8895"/>
    <cellStyle name="Note 11 2 6" xfId="8896"/>
    <cellStyle name="Note 11 2 6 2" xfId="8897"/>
    <cellStyle name="Note 11 2 6 3" xfId="8898"/>
    <cellStyle name="Note 11 2 6 4" xfId="8899"/>
    <cellStyle name="Note 11 2 7" xfId="8900"/>
    <cellStyle name="Note 11 2 7 2" xfId="8901"/>
    <cellStyle name="Note 11 2 7 3" xfId="8902"/>
    <cellStyle name="Note 11 2 7 4" xfId="8903"/>
    <cellStyle name="Note 11 2 8" xfId="8904"/>
    <cellStyle name="Note 11 2 9" xfId="8905"/>
    <cellStyle name="Note 11 3" xfId="8906"/>
    <cellStyle name="Note 11 3 2" xfId="8907"/>
    <cellStyle name="Note 11 3 3" xfId="8908"/>
    <cellStyle name="Note 11 3 4" xfId="8909"/>
    <cellStyle name="Note 11 4" xfId="8910"/>
    <cellStyle name="Note 11 4 2" xfId="8911"/>
    <cellStyle name="Note 11 4 3" xfId="8912"/>
    <cellStyle name="Note 11 4 4" xfId="8913"/>
    <cellStyle name="Note 11 5" xfId="8914"/>
    <cellStyle name="Note 11 5 2" xfId="8915"/>
    <cellStyle name="Note 11 5 3" xfId="8916"/>
    <cellStyle name="Note 11 5 4" xfId="8917"/>
    <cellStyle name="Note 11 6" xfId="8918"/>
    <cellStyle name="Note 11 6 2" xfId="8919"/>
    <cellStyle name="Note 11 6 3" xfId="8920"/>
    <cellStyle name="Note 11 6 4" xfId="8921"/>
    <cellStyle name="Note 11 7" xfId="8922"/>
    <cellStyle name="Note 11 8" xfId="8923"/>
    <cellStyle name="Note 11 9" xfId="8924"/>
    <cellStyle name="Note 12" xfId="8925"/>
    <cellStyle name="Note 12 2" xfId="8926"/>
    <cellStyle name="Note 12 2 10" xfId="8927"/>
    <cellStyle name="Note 12 2 2" xfId="8928"/>
    <cellStyle name="Note 12 2 2 2" xfId="8929"/>
    <cellStyle name="Note 12 2 2 3" xfId="8930"/>
    <cellStyle name="Note 12 2 2 4" xfId="8931"/>
    <cellStyle name="Note 12 2 3" xfId="8932"/>
    <cellStyle name="Note 12 2 3 2" xfId="8933"/>
    <cellStyle name="Note 12 2 3 3" xfId="8934"/>
    <cellStyle name="Note 12 2 3 4" xfId="8935"/>
    <cellStyle name="Note 12 2 4" xfId="8936"/>
    <cellStyle name="Note 12 2 4 2" xfId="8937"/>
    <cellStyle name="Note 12 2 4 3" xfId="8938"/>
    <cellStyle name="Note 12 2 4 4" xfId="8939"/>
    <cellStyle name="Note 12 2 5" xfId="8940"/>
    <cellStyle name="Note 12 2 5 2" xfId="8941"/>
    <cellStyle name="Note 12 2 5 3" xfId="8942"/>
    <cellStyle name="Note 12 2 5 4" xfId="8943"/>
    <cellStyle name="Note 12 2 6" xfId="8944"/>
    <cellStyle name="Note 12 2 6 2" xfId="8945"/>
    <cellStyle name="Note 12 2 6 3" xfId="8946"/>
    <cellStyle name="Note 12 2 6 4" xfId="8947"/>
    <cellStyle name="Note 12 2 7" xfId="8948"/>
    <cellStyle name="Note 12 2 7 2" xfId="8949"/>
    <cellStyle name="Note 12 2 7 3" xfId="8950"/>
    <cellStyle name="Note 12 2 7 4" xfId="8951"/>
    <cellStyle name="Note 12 2 8" xfId="8952"/>
    <cellStyle name="Note 12 2 9" xfId="8953"/>
    <cellStyle name="Note 12 3" xfId="8954"/>
    <cellStyle name="Note 12 3 2" xfId="8955"/>
    <cellStyle name="Note 12 3 3" xfId="8956"/>
    <cellStyle name="Note 12 3 4" xfId="8957"/>
    <cellStyle name="Note 12 4" xfId="8958"/>
    <cellStyle name="Note 12 4 2" xfId="8959"/>
    <cellStyle name="Note 12 4 3" xfId="8960"/>
    <cellStyle name="Note 12 4 4" xfId="8961"/>
    <cellStyle name="Note 12 5" xfId="8962"/>
    <cellStyle name="Note 12 5 2" xfId="8963"/>
    <cellStyle name="Note 12 5 3" xfId="8964"/>
    <cellStyle name="Note 12 5 4" xfId="8965"/>
    <cellStyle name="Note 12 6" xfId="8966"/>
    <cellStyle name="Note 12 6 2" xfId="8967"/>
    <cellStyle name="Note 12 6 3" xfId="8968"/>
    <cellStyle name="Note 12 6 4" xfId="8969"/>
    <cellStyle name="Note 12 7" xfId="8970"/>
    <cellStyle name="Note 12 8" xfId="8971"/>
    <cellStyle name="Note 12 9" xfId="8972"/>
    <cellStyle name="Note 13" xfId="8973"/>
    <cellStyle name="Note 13 2" xfId="8974"/>
    <cellStyle name="Note 13 2 10" xfId="8975"/>
    <cellStyle name="Note 13 2 2" xfId="8976"/>
    <cellStyle name="Note 13 2 2 2" xfId="8977"/>
    <cellStyle name="Note 13 2 2 3" xfId="8978"/>
    <cellStyle name="Note 13 2 2 4" xfId="8979"/>
    <cellStyle name="Note 13 2 3" xfId="8980"/>
    <cellStyle name="Note 13 2 3 2" xfId="8981"/>
    <cellStyle name="Note 13 2 3 3" xfId="8982"/>
    <cellStyle name="Note 13 2 3 4" xfId="8983"/>
    <cellStyle name="Note 13 2 4" xfId="8984"/>
    <cellStyle name="Note 13 2 4 2" xfId="8985"/>
    <cellStyle name="Note 13 2 4 3" xfId="8986"/>
    <cellStyle name="Note 13 2 4 4" xfId="8987"/>
    <cellStyle name="Note 13 2 5" xfId="8988"/>
    <cellStyle name="Note 13 2 5 2" xfId="8989"/>
    <cellStyle name="Note 13 2 5 3" xfId="8990"/>
    <cellStyle name="Note 13 2 5 4" xfId="8991"/>
    <cellStyle name="Note 13 2 6" xfId="8992"/>
    <cellStyle name="Note 13 2 6 2" xfId="8993"/>
    <cellStyle name="Note 13 2 6 3" xfId="8994"/>
    <cellStyle name="Note 13 2 6 4" xfId="8995"/>
    <cellStyle name="Note 13 2 7" xfId="8996"/>
    <cellStyle name="Note 13 2 7 2" xfId="8997"/>
    <cellStyle name="Note 13 2 7 3" xfId="8998"/>
    <cellStyle name="Note 13 2 7 4" xfId="8999"/>
    <cellStyle name="Note 13 2 8" xfId="9000"/>
    <cellStyle name="Note 13 2 9" xfId="9001"/>
    <cellStyle name="Note 13 3" xfId="9002"/>
    <cellStyle name="Note 13 3 2" xfId="9003"/>
    <cellStyle name="Note 13 3 3" xfId="9004"/>
    <cellStyle name="Note 13 3 4" xfId="9005"/>
    <cellStyle name="Note 13 4" xfId="9006"/>
    <cellStyle name="Note 13 4 2" xfId="9007"/>
    <cellStyle name="Note 13 4 3" xfId="9008"/>
    <cellStyle name="Note 13 4 4" xfId="9009"/>
    <cellStyle name="Note 13 5" xfId="9010"/>
    <cellStyle name="Note 13 5 2" xfId="9011"/>
    <cellStyle name="Note 13 5 3" xfId="9012"/>
    <cellStyle name="Note 13 5 4" xfId="9013"/>
    <cellStyle name="Note 13 6" xfId="9014"/>
    <cellStyle name="Note 13 6 2" xfId="9015"/>
    <cellStyle name="Note 13 6 3" xfId="9016"/>
    <cellStyle name="Note 13 6 4" xfId="9017"/>
    <cellStyle name="Note 13 7" xfId="9018"/>
    <cellStyle name="Note 13 8" xfId="9019"/>
    <cellStyle name="Note 13 9" xfId="9020"/>
    <cellStyle name="Note 14" xfId="9021"/>
    <cellStyle name="Note 14 2" xfId="9022"/>
    <cellStyle name="Note 14 2 10" xfId="9023"/>
    <cellStyle name="Note 14 2 2" xfId="9024"/>
    <cellStyle name="Note 14 2 2 2" xfId="9025"/>
    <cellStyle name="Note 14 2 2 3" xfId="9026"/>
    <cellStyle name="Note 14 2 2 4" xfId="9027"/>
    <cellStyle name="Note 14 2 3" xfId="9028"/>
    <cellStyle name="Note 14 2 3 2" xfId="9029"/>
    <cellStyle name="Note 14 2 3 3" xfId="9030"/>
    <cellStyle name="Note 14 2 3 4" xfId="9031"/>
    <cellStyle name="Note 14 2 4" xfId="9032"/>
    <cellStyle name="Note 14 2 4 2" xfId="9033"/>
    <cellStyle name="Note 14 2 4 3" xfId="9034"/>
    <cellStyle name="Note 14 2 4 4" xfId="9035"/>
    <cellStyle name="Note 14 2 5" xfId="9036"/>
    <cellStyle name="Note 14 2 5 2" xfId="9037"/>
    <cellStyle name="Note 14 2 5 3" xfId="9038"/>
    <cellStyle name="Note 14 2 5 4" xfId="9039"/>
    <cellStyle name="Note 14 2 6" xfId="9040"/>
    <cellStyle name="Note 14 2 6 2" xfId="9041"/>
    <cellStyle name="Note 14 2 6 3" xfId="9042"/>
    <cellStyle name="Note 14 2 6 4" xfId="9043"/>
    <cellStyle name="Note 14 2 7" xfId="9044"/>
    <cellStyle name="Note 14 2 7 2" xfId="9045"/>
    <cellStyle name="Note 14 2 7 3" xfId="9046"/>
    <cellStyle name="Note 14 2 7 4" xfId="9047"/>
    <cellStyle name="Note 14 2 8" xfId="9048"/>
    <cellStyle name="Note 14 2 9" xfId="9049"/>
    <cellStyle name="Note 14 3" xfId="9050"/>
    <cellStyle name="Note 14 3 2" xfId="9051"/>
    <cellStyle name="Note 14 3 3" xfId="9052"/>
    <cellStyle name="Note 14 3 4" xfId="9053"/>
    <cellStyle name="Note 14 4" xfId="9054"/>
    <cellStyle name="Note 14 4 2" xfId="9055"/>
    <cellStyle name="Note 14 4 3" xfId="9056"/>
    <cellStyle name="Note 14 4 4" xfId="9057"/>
    <cellStyle name="Note 14 5" xfId="9058"/>
    <cellStyle name="Note 14 5 2" xfId="9059"/>
    <cellStyle name="Note 14 5 3" xfId="9060"/>
    <cellStyle name="Note 14 5 4" xfId="9061"/>
    <cellStyle name="Note 14 6" xfId="9062"/>
    <cellStyle name="Note 14 6 2" xfId="9063"/>
    <cellStyle name="Note 14 6 3" xfId="9064"/>
    <cellStyle name="Note 14 6 4" xfId="9065"/>
    <cellStyle name="Note 14 7" xfId="9066"/>
    <cellStyle name="Note 14 8" xfId="9067"/>
    <cellStyle name="Note 14 9" xfId="9068"/>
    <cellStyle name="Note 15" xfId="9069"/>
    <cellStyle name="Note 15 10" xfId="9070"/>
    <cellStyle name="Note 15 2" xfId="9071"/>
    <cellStyle name="Note 15 2 2" xfId="9072"/>
    <cellStyle name="Note 15 2 3" xfId="9073"/>
    <cellStyle name="Note 15 2 4" xfId="9074"/>
    <cellStyle name="Note 15 3" xfId="9075"/>
    <cellStyle name="Note 15 3 2" xfId="9076"/>
    <cellStyle name="Note 15 3 3" xfId="9077"/>
    <cellStyle name="Note 15 3 4" xfId="9078"/>
    <cellStyle name="Note 15 4" xfId="9079"/>
    <cellStyle name="Note 15 4 2" xfId="9080"/>
    <cellStyle name="Note 15 4 3" xfId="9081"/>
    <cellStyle name="Note 15 4 4" xfId="9082"/>
    <cellStyle name="Note 15 5" xfId="9083"/>
    <cellStyle name="Note 15 5 2" xfId="9084"/>
    <cellStyle name="Note 15 5 3" xfId="9085"/>
    <cellStyle name="Note 15 5 4" xfId="9086"/>
    <cellStyle name="Note 15 6" xfId="9087"/>
    <cellStyle name="Note 15 6 2" xfId="9088"/>
    <cellStyle name="Note 15 6 3" xfId="9089"/>
    <cellStyle name="Note 15 6 4" xfId="9090"/>
    <cellStyle name="Note 15 7" xfId="9091"/>
    <cellStyle name="Note 15 7 2" xfId="9092"/>
    <cellStyle name="Note 15 7 3" xfId="9093"/>
    <cellStyle name="Note 15 7 4" xfId="9094"/>
    <cellStyle name="Note 15 8" xfId="9095"/>
    <cellStyle name="Note 15 9" xfId="9096"/>
    <cellStyle name="Note 16" xfId="9097"/>
    <cellStyle name="Note 16 2" xfId="9098"/>
    <cellStyle name="Note 16 3" xfId="9099"/>
    <cellStyle name="Note 16 4" xfId="9100"/>
    <cellStyle name="Note 17" xfId="9101"/>
    <cellStyle name="Note 17 2" xfId="9102"/>
    <cellStyle name="Note 17 3" xfId="9103"/>
    <cellStyle name="Note 17 4" xfId="9104"/>
    <cellStyle name="Note 18" xfId="9105"/>
    <cellStyle name="Note 18 2" xfId="9106"/>
    <cellStyle name="Note 18 3" xfId="9107"/>
    <cellStyle name="Note 18 4" xfId="9108"/>
    <cellStyle name="Note 19" xfId="9109"/>
    <cellStyle name="Note 19 2" xfId="9110"/>
    <cellStyle name="Note 19 3" xfId="9111"/>
    <cellStyle name="Note 19 4" xfId="9112"/>
    <cellStyle name="Note 2" xfId="9113"/>
    <cellStyle name="Note 2 10" xfId="9114"/>
    <cellStyle name="Note 2 11" xfId="9115"/>
    <cellStyle name="Note 2 2" xfId="9116"/>
    <cellStyle name="Note 2 2 2" xfId="9117"/>
    <cellStyle name="Note 2 2 2 10" xfId="9118"/>
    <cellStyle name="Note 2 2 2 2" xfId="9119"/>
    <cellStyle name="Note 2 2 2 2 2" xfId="9120"/>
    <cellStyle name="Note 2 2 2 2 3" xfId="9121"/>
    <cellStyle name="Note 2 2 2 2 4" xfId="9122"/>
    <cellStyle name="Note 2 2 2 3" xfId="9123"/>
    <cellStyle name="Note 2 2 2 3 2" xfId="9124"/>
    <cellStyle name="Note 2 2 2 3 3" xfId="9125"/>
    <cellStyle name="Note 2 2 2 3 4" xfId="9126"/>
    <cellStyle name="Note 2 2 2 4" xfId="9127"/>
    <cellStyle name="Note 2 2 2 4 2" xfId="9128"/>
    <cellStyle name="Note 2 2 2 4 3" xfId="9129"/>
    <cellStyle name="Note 2 2 2 4 4" xfId="9130"/>
    <cellStyle name="Note 2 2 2 5" xfId="9131"/>
    <cellStyle name="Note 2 2 2 5 2" xfId="9132"/>
    <cellStyle name="Note 2 2 2 5 3" xfId="9133"/>
    <cellStyle name="Note 2 2 2 5 4" xfId="9134"/>
    <cellStyle name="Note 2 2 2 6" xfId="9135"/>
    <cellStyle name="Note 2 2 2 6 2" xfId="9136"/>
    <cellStyle name="Note 2 2 2 6 3" xfId="9137"/>
    <cellStyle name="Note 2 2 2 6 4" xfId="9138"/>
    <cellStyle name="Note 2 2 2 7" xfId="9139"/>
    <cellStyle name="Note 2 2 2 7 2" xfId="9140"/>
    <cellStyle name="Note 2 2 2 7 3" xfId="9141"/>
    <cellStyle name="Note 2 2 2 7 4" xfId="9142"/>
    <cellStyle name="Note 2 2 2 8" xfId="9143"/>
    <cellStyle name="Note 2 2 2 9" xfId="9144"/>
    <cellStyle name="Note 2 2 3" xfId="9145"/>
    <cellStyle name="Note 2 2 3 2" xfId="9146"/>
    <cellStyle name="Note 2 2 3 3" xfId="9147"/>
    <cellStyle name="Note 2 2 3 4" xfId="9148"/>
    <cellStyle name="Note 2 2 4" xfId="9149"/>
    <cellStyle name="Note 2 2 4 2" xfId="9150"/>
    <cellStyle name="Note 2 2 4 3" xfId="9151"/>
    <cellStyle name="Note 2 2 4 4" xfId="9152"/>
    <cellStyle name="Note 2 2 5" xfId="9153"/>
    <cellStyle name="Note 2 2 5 2" xfId="9154"/>
    <cellStyle name="Note 2 2 5 3" xfId="9155"/>
    <cellStyle name="Note 2 2 5 4" xfId="9156"/>
    <cellStyle name="Note 2 2 6" xfId="9157"/>
    <cellStyle name="Note 2 2 6 2" xfId="9158"/>
    <cellStyle name="Note 2 2 6 3" xfId="9159"/>
    <cellStyle name="Note 2 2 6 4" xfId="9160"/>
    <cellStyle name="Note 2 2 7" xfId="9161"/>
    <cellStyle name="Note 2 2 8" xfId="9162"/>
    <cellStyle name="Note 2 2 9" xfId="9163"/>
    <cellStyle name="Note 2 3" xfId="9164"/>
    <cellStyle name="Note 2 3 2" xfId="9165"/>
    <cellStyle name="Note 2 3 2 10" xfId="9166"/>
    <cellStyle name="Note 2 3 2 2" xfId="9167"/>
    <cellStyle name="Note 2 3 2 2 2" xfId="9168"/>
    <cellStyle name="Note 2 3 2 2 3" xfId="9169"/>
    <cellStyle name="Note 2 3 2 2 4" xfId="9170"/>
    <cellStyle name="Note 2 3 2 3" xfId="9171"/>
    <cellStyle name="Note 2 3 2 3 2" xfId="9172"/>
    <cellStyle name="Note 2 3 2 3 3" xfId="9173"/>
    <cellStyle name="Note 2 3 2 3 4" xfId="9174"/>
    <cellStyle name="Note 2 3 2 4" xfId="9175"/>
    <cellStyle name="Note 2 3 2 4 2" xfId="9176"/>
    <cellStyle name="Note 2 3 2 4 3" xfId="9177"/>
    <cellStyle name="Note 2 3 2 4 4" xfId="9178"/>
    <cellStyle name="Note 2 3 2 5" xfId="9179"/>
    <cellStyle name="Note 2 3 2 5 2" xfId="9180"/>
    <cellStyle name="Note 2 3 2 5 3" xfId="9181"/>
    <cellStyle name="Note 2 3 2 5 4" xfId="9182"/>
    <cellStyle name="Note 2 3 2 6" xfId="9183"/>
    <cellStyle name="Note 2 3 2 6 2" xfId="9184"/>
    <cellStyle name="Note 2 3 2 6 3" xfId="9185"/>
    <cellStyle name="Note 2 3 2 6 4" xfId="9186"/>
    <cellStyle name="Note 2 3 2 7" xfId="9187"/>
    <cellStyle name="Note 2 3 2 7 2" xfId="9188"/>
    <cellStyle name="Note 2 3 2 7 3" xfId="9189"/>
    <cellStyle name="Note 2 3 2 7 4" xfId="9190"/>
    <cellStyle name="Note 2 3 2 8" xfId="9191"/>
    <cellStyle name="Note 2 3 2 9" xfId="9192"/>
    <cellStyle name="Note 2 3 3" xfId="9193"/>
    <cellStyle name="Note 2 3 3 2" xfId="9194"/>
    <cellStyle name="Note 2 3 3 3" xfId="9195"/>
    <cellStyle name="Note 2 3 3 4" xfId="9196"/>
    <cellStyle name="Note 2 3 4" xfId="9197"/>
    <cellStyle name="Note 2 3 4 2" xfId="9198"/>
    <cellStyle name="Note 2 3 4 3" xfId="9199"/>
    <cellStyle name="Note 2 3 4 4" xfId="9200"/>
    <cellStyle name="Note 2 3 5" xfId="9201"/>
    <cellStyle name="Note 2 3 5 2" xfId="9202"/>
    <cellStyle name="Note 2 3 5 3" xfId="9203"/>
    <cellStyle name="Note 2 3 5 4" xfId="9204"/>
    <cellStyle name="Note 2 3 6" xfId="9205"/>
    <cellStyle name="Note 2 3 6 2" xfId="9206"/>
    <cellStyle name="Note 2 3 6 3" xfId="9207"/>
    <cellStyle name="Note 2 3 6 4" xfId="9208"/>
    <cellStyle name="Note 2 3 7" xfId="9209"/>
    <cellStyle name="Note 2 3 8" xfId="9210"/>
    <cellStyle name="Note 2 3 9" xfId="9211"/>
    <cellStyle name="Note 2 4" xfId="9212"/>
    <cellStyle name="Note 2 4 10" xfId="9213"/>
    <cellStyle name="Note 2 4 2" xfId="9214"/>
    <cellStyle name="Note 2 4 2 2" xfId="9215"/>
    <cellStyle name="Note 2 4 2 3" xfId="9216"/>
    <cellStyle name="Note 2 4 2 4" xfId="9217"/>
    <cellStyle name="Note 2 4 3" xfId="9218"/>
    <cellStyle name="Note 2 4 3 2" xfId="9219"/>
    <cellStyle name="Note 2 4 3 3" xfId="9220"/>
    <cellStyle name="Note 2 4 3 4" xfId="9221"/>
    <cellStyle name="Note 2 4 4" xfId="9222"/>
    <cellStyle name="Note 2 4 4 2" xfId="9223"/>
    <cellStyle name="Note 2 4 4 3" xfId="9224"/>
    <cellStyle name="Note 2 4 4 4" xfId="9225"/>
    <cellStyle name="Note 2 4 5" xfId="9226"/>
    <cellStyle name="Note 2 4 5 2" xfId="9227"/>
    <cellStyle name="Note 2 4 5 3" xfId="9228"/>
    <cellStyle name="Note 2 4 5 4" xfId="9229"/>
    <cellStyle name="Note 2 4 6" xfId="9230"/>
    <cellStyle name="Note 2 4 6 2" xfId="9231"/>
    <cellStyle name="Note 2 4 6 3" xfId="9232"/>
    <cellStyle name="Note 2 4 6 4" xfId="9233"/>
    <cellStyle name="Note 2 4 7" xfId="9234"/>
    <cellStyle name="Note 2 4 7 2" xfId="9235"/>
    <cellStyle name="Note 2 4 7 3" xfId="9236"/>
    <cellStyle name="Note 2 4 7 4" xfId="9237"/>
    <cellStyle name="Note 2 4 8" xfId="9238"/>
    <cellStyle name="Note 2 4 9" xfId="9239"/>
    <cellStyle name="Note 2 5" xfId="9240"/>
    <cellStyle name="Note 2 5 2" xfId="9241"/>
    <cellStyle name="Note 2 5 3" xfId="9242"/>
    <cellStyle name="Note 2 5 4" xfId="9243"/>
    <cellStyle name="Note 2 6" xfId="9244"/>
    <cellStyle name="Note 2 6 2" xfId="9245"/>
    <cellStyle name="Note 2 6 3" xfId="9246"/>
    <cellStyle name="Note 2 6 4" xfId="9247"/>
    <cellStyle name="Note 2 7" xfId="9248"/>
    <cellStyle name="Note 2 7 2" xfId="9249"/>
    <cellStyle name="Note 2 7 3" xfId="9250"/>
    <cellStyle name="Note 2 7 4" xfId="9251"/>
    <cellStyle name="Note 2 8" xfId="9252"/>
    <cellStyle name="Note 2 8 2" xfId="9253"/>
    <cellStyle name="Note 2 8 3" xfId="9254"/>
    <cellStyle name="Note 2 8 4" xfId="9255"/>
    <cellStyle name="Note 2 9" xfId="9256"/>
    <cellStyle name="Note 2_График замены оборуд.ОФ.2011-2025" xfId="9257"/>
    <cellStyle name="Note 20" xfId="9258"/>
    <cellStyle name="Note 21" xfId="9259"/>
    <cellStyle name="Note 22" xfId="9260"/>
    <cellStyle name="Note 3" xfId="9261"/>
    <cellStyle name="Note 3 10" xfId="9262"/>
    <cellStyle name="Note 3 10 2" xfId="9263"/>
    <cellStyle name="Note 3 10 3" xfId="9264"/>
    <cellStyle name="Note 3 10 4" xfId="9265"/>
    <cellStyle name="Note 3 11" xfId="9266"/>
    <cellStyle name="Note 3 11 2" xfId="9267"/>
    <cellStyle name="Note 3 11 3" xfId="9268"/>
    <cellStyle name="Note 3 11 4" xfId="9269"/>
    <cellStyle name="Note 3 12" xfId="9270"/>
    <cellStyle name="Note 3 12 2" xfId="9271"/>
    <cellStyle name="Note 3 12 3" xfId="9272"/>
    <cellStyle name="Note 3 12 4" xfId="9273"/>
    <cellStyle name="Note 3 13" xfId="9274"/>
    <cellStyle name="Note 3 14" xfId="9275"/>
    <cellStyle name="Note 3 15" xfId="9276"/>
    <cellStyle name="Note 3 2" xfId="9277"/>
    <cellStyle name="Note 3 2 2" xfId="9278"/>
    <cellStyle name="Note 3 2 2 10" xfId="9279"/>
    <cellStyle name="Note 3 2 2 2" xfId="9280"/>
    <cellStyle name="Note 3 2 2 2 2" xfId="9281"/>
    <cellStyle name="Note 3 2 2 2 3" xfId="9282"/>
    <cellStyle name="Note 3 2 2 2 4" xfId="9283"/>
    <cellStyle name="Note 3 2 2 3" xfId="9284"/>
    <cellStyle name="Note 3 2 2 3 2" xfId="9285"/>
    <cellStyle name="Note 3 2 2 3 3" xfId="9286"/>
    <cellStyle name="Note 3 2 2 3 4" xfId="9287"/>
    <cellStyle name="Note 3 2 2 4" xfId="9288"/>
    <cellStyle name="Note 3 2 2 4 2" xfId="9289"/>
    <cellStyle name="Note 3 2 2 4 3" xfId="9290"/>
    <cellStyle name="Note 3 2 2 4 4" xfId="9291"/>
    <cellStyle name="Note 3 2 2 5" xfId="9292"/>
    <cellStyle name="Note 3 2 2 5 2" xfId="9293"/>
    <cellStyle name="Note 3 2 2 5 3" xfId="9294"/>
    <cellStyle name="Note 3 2 2 5 4" xfId="9295"/>
    <cellStyle name="Note 3 2 2 6" xfId="9296"/>
    <cellStyle name="Note 3 2 2 6 2" xfId="9297"/>
    <cellStyle name="Note 3 2 2 6 3" xfId="9298"/>
    <cellStyle name="Note 3 2 2 6 4" xfId="9299"/>
    <cellStyle name="Note 3 2 2 7" xfId="9300"/>
    <cellStyle name="Note 3 2 2 7 2" xfId="9301"/>
    <cellStyle name="Note 3 2 2 7 3" xfId="9302"/>
    <cellStyle name="Note 3 2 2 7 4" xfId="9303"/>
    <cellStyle name="Note 3 2 2 8" xfId="9304"/>
    <cellStyle name="Note 3 2 2 9" xfId="9305"/>
    <cellStyle name="Note 3 2 3" xfId="9306"/>
    <cellStyle name="Note 3 2 3 2" xfId="9307"/>
    <cellStyle name="Note 3 2 3 3" xfId="9308"/>
    <cellStyle name="Note 3 2 3 4" xfId="9309"/>
    <cellStyle name="Note 3 2 4" xfId="9310"/>
    <cellStyle name="Note 3 2 4 2" xfId="9311"/>
    <cellStyle name="Note 3 2 4 3" xfId="9312"/>
    <cellStyle name="Note 3 2 4 4" xfId="9313"/>
    <cellStyle name="Note 3 2 5" xfId="9314"/>
    <cellStyle name="Note 3 2 5 2" xfId="9315"/>
    <cellStyle name="Note 3 2 5 3" xfId="9316"/>
    <cellStyle name="Note 3 2 5 4" xfId="9317"/>
    <cellStyle name="Note 3 2 6" xfId="9318"/>
    <cellStyle name="Note 3 2 6 2" xfId="9319"/>
    <cellStyle name="Note 3 2 6 3" xfId="9320"/>
    <cellStyle name="Note 3 2 6 4" xfId="9321"/>
    <cellStyle name="Note 3 2 7" xfId="9322"/>
    <cellStyle name="Note 3 2 8" xfId="9323"/>
    <cellStyle name="Note 3 2 9" xfId="9324"/>
    <cellStyle name="Note 3 3" xfId="9325"/>
    <cellStyle name="Note 3 3 2" xfId="9326"/>
    <cellStyle name="Note 3 3 2 10" xfId="9327"/>
    <cellStyle name="Note 3 3 2 2" xfId="9328"/>
    <cellStyle name="Note 3 3 2 2 2" xfId="9329"/>
    <cellStyle name="Note 3 3 2 2 3" xfId="9330"/>
    <cellStyle name="Note 3 3 2 2 4" xfId="9331"/>
    <cellStyle name="Note 3 3 2 3" xfId="9332"/>
    <cellStyle name="Note 3 3 2 3 2" xfId="9333"/>
    <cellStyle name="Note 3 3 2 3 3" xfId="9334"/>
    <cellStyle name="Note 3 3 2 3 4" xfId="9335"/>
    <cellStyle name="Note 3 3 2 4" xfId="9336"/>
    <cellStyle name="Note 3 3 2 4 2" xfId="9337"/>
    <cellStyle name="Note 3 3 2 4 3" xfId="9338"/>
    <cellStyle name="Note 3 3 2 4 4" xfId="9339"/>
    <cellStyle name="Note 3 3 2 5" xfId="9340"/>
    <cellStyle name="Note 3 3 2 5 2" xfId="9341"/>
    <cellStyle name="Note 3 3 2 5 3" xfId="9342"/>
    <cellStyle name="Note 3 3 2 5 4" xfId="9343"/>
    <cellStyle name="Note 3 3 2 6" xfId="9344"/>
    <cellStyle name="Note 3 3 2 6 2" xfId="9345"/>
    <cellStyle name="Note 3 3 2 6 3" xfId="9346"/>
    <cellStyle name="Note 3 3 2 6 4" xfId="9347"/>
    <cellStyle name="Note 3 3 2 7" xfId="9348"/>
    <cellStyle name="Note 3 3 2 7 2" xfId="9349"/>
    <cellStyle name="Note 3 3 2 7 3" xfId="9350"/>
    <cellStyle name="Note 3 3 2 7 4" xfId="9351"/>
    <cellStyle name="Note 3 3 2 8" xfId="9352"/>
    <cellStyle name="Note 3 3 2 9" xfId="9353"/>
    <cellStyle name="Note 3 3 3" xfId="9354"/>
    <cellStyle name="Note 3 3 3 2" xfId="9355"/>
    <cellStyle name="Note 3 3 3 3" xfId="9356"/>
    <cellStyle name="Note 3 3 3 4" xfId="9357"/>
    <cellStyle name="Note 3 3 4" xfId="9358"/>
    <cellStyle name="Note 3 3 4 2" xfId="9359"/>
    <cellStyle name="Note 3 3 4 3" xfId="9360"/>
    <cellStyle name="Note 3 3 4 4" xfId="9361"/>
    <cellStyle name="Note 3 3 5" xfId="9362"/>
    <cellStyle name="Note 3 3 5 2" xfId="9363"/>
    <cellStyle name="Note 3 3 5 3" xfId="9364"/>
    <cellStyle name="Note 3 3 5 4" xfId="9365"/>
    <cellStyle name="Note 3 3 6" xfId="9366"/>
    <cellStyle name="Note 3 3 6 2" xfId="9367"/>
    <cellStyle name="Note 3 3 6 3" xfId="9368"/>
    <cellStyle name="Note 3 3 6 4" xfId="9369"/>
    <cellStyle name="Note 3 3 7" xfId="9370"/>
    <cellStyle name="Note 3 3 8" xfId="9371"/>
    <cellStyle name="Note 3 3 9" xfId="9372"/>
    <cellStyle name="Note 3 4" xfId="9373"/>
    <cellStyle name="Note 3 4 2" xfId="9374"/>
    <cellStyle name="Note 3 4 2 10" xfId="9375"/>
    <cellStyle name="Note 3 4 2 2" xfId="9376"/>
    <cellStyle name="Note 3 4 2 2 2" xfId="9377"/>
    <cellStyle name="Note 3 4 2 2 3" xfId="9378"/>
    <cellStyle name="Note 3 4 2 2 4" xfId="9379"/>
    <cellStyle name="Note 3 4 2 3" xfId="9380"/>
    <cellStyle name="Note 3 4 2 3 2" xfId="9381"/>
    <cellStyle name="Note 3 4 2 3 3" xfId="9382"/>
    <cellStyle name="Note 3 4 2 3 4" xfId="9383"/>
    <cellStyle name="Note 3 4 2 4" xfId="9384"/>
    <cellStyle name="Note 3 4 2 4 2" xfId="9385"/>
    <cellStyle name="Note 3 4 2 4 3" xfId="9386"/>
    <cellStyle name="Note 3 4 2 4 4" xfId="9387"/>
    <cellStyle name="Note 3 4 2 5" xfId="9388"/>
    <cellStyle name="Note 3 4 2 5 2" xfId="9389"/>
    <cellStyle name="Note 3 4 2 5 3" xfId="9390"/>
    <cellStyle name="Note 3 4 2 5 4" xfId="9391"/>
    <cellStyle name="Note 3 4 2 6" xfId="9392"/>
    <cellStyle name="Note 3 4 2 6 2" xfId="9393"/>
    <cellStyle name="Note 3 4 2 6 3" xfId="9394"/>
    <cellStyle name="Note 3 4 2 6 4" xfId="9395"/>
    <cellStyle name="Note 3 4 2 7" xfId="9396"/>
    <cellStyle name="Note 3 4 2 7 2" xfId="9397"/>
    <cellStyle name="Note 3 4 2 7 3" xfId="9398"/>
    <cellStyle name="Note 3 4 2 7 4" xfId="9399"/>
    <cellStyle name="Note 3 4 2 8" xfId="9400"/>
    <cellStyle name="Note 3 4 2 9" xfId="9401"/>
    <cellStyle name="Note 3 4 3" xfId="9402"/>
    <cellStyle name="Note 3 4 3 2" xfId="9403"/>
    <cellStyle name="Note 3 4 3 3" xfId="9404"/>
    <cellStyle name="Note 3 4 3 4" xfId="9405"/>
    <cellStyle name="Note 3 4 4" xfId="9406"/>
    <cellStyle name="Note 3 4 4 2" xfId="9407"/>
    <cellStyle name="Note 3 4 4 3" xfId="9408"/>
    <cellStyle name="Note 3 4 4 4" xfId="9409"/>
    <cellStyle name="Note 3 4 5" xfId="9410"/>
    <cellStyle name="Note 3 4 5 2" xfId="9411"/>
    <cellStyle name="Note 3 4 5 3" xfId="9412"/>
    <cellStyle name="Note 3 4 5 4" xfId="9413"/>
    <cellStyle name="Note 3 4 6" xfId="9414"/>
    <cellStyle name="Note 3 4 6 2" xfId="9415"/>
    <cellStyle name="Note 3 4 6 3" xfId="9416"/>
    <cellStyle name="Note 3 4 6 4" xfId="9417"/>
    <cellStyle name="Note 3 4 7" xfId="9418"/>
    <cellStyle name="Note 3 4 8" xfId="9419"/>
    <cellStyle name="Note 3 4 9" xfId="9420"/>
    <cellStyle name="Note 3 5" xfId="9421"/>
    <cellStyle name="Note 3 5 2" xfId="9422"/>
    <cellStyle name="Note 3 5 2 10" xfId="9423"/>
    <cellStyle name="Note 3 5 2 2" xfId="9424"/>
    <cellStyle name="Note 3 5 2 2 2" xfId="9425"/>
    <cellStyle name="Note 3 5 2 2 3" xfId="9426"/>
    <cellStyle name="Note 3 5 2 2 4" xfId="9427"/>
    <cellStyle name="Note 3 5 2 3" xfId="9428"/>
    <cellStyle name="Note 3 5 2 3 2" xfId="9429"/>
    <cellStyle name="Note 3 5 2 3 3" xfId="9430"/>
    <cellStyle name="Note 3 5 2 3 4" xfId="9431"/>
    <cellStyle name="Note 3 5 2 4" xfId="9432"/>
    <cellStyle name="Note 3 5 2 4 2" xfId="9433"/>
    <cellStyle name="Note 3 5 2 4 3" xfId="9434"/>
    <cellStyle name="Note 3 5 2 4 4" xfId="9435"/>
    <cellStyle name="Note 3 5 2 5" xfId="9436"/>
    <cellStyle name="Note 3 5 2 5 2" xfId="9437"/>
    <cellStyle name="Note 3 5 2 5 3" xfId="9438"/>
    <cellStyle name="Note 3 5 2 5 4" xfId="9439"/>
    <cellStyle name="Note 3 5 2 6" xfId="9440"/>
    <cellStyle name="Note 3 5 2 6 2" xfId="9441"/>
    <cellStyle name="Note 3 5 2 6 3" xfId="9442"/>
    <cellStyle name="Note 3 5 2 6 4" xfId="9443"/>
    <cellStyle name="Note 3 5 2 7" xfId="9444"/>
    <cellStyle name="Note 3 5 2 7 2" xfId="9445"/>
    <cellStyle name="Note 3 5 2 7 3" xfId="9446"/>
    <cellStyle name="Note 3 5 2 7 4" xfId="9447"/>
    <cellStyle name="Note 3 5 2 8" xfId="9448"/>
    <cellStyle name="Note 3 5 2 9" xfId="9449"/>
    <cellStyle name="Note 3 5 3" xfId="9450"/>
    <cellStyle name="Note 3 5 3 2" xfId="9451"/>
    <cellStyle name="Note 3 5 3 3" xfId="9452"/>
    <cellStyle name="Note 3 5 3 4" xfId="9453"/>
    <cellStyle name="Note 3 5 4" xfId="9454"/>
    <cellStyle name="Note 3 5 4 2" xfId="9455"/>
    <cellStyle name="Note 3 5 4 3" xfId="9456"/>
    <cellStyle name="Note 3 5 4 4" xfId="9457"/>
    <cellStyle name="Note 3 5 5" xfId="9458"/>
    <cellStyle name="Note 3 5 5 2" xfId="9459"/>
    <cellStyle name="Note 3 5 5 3" xfId="9460"/>
    <cellStyle name="Note 3 5 5 4" xfId="9461"/>
    <cellStyle name="Note 3 5 6" xfId="9462"/>
    <cellStyle name="Note 3 5 6 2" xfId="9463"/>
    <cellStyle name="Note 3 5 6 3" xfId="9464"/>
    <cellStyle name="Note 3 5 6 4" xfId="9465"/>
    <cellStyle name="Note 3 5 7" xfId="9466"/>
    <cellStyle name="Note 3 5 8" xfId="9467"/>
    <cellStyle name="Note 3 5 9" xfId="9468"/>
    <cellStyle name="Note 3 6" xfId="9469"/>
    <cellStyle name="Note 3 6 2" xfId="9470"/>
    <cellStyle name="Note 3 6 2 10" xfId="9471"/>
    <cellStyle name="Note 3 6 2 2" xfId="9472"/>
    <cellStyle name="Note 3 6 2 2 2" xfId="9473"/>
    <cellStyle name="Note 3 6 2 2 3" xfId="9474"/>
    <cellStyle name="Note 3 6 2 2 4" xfId="9475"/>
    <cellStyle name="Note 3 6 2 3" xfId="9476"/>
    <cellStyle name="Note 3 6 2 3 2" xfId="9477"/>
    <cellStyle name="Note 3 6 2 3 3" xfId="9478"/>
    <cellStyle name="Note 3 6 2 3 4" xfId="9479"/>
    <cellStyle name="Note 3 6 2 4" xfId="9480"/>
    <cellStyle name="Note 3 6 2 4 2" xfId="9481"/>
    <cellStyle name="Note 3 6 2 4 3" xfId="9482"/>
    <cellStyle name="Note 3 6 2 4 4" xfId="9483"/>
    <cellStyle name="Note 3 6 2 5" xfId="9484"/>
    <cellStyle name="Note 3 6 2 5 2" xfId="9485"/>
    <cellStyle name="Note 3 6 2 5 3" xfId="9486"/>
    <cellStyle name="Note 3 6 2 5 4" xfId="9487"/>
    <cellStyle name="Note 3 6 2 6" xfId="9488"/>
    <cellStyle name="Note 3 6 2 6 2" xfId="9489"/>
    <cellStyle name="Note 3 6 2 6 3" xfId="9490"/>
    <cellStyle name="Note 3 6 2 6 4" xfId="9491"/>
    <cellStyle name="Note 3 6 2 7" xfId="9492"/>
    <cellStyle name="Note 3 6 2 7 2" xfId="9493"/>
    <cellStyle name="Note 3 6 2 7 3" xfId="9494"/>
    <cellStyle name="Note 3 6 2 7 4" xfId="9495"/>
    <cellStyle name="Note 3 6 2 8" xfId="9496"/>
    <cellStyle name="Note 3 6 2 9" xfId="9497"/>
    <cellStyle name="Note 3 6 3" xfId="9498"/>
    <cellStyle name="Note 3 6 3 2" xfId="9499"/>
    <cellStyle name="Note 3 6 3 3" xfId="9500"/>
    <cellStyle name="Note 3 6 3 4" xfId="9501"/>
    <cellStyle name="Note 3 6 4" xfId="9502"/>
    <cellStyle name="Note 3 6 4 2" xfId="9503"/>
    <cellStyle name="Note 3 6 4 3" xfId="9504"/>
    <cellStyle name="Note 3 6 4 4" xfId="9505"/>
    <cellStyle name="Note 3 6 5" xfId="9506"/>
    <cellStyle name="Note 3 6 5 2" xfId="9507"/>
    <cellStyle name="Note 3 6 5 3" xfId="9508"/>
    <cellStyle name="Note 3 6 5 4" xfId="9509"/>
    <cellStyle name="Note 3 6 6" xfId="9510"/>
    <cellStyle name="Note 3 6 6 2" xfId="9511"/>
    <cellStyle name="Note 3 6 6 3" xfId="9512"/>
    <cellStyle name="Note 3 6 6 4" xfId="9513"/>
    <cellStyle name="Note 3 6 7" xfId="9514"/>
    <cellStyle name="Note 3 6 8" xfId="9515"/>
    <cellStyle name="Note 3 6 9" xfId="9516"/>
    <cellStyle name="Note 3 7" xfId="9517"/>
    <cellStyle name="Note 3 7 2" xfId="9518"/>
    <cellStyle name="Note 3 7 2 10" xfId="9519"/>
    <cellStyle name="Note 3 7 2 2" xfId="9520"/>
    <cellStyle name="Note 3 7 2 2 2" xfId="9521"/>
    <cellStyle name="Note 3 7 2 2 3" xfId="9522"/>
    <cellStyle name="Note 3 7 2 2 4" xfId="9523"/>
    <cellStyle name="Note 3 7 2 3" xfId="9524"/>
    <cellStyle name="Note 3 7 2 3 2" xfId="9525"/>
    <cellStyle name="Note 3 7 2 3 3" xfId="9526"/>
    <cellStyle name="Note 3 7 2 3 4" xfId="9527"/>
    <cellStyle name="Note 3 7 2 4" xfId="9528"/>
    <cellStyle name="Note 3 7 2 4 2" xfId="9529"/>
    <cellStyle name="Note 3 7 2 4 3" xfId="9530"/>
    <cellStyle name="Note 3 7 2 4 4" xfId="9531"/>
    <cellStyle name="Note 3 7 2 5" xfId="9532"/>
    <cellStyle name="Note 3 7 2 5 2" xfId="9533"/>
    <cellStyle name="Note 3 7 2 5 3" xfId="9534"/>
    <cellStyle name="Note 3 7 2 5 4" xfId="9535"/>
    <cellStyle name="Note 3 7 2 6" xfId="9536"/>
    <cellStyle name="Note 3 7 2 6 2" xfId="9537"/>
    <cellStyle name="Note 3 7 2 6 3" xfId="9538"/>
    <cellStyle name="Note 3 7 2 6 4" xfId="9539"/>
    <cellStyle name="Note 3 7 2 7" xfId="9540"/>
    <cellStyle name="Note 3 7 2 7 2" xfId="9541"/>
    <cellStyle name="Note 3 7 2 7 3" xfId="9542"/>
    <cellStyle name="Note 3 7 2 7 4" xfId="9543"/>
    <cellStyle name="Note 3 7 2 8" xfId="9544"/>
    <cellStyle name="Note 3 7 2 9" xfId="9545"/>
    <cellStyle name="Note 3 7 3" xfId="9546"/>
    <cellStyle name="Note 3 7 3 2" xfId="9547"/>
    <cellStyle name="Note 3 7 3 3" xfId="9548"/>
    <cellStyle name="Note 3 7 3 4" xfId="9549"/>
    <cellStyle name="Note 3 7 4" xfId="9550"/>
    <cellStyle name="Note 3 7 4 2" xfId="9551"/>
    <cellStyle name="Note 3 7 4 3" xfId="9552"/>
    <cellStyle name="Note 3 7 4 4" xfId="9553"/>
    <cellStyle name="Note 3 7 5" xfId="9554"/>
    <cellStyle name="Note 3 7 5 2" xfId="9555"/>
    <cellStyle name="Note 3 7 5 3" xfId="9556"/>
    <cellStyle name="Note 3 7 5 4" xfId="9557"/>
    <cellStyle name="Note 3 7 6" xfId="9558"/>
    <cellStyle name="Note 3 7 6 2" xfId="9559"/>
    <cellStyle name="Note 3 7 6 3" xfId="9560"/>
    <cellStyle name="Note 3 7 6 4" xfId="9561"/>
    <cellStyle name="Note 3 7 7" xfId="9562"/>
    <cellStyle name="Note 3 7 8" xfId="9563"/>
    <cellStyle name="Note 3 7 9" xfId="9564"/>
    <cellStyle name="Note 3 8" xfId="9565"/>
    <cellStyle name="Note 3 8 10" xfId="9566"/>
    <cellStyle name="Note 3 8 2" xfId="9567"/>
    <cellStyle name="Note 3 8 2 2" xfId="9568"/>
    <cellStyle name="Note 3 8 2 3" xfId="9569"/>
    <cellStyle name="Note 3 8 2 4" xfId="9570"/>
    <cellStyle name="Note 3 8 3" xfId="9571"/>
    <cellStyle name="Note 3 8 3 2" xfId="9572"/>
    <cellStyle name="Note 3 8 3 3" xfId="9573"/>
    <cellStyle name="Note 3 8 3 4" xfId="9574"/>
    <cellStyle name="Note 3 8 4" xfId="9575"/>
    <cellStyle name="Note 3 8 4 2" xfId="9576"/>
    <cellStyle name="Note 3 8 4 3" xfId="9577"/>
    <cellStyle name="Note 3 8 4 4" xfId="9578"/>
    <cellStyle name="Note 3 8 5" xfId="9579"/>
    <cellStyle name="Note 3 8 5 2" xfId="9580"/>
    <cellStyle name="Note 3 8 5 3" xfId="9581"/>
    <cellStyle name="Note 3 8 5 4" xfId="9582"/>
    <cellStyle name="Note 3 8 6" xfId="9583"/>
    <cellStyle name="Note 3 8 6 2" xfId="9584"/>
    <cellStyle name="Note 3 8 6 3" xfId="9585"/>
    <cellStyle name="Note 3 8 6 4" xfId="9586"/>
    <cellStyle name="Note 3 8 7" xfId="9587"/>
    <cellStyle name="Note 3 8 7 2" xfId="9588"/>
    <cellStyle name="Note 3 8 7 3" xfId="9589"/>
    <cellStyle name="Note 3 8 7 4" xfId="9590"/>
    <cellStyle name="Note 3 8 8" xfId="9591"/>
    <cellStyle name="Note 3 8 9" xfId="9592"/>
    <cellStyle name="Note 3 9" xfId="9593"/>
    <cellStyle name="Note 3 9 2" xfId="9594"/>
    <cellStyle name="Note 3 9 3" xfId="9595"/>
    <cellStyle name="Note 3 9 4" xfId="9596"/>
    <cellStyle name="Note 4" xfId="9597"/>
    <cellStyle name="Note 4 10" xfId="9598"/>
    <cellStyle name="Note 4 11" xfId="9599"/>
    <cellStyle name="Note 4 2" xfId="9600"/>
    <cellStyle name="Note 4 2 2" xfId="9601"/>
    <cellStyle name="Note 4 2 2 10" xfId="9602"/>
    <cellStyle name="Note 4 2 2 2" xfId="9603"/>
    <cellStyle name="Note 4 2 2 2 2" xfId="9604"/>
    <cellStyle name="Note 4 2 2 2 3" xfId="9605"/>
    <cellStyle name="Note 4 2 2 2 4" xfId="9606"/>
    <cellStyle name="Note 4 2 2 3" xfId="9607"/>
    <cellStyle name="Note 4 2 2 3 2" xfId="9608"/>
    <cellStyle name="Note 4 2 2 3 3" xfId="9609"/>
    <cellStyle name="Note 4 2 2 3 4" xfId="9610"/>
    <cellStyle name="Note 4 2 2 4" xfId="9611"/>
    <cellStyle name="Note 4 2 2 4 2" xfId="9612"/>
    <cellStyle name="Note 4 2 2 4 3" xfId="9613"/>
    <cellStyle name="Note 4 2 2 4 4" xfId="9614"/>
    <cellStyle name="Note 4 2 2 5" xfId="9615"/>
    <cellStyle name="Note 4 2 2 5 2" xfId="9616"/>
    <cellStyle name="Note 4 2 2 5 3" xfId="9617"/>
    <cellStyle name="Note 4 2 2 5 4" xfId="9618"/>
    <cellStyle name="Note 4 2 2 6" xfId="9619"/>
    <cellStyle name="Note 4 2 2 6 2" xfId="9620"/>
    <cellStyle name="Note 4 2 2 6 3" xfId="9621"/>
    <cellStyle name="Note 4 2 2 6 4" xfId="9622"/>
    <cellStyle name="Note 4 2 2 7" xfId="9623"/>
    <cellStyle name="Note 4 2 2 7 2" xfId="9624"/>
    <cellStyle name="Note 4 2 2 7 3" xfId="9625"/>
    <cellStyle name="Note 4 2 2 7 4" xfId="9626"/>
    <cellStyle name="Note 4 2 2 8" xfId="9627"/>
    <cellStyle name="Note 4 2 2 9" xfId="9628"/>
    <cellStyle name="Note 4 2 3" xfId="9629"/>
    <cellStyle name="Note 4 2 3 2" xfId="9630"/>
    <cellStyle name="Note 4 2 3 3" xfId="9631"/>
    <cellStyle name="Note 4 2 3 4" xfId="9632"/>
    <cellStyle name="Note 4 2 4" xfId="9633"/>
    <cellStyle name="Note 4 2 4 2" xfId="9634"/>
    <cellStyle name="Note 4 2 4 3" xfId="9635"/>
    <cellStyle name="Note 4 2 4 4" xfId="9636"/>
    <cellStyle name="Note 4 2 5" xfId="9637"/>
    <cellStyle name="Note 4 2 5 2" xfId="9638"/>
    <cellStyle name="Note 4 2 5 3" xfId="9639"/>
    <cellStyle name="Note 4 2 5 4" xfId="9640"/>
    <cellStyle name="Note 4 2 6" xfId="9641"/>
    <cellStyle name="Note 4 2 6 2" xfId="9642"/>
    <cellStyle name="Note 4 2 6 3" xfId="9643"/>
    <cellStyle name="Note 4 2 6 4" xfId="9644"/>
    <cellStyle name="Note 4 2 7" xfId="9645"/>
    <cellStyle name="Note 4 2 8" xfId="9646"/>
    <cellStyle name="Note 4 2 9" xfId="9647"/>
    <cellStyle name="Note 4 3" xfId="9648"/>
    <cellStyle name="Note 4 3 2" xfId="9649"/>
    <cellStyle name="Note 4 3 2 10" xfId="9650"/>
    <cellStyle name="Note 4 3 2 2" xfId="9651"/>
    <cellStyle name="Note 4 3 2 2 2" xfId="9652"/>
    <cellStyle name="Note 4 3 2 2 3" xfId="9653"/>
    <cellStyle name="Note 4 3 2 2 4" xfId="9654"/>
    <cellStyle name="Note 4 3 2 3" xfId="9655"/>
    <cellStyle name="Note 4 3 2 3 2" xfId="9656"/>
    <cellStyle name="Note 4 3 2 3 3" xfId="9657"/>
    <cellStyle name="Note 4 3 2 3 4" xfId="9658"/>
    <cellStyle name="Note 4 3 2 4" xfId="9659"/>
    <cellStyle name="Note 4 3 2 4 2" xfId="9660"/>
    <cellStyle name="Note 4 3 2 4 3" xfId="9661"/>
    <cellStyle name="Note 4 3 2 4 4" xfId="9662"/>
    <cellStyle name="Note 4 3 2 5" xfId="9663"/>
    <cellStyle name="Note 4 3 2 5 2" xfId="9664"/>
    <cellStyle name="Note 4 3 2 5 3" xfId="9665"/>
    <cellStyle name="Note 4 3 2 5 4" xfId="9666"/>
    <cellStyle name="Note 4 3 2 6" xfId="9667"/>
    <cellStyle name="Note 4 3 2 6 2" xfId="9668"/>
    <cellStyle name="Note 4 3 2 6 3" xfId="9669"/>
    <cellStyle name="Note 4 3 2 6 4" xfId="9670"/>
    <cellStyle name="Note 4 3 2 7" xfId="9671"/>
    <cellStyle name="Note 4 3 2 7 2" xfId="9672"/>
    <cellStyle name="Note 4 3 2 7 3" xfId="9673"/>
    <cellStyle name="Note 4 3 2 7 4" xfId="9674"/>
    <cellStyle name="Note 4 3 2 8" xfId="9675"/>
    <cellStyle name="Note 4 3 2 9" xfId="9676"/>
    <cellStyle name="Note 4 3 3" xfId="9677"/>
    <cellStyle name="Note 4 3 3 2" xfId="9678"/>
    <cellStyle name="Note 4 3 3 3" xfId="9679"/>
    <cellStyle name="Note 4 3 3 4" xfId="9680"/>
    <cellStyle name="Note 4 3 4" xfId="9681"/>
    <cellStyle name="Note 4 3 4 2" xfId="9682"/>
    <cellStyle name="Note 4 3 4 3" xfId="9683"/>
    <cellStyle name="Note 4 3 4 4" xfId="9684"/>
    <cellStyle name="Note 4 3 5" xfId="9685"/>
    <cellStyle name="Note 4 3 5 2" xfId="9686"/>
    <cellStyle name="Note 4 3 5 3" xfId="9687"/>
    <cellStyle name="Note 4 3 5 4" xfId="9688"/>
    <cellStyle name="Note 4 3 6" xfId="9689"/>
    <cellStyle name="Note 4 3 6 2" xfId="9690"/>
    <cellStyle name="Note 4 3 6 3" xfId="9691"/>
    <cellStyle name="Note 4 3 6 4" xfId="9692"/>
    <cellStyle name="Note 4 3 7" xfId="9693"/>
    <cellStyle name="Note 4 3 8" xfId="9694"/>
    <cellStyle name="Note 4 3 9" xfId="9695"/>
    <cellStyle name="Note 4 4" xfId="9696"/>
    <cellStyle name="Note 4 4 10" xfId="9697"/>
    <cellStyle name="Note 4 4 2" xfId="9698"/>
    <cellStyle name="Note 4 4 2 2" xfId="9699"/>
    <cellStyle name="Note 4 4 2 3" xfId="9700"/>
    <cellStyle name="Note 4 4 2 4" xfId="9701"/>
    <cellStyle name="Note 4 4 3" xfId="9702"/>
    <cellStyle name="Note 4 4 3 2" xfId="9703"/>
    <cellStyle name="Note 4 4 3 3" xfId="9704"/>
    <cellStyle name="Note 4 4 3 4" xfId="9705"/>
    <cellStyle name="Note 4 4 4" xfId="9706"/>
    <cellStyle name="Note 4 4 4 2" xfId="9707"/>
    <cellStyle name="Note 4 4 4 3" xfId="9708"/>
    <cellStyle name="Note 4 4 4 4" xfId="9709"/>
    <cellStyle name="Note 4 4 5" xfId="9710"/>
    <cellStyle name="Note 4 4 5 2" xfId="9711"/>
    <cellStyle name="Note 4 4 5 3" xfId="9712"/>
    <cellStyle name="Note 4 4 5 4" xfId="9713"/>
    <cellStyle name="Note 4 4 6" xfId="9714"/>
    <cellStyle name="Note 4 4 6 2" xfId="9715"/>
    <cellStyle name="Note 4 4 6 3" xfId="9716"/>
    <cellStyle name="Note 4 4 6 4" xfId="9717"/>
    <cellStyle name="Note 4 4 7" xfId="9718"/>
    <cellStyle name="Note 4 4 7 2" xfId="9719"/>
    <cellStyle name="Note 4 4 7 3" xfId="9720"/>
    <cellStyle name="Note 4 4 7 4" xfId="9721"/>
    <cellStyle name="Note 4 4 8" xfId="9722"/>
    <cellStyle name="Note 4 4 9" xfId="9723"/>
    <cellStyle name="Note 4 5" xfId="9724"/>
    <cellStyle name="Note 4 5 2" xfId="9725"/>
    <cellStyle name="Note 4 5 3" xfId="9726"/>
    <cellStyle name="Note 4 5 4" xfId="9727"/>
    <cellStyle name="Note 4 6" xfId="9728"/>
    <cellStyle name="Note 4 6 2" xfId="9729"/>
    <cellStyle name="Note 4 6 3" xfId="9730"/>
    <cellStyle name="Note 4 6 4" xfId="9731"/>
    <cellStyle name="Note 4 7" xfId="9732"/>
    <cellStyle name="Note 4 7 2" xfId="9733"/>
    <cellStyle name="Note 4 7 3" xfId="9734"/>
    <cellStyle name="Note 4 7 4" xfId="9735"/>
    <cellStyle name="Note 4 8" xfId="9736"/>
    <cellStyle name="Note 4 8 2" xfId="9737"/>
    <cellStyle name="Note 4 8 3" xfId="9738"/>
    <cellStyle name="Note 4 8 4" xfId="9739"/>
    <cellStyle name="Note 4 9" xfId="9740"/>
    <cellStyle name="Note 5" xfId="9741"/>
    <cellStyle name="Note 5 10" xfId="9742"/>
    <cellStyle name="Note 5 11" xfId="9743"/>
    <cellStyle name="Note 5 2" xfId="9744"/>
    <cellStyle name="Note 5 2 2" xfId="9745"/>
    <cellStyle name="Note 5 2 2 10" xfId="9746"/>
    <cellStyle name="Note 5 2 2 2" xfId="9747"/>
    <cellStyle name="Note 5 2 2 2 2" xfId="9748"/>
    <cellStyle name="Note 5 2 2 2 3" xfId="9749"/>
    <cellStyle name="Note 5 2 2 2 4" xfId="9750"/>
    <cellStyle name="Note 5 2 2 3" xfId="9751"/>
    <cellStyle name="Note 5 2 2 3 2" xfId="9752"/>
    <cellStyle name="Note 5 2 2 3 3" xfId="9753"/>
    <cellStyle name="Note 5 2 2 3 4" xfId="9754"/>
    <cellStyle name="Note 5 2 2 4" xfId="9755"/>
    <cellStyle name="Note 5 2 2 4 2" xfId="9756"/>
    <cellStyle name="Note 5 2 2 4 3" xfId="9757"/>
    <cellStyle name="Note 5 2 2 4 4" xfId="9758"/>
    <cellStyle name="Note 5 2 2 5" xfId="9759"/>
    <cellStyle name="Note 5 2 2 5 2" xfId="9760"/>
    <cellStyle name="Note 5 2 2 5 3" xfId="9761"/>
    <cellStyle name="Note 5 2 2 5 4" xfId="9762"/>
    <cellStyle name="Note 5 2 2 6" xfId="9763"/>
    <cellStyle name="Note 5 2 2 6 2" xfId="9764"/>
    <cellStyle name="Note 5 2 2 6 3" xfId="9765"/>
    <cellStyle name="Note 5 2 2 6 4" xfId="9766"/>
    <cellStyle name="Note 5 2 2 7" xfId="9767"/>
    <cellStyle name="Note 5 2 2 7 2" xfId="9768"/>
    <cellStyle name="Note 5 2 2 7 3" xfId="9769"/>
    <cellStyle name="Note 5 2 2 7 4" xfId="9770"/>
    <cellStyle name="Note 5 2 2 8" xfId="9771"/>
    <cellStyle name="Note 5 2 2 9" xfId="9772"/>
    <cellStyle name="Note 5 2 3" xfId="9773"/>
    <cellStyle name="Note 5 2 3 2" xfId="9774"/>
    <cellStyle name="Note 5 2 3 3" xfId="9775"/>
    <cellStyle name="Note 5 2 3 4" xfId="9776"/>
    <cellStyle name="Note 5 2 4" xfId="9777"/>
    <cellStyle name="Note 5 2 4 2" xfId="9778"/>
    <cellStyle name="Note 5 2 4 3" xfId="9779"/>
    <cellStyle name="Note 5 2 4 4" xfId="9780"/>
    <cellStyle name="Note 5 2 5" xfId="9781"/>
    <cellStyle name="Note 5 2 5 2" xfId="9782"/>
    <cellStyle name="Note 5 2 5 3" xfId="9783"/>
    <cellStyle name="Note 5 2 5 4" xfId="9784"/>
    <cellStyle name="Note 5 2 6" xfId="9785"/>
    <cellStyle name="Note 5 2 6 2" xfId="9786"/>
    <cellStyle name="Note 5 2 6 3" xfId="9787"/>
    <cellStyle name="Note 5 2 6 4" xfId="9788"/>
    <cellStyle name="Note 5 2 7" xfId="9789"/>
    <cellStyle name="Note 5 2 8" xfId="9790"/>
    <cellStyle name="Note 5 2 9" xfId="9791"/>
    <cellStyle name="Note 5 3" xfId="9792"/>
    <cellStyle name="Note 5 3 2" xfId="9793"/>
    <cellStyle name="Note 5 3 2 10" xfId="9794"/>
    <cellStyle name="Note 5 3 2 2" xfId="9795"/>
    <cellStyle name="Note 5 3 2 2 2" xfId="9796"/>
    <cellStyle name="Note 5 3 2 2 3" xfId="9797"/>
    <cellStyle name="Note 5 3 2 2 4" xfId="9798"/>
    <cellStyle name="Note 5 3 2 3" xfId="9799"/>
    <cellStyle name="Note 5 3 2 3 2" xfId="9800"/>
    <cellStyle name="Note 5 3 2 3 3" xfId="9801"/>
    <cellStyle name="Note 5 3 2 3 4" xfId="9802"/>
    <cellStyle name="Note 5 3 2 4" xfId="9803"/>
    <cellStyle name="Note 5 3 2 4 2" xfId="9804"/>
    <cellStyle name="Note 5 3 2 4 3" xfId="9805"/>
    <cellStyle name="Note 5 3 2 4 4" xfId="9806"/>
    <cellStyle name="Note 5 3 2 5" xfId="9807"/>
    <cellStyle name="Note 5 3 2 5 2" xfId="9808"/>
    <cellStyle name="Note 5 3 2 5 3" xfId="9809"/>
    <cellStyle name="Note 5 3 2 5 4" xfId="9810"/>
    <cellStyle name="Note 5 3 2 6" xfId="9811"/>
    <cellStyle name="Note 5 3 2 6 2" xfId="9812"/>
    <cellStyle name="Note 5 3 2 6 3" xfId="9813"/>
    <cellStyle name="Note 5 3 2 6 4" xfId="9814"/>
    <cellStyle name="Note 5 3 2 7" xfId="9815"/>
    <cellStyle name="Note 5 3 2 7 2" xfId="9816"/>
    <cellStyle name="Note 5 3 2 7 3" xfId="9817"/>
    <cellStyle name="Note 5 3 2 7 4" xfId="9818"/>
    <cellStyle name="Note 5 3 2 8" xfId="9819"/>
    <cellStyle name="Note 5 3 2 9" xfId="9820"/>
    <cellStyle name="Note 5 3 3" xfId="9821"/>
    <cellStyle name="Note 5 3 3 2" xfId="9822"/>
    <cellStyle name="Note 5 3 3 3" xfId="9823"/>
    <cellStyle name="Note 5 3 3 4" xfId="9824"/>
    <cellStyle name="Note 5 3 4" xfId="9825"/>
    <cellStyle name="Note 5 3 4 2" xfId="9826"/>
    <cellStyle name="Note 5 3 4 3" xfId="9827"/>
    <cellStyle name="Note 5 3 4 4" xfId="9828"/>
    <cellStyle name="Note 5 3 5" xfId="9829"/>
    <cellStyle name="Note 5 3 5 2" xfId="9830"/>
    <cellStyle name="Note 5 3 5 3" xfId="9831"/>
    <cellStyle name="Note 5 3 5 4" xfId="9832"/>
    <cellStyle name="Note 5 3 6" xfId="9833"/>
    <cellStyle name="Note 5 3 6 2" xfId="9834"/>
    <cellStyle name="Note 5 3 6 3" xfId="9835"/>
    <cellStyle name="Note 5 3 6 4" xfId="9836"/>
    <cellStyle name="Note 5 3 7" xfId="9837"/>
    <cellStyle name="Note 5 3 8" xfId="9838"/>
    <cellStyle name="Note 5 3 9" xfId="9839"/>
    <cellStyle name="Note 5 4" xfId="9840"/>
    <cellStyle name="Note 5 4 10" xfId="9841"/>
    <cellStyle name="Note 5 4 2" xfId="9842"/>
    <cellStyle name="Note 5 4 2 2" xfId="9843"/>
    <cellStyle name="Note 5 4 2 3" xfId="9844"/>
    <cellStyle name="Note 5 4 2 4" xfId="9845"/>
    <cellStyle name="Note 5 4 3" xfId="9846"/>
    <cellStyle name="Note 5 4 3 2" xfId="9847"/>
    <cellStyle name="Note 5 4 3 3" xfId="9848"/>
    <cellStyle name="Note 5 4 3 4" xfId="9849"/>
    <cellStyle name="Note 5 4 4" xfId="9850"/>
    <cellStyle name="Note 5 4 4 2" xfId="9851"/>
    <cellStyle name="Note 5 4 4 3" xfId="9852"/>
    <cellStyle name="Note 5 4 4 4" xfId="9853"/>
    <cellStyle name="Note 5 4 5" xfId="9854"/>
    <cellStyle name="Note 5 4 5 2" xfId="9855"/>
    <cellStyle name="Note 5 4 5 3" xfId="9856"/>
    <cellStyle name="Note 5 4 5 4" xfId="9857"/>
    <cellStyle name="Note 5 4 6" xfId="9858"/>
    <cellStyle name="Note 5 4 6 2" xfId="9859"/>
    <cellStyle name="Note 5 4 6 3" xfId="9860"/>
    <cellStyle name="Note 5 4 6 4" xfId="9861"/>
    <cellStyle name="Note 5 4 7" xfId="9862"/>
    <cellStyle name="Note 5 4 7 2" xfId="9863"/>
    <cellStyle name="Note 5 4 7 3" xfId="9864"/>
    <cellStyle name="Note 5 4 7 4" xfId="9865"/>
    <cellStyle name="Note 5 4 8" xfId="9866"/>
    <cellStyle name="Note 5 4 9" xfId="9867"/>
    <cellStyle name="Note 5 5" xfId="9868"/>
    <cellStyle name="Note 5 5 2" xfId="9869"/>
    <cellStyle name="Note 5 5 3" xfId="9870"/>
    <cellStyle name="Note 5 5 4" xfId="9871"/>
    <cellStyle name="Note 5 6" xfId="9872"/>
    <cellStyle name="Note 5 6 2" xfId="9873"/>
    <cellStyle name="Note 5 6 3" xfId="9874"/>
    <cellStyle name="Note 5 6 4" xfId="9875"/>
    <cellStyle name="Note 5 7" xfId="9876"/>
    <cellStyle name="Note 5 7 2" xfId="9877"/>
    <cellStyle name="Note 5 7 3" xfId="9878"/>
    <cellStyle name="Note 5 7 4" xfId="9879"/>
    <cellStyle name="Note 5 8" xfId="9880"/>
    <cellStyle name="Note 5 8 2" xfId="9881"/>
    <cellStyle name="Note 5 8 3" xfId="9882"/>
    <cellStyle name="Note 5 8 4" xfId="9883"/>
    <cellStyle name="Note 5 9" xfId="9884"/>
    <cellStyle name="Note 6" xfId="9885"/>
    <cellStyle name="Note 6 2" xfId="9886"/>
    <cellStyle name="Note 6 2 10" xfId="9887"/>
    <cellStyle name="Note 6 2 2" xfId="9888"/>
    <cellStyle name="Note 6 2 2 2" xfId="9889"/>
    <cellStyle name="Note 6 2 2 3" xfId="9890"/>
    <cellStyle name="Note 6 2 2 4" xfId="9891"/>
    <cellStyle name="Note 6 2 3" xfId="9892"/>
    <cellStyle name="Note 6 2 3 2" xfId="9893"/>
    <cellStyle name="Note 6 2 3 3" xfId="9894"/>
    <cellStyle name="Note 6 2 3 4" xfId="9895"/>
    <cellStyle name="Note 6 2 4" xfId="9896"/>
    <cellStyle name="Note 6 2 4 2" xfId="9897"/>
    <cellStyle name="Note 6 2 4 3" xfId="9898"/>
    <cellStyle name="Note 6 2 4 4" xfId="9899"/>
    <cellStyle name="Note 6 2 5" xfId="9900"/>
    <cellStyle name="Note 6 2 5 2" xfId="9901"/>
    <cellStyle name="Note 6 2 5 3" xfId="9902"/>
    <cellStyle name="Note 6 2 5 4" xfId="9903"/>
    <cellStyle name="Note 6 2 6" xfId="9904"/>
    <cellStyle name="Note 6 2 6 2" xfId="9905"/>
    <cellStyle name="Note 6 2 6 3" xfId="9906"/>
    <cellStyle name="Note 6 2 6 4" xfId="9907"/>
    <cellStyle name="Note 6 2 7" xfId="9908"/>
    <cellStyle name="Note 6 2 7 2" xfId="9909"/>
    <cellStyle name="Note 6 2 7 3" xfId="9910"/>
    <cellStyle name="Note 6 2 7 4" xfId="9911"/>
    <cellStyle name="Note 6 2 8" xfId="9912"/>
    <cellStyle name="Note 6 2 9" xfId="9913"/>
    <cellStyle name="Note 6 3" xfId="9914"/>
    <cellStyle name="Note 6 3 2" xfId="9915"/>
    <cellStyle name="Note 6 3 3" xfId="9916"/>
    <cellStyle name="Note 6 3 4" xfId="9917"/>
    <cellStyle name="Note 6 4" xfId="9918"/>
    <cellStyle name="Note 6 4 2" xfId="9919"/>
    <cellStyle name="Note 6 4 3" xfId="9920"/>
    <cellStyle name="Note 6 4 4" xfId="9921"/>
    <cellStyle name="Note 6 5" xfId="9922"/>
    <cellStyle name="Note 6 5 2" xfId="9923"/>
    <cellStyle name="Note 6 5 3" xfId="9924"/>
    <cellStyle name="Note 6 5 4" xfId="9925"/>
    <cellStyle name="Note 6 6" xfId="9926"/>
    <cellStyle name="Note 6 6 2" xfId="9927"/>
    <cellStyle name="Note 6 6 3" xfId="9928"/>
    <cellStyle name="Note 6 6 4" xfId="9929"/>
    <cellStyle name="Note 6 7" xfId="9930"/>
    <cellStyle name="Note 6 8" xfId="9931"/>
    <cellStyle name="Note 6 9" xfId="9932"/>
    <cellStyle name="Note 7" xfId="9933"/>
    <cellStyle name="Note 7 2" xfId="9934"/>
    <cellStyle name="Note 7 2 10" xfId="9935"/>
    <cellStyle name="Note 7 2 2" xfId="9936"/>
    <cellStyle name="Note 7 2 2 2" xfId="9937"/>
    <cellStyle name="Note 7 2 2 3" xfId="9938"/>
    <cellStyle name="Note 7 2 2 4" xfId="9939"/>
    <cellStyle name="Note 7 2 3" xfId="9940"/>
    <cellStyle name="Note 7 2 3 2" xfId="9941"/>
    <cellStyle name="Note 7 2 3 3" xfId="9942"/>
    <cellStyle name="Note 7 2 3 4" xfId="9943"/>
    <cellStyle name="Note 7 2 4" xfId="9944"/>
    <cellStyle name="Note 7 2 4 2" xfId="9945"/>
    <cellStyle name="Note 7 2 4 3" xfId="9946"/>
    <cellStyle name="Note 7 2 4 4" xfId="9947"/>
    <cellStyle name="Note 7 2 5" xfId="9948"/>
    <cellStyle name="Note 7 2 5 2" xfId="9949"/>
    <cellStyle name="Note 7 2 5 3" xfId="9950"/>
    <cellStyle name="Note 7 2 5 4" xfId="9951"/>
    <cellStyle name="Note 7 2 6" xfId="9952"/>
    <cellStyle name="Note 7 2 6 2" xfId="9953"/>
    <cellStyle name="Note 7 2 6 3" xfId="9954"/>
    <cellStyle name="Note 7 2 6 4" xfId="9955"/>
    <cellStyle name="Note 7 2 7" xfId="9956"/>
    <cellStyle name="Note 7 2 7 2" xfId="9957"/>
    <cellStyle name="Note 7 2 7 3" xfId="9958"/>
    <cellStyle name="Note 7 2 7 4" xfId="9959"/>
    <cellStyle name="Note 7 2 8" xfId="9960"/>
    <cellStyle name="Note 7 2 9" xfId="9961"/>
    <cellStyle name="Note 7 3" xfId="9962"/>
    <cellStyle name="Note 7 3 2" xfId="9963"/>
    <cellStyle name="Note 7 3 3" xfId="9964"/>
    <cellStyle name="Note 7 3 4" xfId="9965"/>
    <cellStyle name="Note 7 4" xfId="9966"/>
    <cellStyle name="Note 7 4 2" xfId="9967"/>
    <cellStyle name="Note 7 4 3" xfId="9968"/>
    <cellStyle name="Note 7 4 4" xfId="9969"/>
    <cellStyle name="Note 7 5" xfId="9970"/>
    <cellStyle name="Note 7 5 2" xfId="9971"/>
    <cellStyle name="Note 7 5 3" xfId="9972"/>
    <cellStyle name="Note 7 5 4" xfId="9973"/>
    <cellStyle name="Note 7 6" xfId="9974"/>
    <cellStyle name="Note 7 6 2" xfId="9975"/>
    <cellStyle name="Note 7 6 3" xfId="9976"/>
    <cellStyle name="Note 7 6 4" xfId="9977"/>
    <cellStyle name="Note 7 7" xfId="9978"/>
    <cellStyle name="Note 7 8" xfId="9979"/>
    <cellStyle name="Note 7 9" xfId="9980"/>
    <cellStyle name="Note 8" xfId="9981"/>
    <cellStyle name="Note 8 2" xfId="9982"/>
    <cellStyle name="Note 8 2 10" xfId="9983"/>
    <cellStyle name="Note 8 2 2" xfId="9984"/>
    <cellStyle name="Note 8 2 2 2" xfId="9985"/>
    <cellStyle name="Note 8 2 2 3" xfId="9986"/>
    <cellStyle name="Note 8 2 2 4" xfId="9987"/>
    <cellStyle name="Note 8 2 3" xfId="9988"/>
    <cellStyle name="Note 8 2 3 2" xfId="9989"/>
    <cellStyle name="Note 8 2 3 3" xfId="9990"/>
    <cellStyle name="Note 8 2 3 4" xfId="9991"/>
    <cellStyle name="Note 8 2 4" xfId="9992"/>
    <cellStyle name="Note 8 2 4 2" xfId="9993"/>
    <cellStyle name="Note 8 2 4 3" xfId="9994"/>
    <cellStyle name="Note 8 2 4 4" xfId="9995"/>
    <cellStyle name="Note 8 2 5" xfId="9996"/>
    <cellStyle name="Note 8 2 5 2" xfId="9997"/>
    <cellStyle name="Note 8 2 5 3" xfId="9998"/>
    <cellStyle name="Note 8 2 5 4" xfId="9999"/>
    <cellStyle name="Note 8 2 6" xfId="10000"/>
    <cellStyle name="Note 8 2 6 2" xfId="10001"/>
    <cellStyle name="Note 8 2 6 3" xfId="10002"/>
    <cellStyle name="Note 8 2 6 4" xfId="10003"/>
    <cellStyle name="Note 8 2 7" xfId="10004"/>
    <cellStyle name="Note 8 2 7 2" xfId="10005"/>
    <cellStyle name="Note 8 2 7 3" xfId="10006"/>
    <cellStyle name="Note 8 2 7 4" xfId="10007"/>
    <cellStyle name="Note 8 2 8" xfId="10008"/>
    <cellStyle name="Note 8 2 9" xfId="10009"/>
    <cellStyle name="Note 8 3" xfId="10010"/>
    <cellStyle name="Note 8 3 2" xfId="10011"/>
    <cellStyle name="Note 8 3 3" xfId="10012"/>
    <cellStyle name="Note 8 3 4" xfId="10013"/>
    <cellStyle name="Note 8 4" xfId="10014"/>
    <cellStyle name="Note 8 4 2" xfId="10015"/>
    <cellStyle name="Note 8 4 3" xfId="10016"/>
    <cellStyle name="Note 8 4 4" xfId="10017"/>
    <cellStyle name="Note 8 5" xfId="10018"/>
    <cellStyle name="Note 8 5 2" xfId="10019"/>
    <cellStyle name="Note 8 5 3" xfId="10020"/>
    <cellStyle name="Note 8 5 4" xfId="10021"/>
    <cellStyle name="Note 8 6" xfId="10022"/>
    <cellStyle name="Note 8 6 2" xfId="10023"/>
    <cellStyle name="Note 8 6 3" xfId="10024"/>
    <cellStyle name="Note 8 6 4" xfId="10025"/>
    <cellStyle name="Note 8 7" xfId="10026"/>
    <cellStyle name="Note 8 8" xfId="10027"/>
    <cellStyle name="Note 8 9" xfId="10028"/>
    <cellStyle name="Note 9" xfId="10029"/>
    <cellStyle name="Note 9 2" xfId="10030"/>
    <cellStyle name="Note 9 2 10" xfId="10031"/>
    <cellStyle name="Note 9 2 2" xfId="10032"/>
    <cellStyle name="Note 9 2 2 2" xfId="10033"/>
    <cellStyle name="Note 9 2 2 3" xfId="10034"/>
    <cellStyle name="Note 9 2 2 4" xfId="10035"/>
    <cellStyle name="Note 9 2 3" xfId="10036"/>
    <cellStyle name="Note 9 2 3 2" xfId="10037"/>
    <cellStyle name="Note 9 2 3 3" xfId="10038"/>
    <cellStyle name="Note 9 2 3 4" xfId="10039"/>
    <cellStyle name="Note 9 2 4" xfId="10040"/>
    <cellStyle name="Note 9 2 4 2" xfId="10041"/>
    <cellStyle name="Note 9 2 4 3" xfId="10042"/>
    <cellStyle name="Note 9 2 4 4" xfId="10043"/>
    <cellStyle name="Note 9 2 5" xfId="10044"/>
    <cellStyle name="Note 9 2 5 2" xfId="10045"/>
    <cellStyle name="Note 9 2 5 3" xfId="10046"/>
    <cellStyle name="Note 9 2 5 4" xfId="10047"/>
    <cellStyle name="Note 9 2 6" xfId="10048"/>
    <cellStyle name="Note 9 2 6 2" xfId="10049"/>
    <cellStyle name="Note 9 2 6 3" xfId="10050"/>
    <cellStyle name="Note 9 2 6 4" xfId="10051"/>
    <cellStyle name="Note 9 2 7" xfId="10052"/>
    <cellStyle name="Note 9 2 7 2" xfId="10053"/>
    <cellStyle name="Note 9 2 7 3" xfId="10054"/>
    <cellStyle name="Note 9 2 7 4" xfId="10055"/>
    <cellStyle name="Note 9 2 8" xfId="10056"/>
    <cellStyle name="Note 9 2 9" xfId="10057"/>
    <cellStyle name="Note 9 3" xfId="10058"/>
    <cellStyle name="Note 9 3 2" xfId="10059"/>
    <cellStyle name="Note 9 3 3" xfId="10060"/>
    <cellStyle name="Note 9 3 4" xfId="10061"/>
    <cellStyle name="Note 9 4" xfId="10062"/>
    <cellStyle name="Note 9 4 2" xfId="10063"/>
    <cellStyle name="Note 9 4 3" xfId="10064"/>
    <cellStyle name="Note 9 4 4" xfId="10065"/>
    <cellStyle name="Note 9 5" xfId="10066"/>
    <cellStyle name="Note 9 5 2" xfId="10067"/>
    <cellStyle name="Note 9 5 3" xfId="10068"/>
    <cellStyle name="Note 9 5 4" xfId="10069"/>
    <cellStyle name="Note 9 6" xfId="10070"/>
    <cellStyle name="Note 9 6 2" xfId="10071"/>
    <cellStyle name="Note 9 6 3" xfId="10072"/>
    <cellStyle name="Note 9 6 4" xfId="10073"/>
    <cellStyle name="Note 9 7" xfId="10074"/>
    <cellStyle name="Note 9 8" xfId="10075"/>
    <cellStyle name="Note 9 9" xfId="10076"/>
    <cellStyle name="Note_722BB100" xfId="10077"/>
    <cellStyle name="NUMPAR" xfId="10078"/>
    <cellStyle name="№йєРАІ_±вЕё" xfId="10079"/>
    <cellStyle name="Ôčíŕíńîâűé [0]_ďđĺäďđ-110_ďđĺäďđ-110 (2)" xfId="10080"/>
    <cellStyle name="Œ…‹æØ‚è [0.00]_Mars" xfId="10081"/>
    <cellStyle name="Œ…‹æØ‚è_Mars" xfId="10082"/>
    <cellStyle name="Output" xfId="10083"/>
    <cellStyle name="Output 10" xfId="10084"/>
    <cellStyle name="Output 10 2" xfId="10085"/>
    <cellStyle name="Output 10 2 2" xfId="10086"/>
    <cellStyle name="Output 10 2 2 2" xfId="10087"/>
    <cellStyle name="Output 10 2 2 3" xfId="10088"/>
    <cellStyle name="Output 10 2 3" xfId="10089"/>
    <cellStyle name="Output 10 2 3 2" xfId="10090"/>
    <cellStyle name="Output 10 2 3 3" xfId="10091"/>
    <cellStyle name="Output 10 2 4" xfId="10092"/>
    <cellStyle name="Output 10 2 4 2" xfId="10093"/>
    <cellStyle name="Output 10 2 4 3" xfId="10094"/>
    <cellStyle name="Output 10 2 5" xfId="10095"/>
    <cellStyle name="Output 10 2 5 2" xfId="10096"/>
    <cellStyle name="Output 10 2 5 3" xfId="10097"/>
    <cellStyle name="Output 10 2 6" xfId="10098"/>
    <cellStyle name="Output 10 2 6 2" xfId="10099"/>
    <cellStyle name="Output 10 2 6 3" xfId="10100"/>
    <cellStyle name="Output 10 2 7" xfId="10101"/>
    <cellStyle name="Output 10 2 7 2" xfId="10102"/>
    <cellStyle name="Output 10 2 7 3" xfId="10103"/>
    <cellStyle name="Output 10 2 8" xfId="10104"/>
    <cellStyle name="Output 10 2 9" xfId="10105"/>
    <cellStyle name="Output 10 3" xfId="10106"/>
    <cellStyle name="Output 10 3 2" xfId="10107"/>
    <cellStyle name="Output 10 3 3" xfId="10108"/>
    <cellStyle name="Output 10 4" xfId="10109"/>
    <cellStyle name="Output 10 4 2" xfId="10110"/>
    <cellStyle name="Output 10 4 3" xfId="10111"/>
    <cellStyle name="Output 10 5" xfId="10112"/>
    <cellStyle name="Output 10 5 2" xfId="10113"/>
    <cellStyle name="Output 10 5 3" xfId="10114"/>
    <cellStyle name="Output 10 6" xfId="10115"/>
    <cellStyle name="Output 10 6 2" xfId="10116"/>
    <cellStyle name="Output 10 6 3" xfId="10117"/>
    <cellStyle name="Output 10 7" xfId="10118"/>
    <cellStyle name="Output 10 7 2" xfId="10119"/>
    <cellStyle name="Output 10 7 3" xfId="10120"/>
    <cellStyle name="Output 10 8" xfId="10121"/>
    <cellStyle name="Output 10 9" xfId="10122"/>
    <cellStyle name="Output 11" xfId="10123"/>
    <cellStyle name="Output 11 2" xfId="10124"/>
    <cellStyle name="Output 11 2 2" xfId="10125"/>
    <cellStyle name="Output 11 2 3" xfId="10126"/>
    <cellStyle name="Output 11 3" xfId="10127"/>
    <cellStyle name="Output 11 3 2" xfId="10128"/>
    <cellStyle name="Output 11 3 3" xfId="10129"/>
    <cellStyle name="Output 11 4" xfId="10130"/>
    <cellStyle name="Output 11 4 2" xfId="10131"/>
    <cellStyle name="Output 11 4 3" xfId="10132"/>
    <cellStyle name="Output 11 5" xfId="10133"/>
    <cellStyle name="Output 11 5 2" xfId="10134"/>
    <cellStyle name="Output 11 5 3" xfId="10135"/>
    <cellStyle name="Output 11 6" xfId="10136"/>
    <cellStyle name="Output 11 6 2" xfId="10137"/>
    <cellStyle name="Output 11 6 3" xfId="10138"/>
    <cellStyle name="Output 11 7" xfId="10139"/>
    <cellStyle name="Output 11 7 2" xfId="10140"/>
    <cellStyle name="Output 11 7 3" xfId="10141"/>
    <cellStyle name="Output 11 8" xfId="10142"/>
    <cellStyle name="Output 11 9" xfId="10143"/>
    <cellStyle name="Output 12" xfId="10144"/>
    <cellStyle name="Output 12 2" xfId="10145"/>
    <cellStyle name="Output 12 3" xfId="10146"/>
    <cellStyle name="Output 13" xfId="10147"/>
    <cellStyle name="Output 13 2" xfId="10148"/>
    <cellStyle name="Output 13 3" xfId="10149"/>
    <cellStyle name="Output 14" xfId="10150"/>
    <cellStyle name="Output 14 2" xfId="10151"/>
    <cellStyle name="Output 14 3" xfId="10152"/>
    <cellStyle name="Output 15" xfId="10153"/>
    <cellStyle name="Output 15 2" xfId="10154"/>
    <cellStyle name="Output 15 3" xfId="10155"/>
    <cellStyle name="Output 16" xfId="10156"/>
    <cellStyle name="Output 16 2" xfId="10157"/>
    <cellStyle name="Output 16 3" xfId="10158"/>
    <cellStyle name="Output 17" xfId="10159"/>
    <cellStyle name="Output 18" xfId="10160"/>
    <cellStyle name="Output 2" xfId="10161"/>
    <cellStyle name="Output 2 2" xfId="10162"/>
    <cellStyle name="Output 2 2 2" xfId="10163"/>
    <cellStyle name="Output 2 2 2 2" xfId="10164"/>
    <cellStyle name="Output 2 2 2 3" xfId="10165"/>
    <cellStyle name="Output 2 2 3" xfId="10166"/>
    <cellStyle name="Output 2 2 3 2" xfId="10167"/>
    <cellStyle name="Output 2 2 3 3" xfId="10168"/>
    <cellStyle name="Output 2 2 4" xfId="10169"/>
    <cellStyle name="Output 2 2 4 2" xfId="10170"/>
    <cellStyle name="Output 2 2 4 3" xfId="10171"/>
    <cellStyle name="Output 2 2 5" xfId="10172"/>
    <cellStyle name="Output 2 2 5 2" xfId="10173"/>
    <cellStyle name="Output 2 2 5 3" xfId="10174"/>
    <cellStyle name="Output 2 2 6" xfId="10175"/>
    <cellStyle name="Output 2 2 6 2" xfId="10176"/>
    <cellStyle name="Output 2 2 6 3" xfId="10177"/>
    <cellStyle name="Output 2 2 7" xfId="10178"/>
    <cellStyle name="Output 2 2 7 2" xfId="10179"/>
    <cellStyle name="Output 2 2 7 3" xfId="10180"/>
    <cellStyle name="Output 2 2 8" xfId="10181"/>
    <cellStyle name="Output 2 2 9" xfId="10182"/>
    <cellStyle name="Output 2 3" xfId="10183"/>
    <cellStyle name="Output 2 3 2" xfId="10184"/>
    <cellStyle name="Output 2 3 3" xfId="10185"/>
    <cellStyle name="Output 2 4" xfId="10186"/>
    <cellStyle name="Output 2 4 2" xfId="10187"/>
    <cellStyle name="Output 2 4 3" xfId="10188"/>
    <cellStyle name="Output 2 5" xfId="10189"/>
    <cellStyle name="Output 2 5 2" xfId="10190"/>
    <cellStyle name="Output 2 5 3" xfId="10191"/>
    <cellStyle name="Output 2 6" xfId="10192"/>
    <cellStyle name="Output 2 6 2" xfId="10193"/>
    <cellStyle name="Output 2 6 3" xfId="10194"/>
    <cellStyle name="Output 2 7" xfId="10195"/>
    <cellStyle name="Output 2 7 2" xfId="10196"/>
    <cellStyle name="Output 2 7 3" xfId="10197"/>
    <cellStyle name="Output 2 8" xfId="10198"/>
    <cellStyle name="Output 2 9" xfId="10199"/>
    <cellStyle name="Output 3" xfId="10200"/>
    <cellStyle name="Output 3 2" xfId="10201"/>
    <cellStyle name="Output 3 2 2" xfId="10202"/>
    <cellStyle name="Output 3 2 2 2" xfId="10203"/>
    <cellStyle name="Output 3 2 2 3" xfId="10204"/>
    <cellStyle name="Output 3 2 3" xfId="10205"/>
    <cellStyle name="Output 3 2 3 2" xfId="10206"/>
    <cellStyle name="Output 3 2 3 3" xfId="10207"/>
    <cellStyle name="Output 3 2 4" xfId="10208"/>
    <cellStyle name="Output 3 2 4 2" xfId="10209"/>
    <cellStyle name="Output 3 2 4 3" xfId="10210"/>
    <cellStyle name="Output 3 2 5" xfId="10211"/>
    <cellStyle name="Output 3 2 5 2" xfId="10212"/>
    <cellStyle name="Output 3 2 5 3" xfId="10213"/>
    <cellStyle name="Output 3 2 6" xfId="10214"/>
    <cellStyle name="Output 3 2 6 2" xfId="10215"/>
    <cellStyle name="Output 3 2 6 3" xfId="10216"/>
    <cellStyle name="Output 3 2 7" xfId="10217"/>
    <cellStyle name="Output 3 2 7 2" xfId="10218"/>
    <cellStyle name="Output 3 2 7 3" xfId="10219"/>
    <cellStyle name="Output 3 2 8" xfId="10220"/>
    <cellStyle name="Output 3 2 9" xfId="10221"/>
    <cellStyle name="Output 3 3" xfId="10222"/>
    <cellStyle name="Output 3 3 2" xfId="10223"/>
    <cellStyle name="Output 3 3 3" xfId="10224"/>
    <cellStyle name="Output 3 4" xfId="10225"/>
    <cellStyle name="Output 3 4 2" xfId="10226"/>
    <cellStyle name="Output 3 4 3" xfId="10227"/>
    <cellStyle name="Output 3 5" xfId="10228"/>
    <cellStyle name="Output 3 5 2" xfId="10229"/>
    <cellStyle name="Output 3 5 3" xfId="10230"/>
    <cellStyle name="Output 3 6" xfId="10231"/>
    <cellStyle name="Output 3 6 2" xfId="10232"/>
    <cellStyle name="Output 3 6 3" xfId="10233"/>
    <cellStyle name="Output 3 7" xfId="10234"/>
    <cellStyle name="Output 3 7 2" xfId="10235"/>
    <cellStyle name="Output 3 7 3" xfId="10236"/>
    <cellStyle name="Output 3 8" xfId="10237"/>
    <cellStyle name="Output 3 9" xfId="10238"/>
    <cellStyle name="Output 4" xfId="10239"/>
    <cellStyle name="Output 4 2" xfId="10240"/>
    <cellStyle name="Output 4 2 2" xfId="10241"/>
    <cellStyle name="Output 4 2 2 2" xfId="10242"/>
    <cellStyle name="Output 4 2 2 3" xfId="10243"/>
    <cellStyle name="Output 4 2 3" xfId="10244"/>
    <cellStyle name="Output 4 2 3 2" xfId="10245"/>
    <cellStyle name="Output 4 2 3 3" xfId="10246"/>
    <cellStyle name="Output 4 2 4" xfId="10247"/>
    <cellStyle name="Output 4 2 4 2" xfId="10248"/>
    <cellStyle name="Output 4 2 4 3" xfId="10249"/>
    <cellStyle name="Output 4 2 5" xfId="10250"/>
    <cellStyle name="Output 4 2 5 2" xfId="10251"/>
    <cellStyle name="Output 4 2 5 3" xfId="10252"/>
    <cellStyle name="Output 4 2 6" xfId="10253"/>
    <cellStyle name="Output 4 2 6 2" xfId="10254"/>
    <cellStyle name="Output 4 2 6 3" xfId="10255"/>
    <cellStyle name="Output 4 2 7" xfId="10256"/>
    <cellStyle name="Output 4 2 7 2" xfId="10257"/>
    <cellStyle name="Output 4 2 7 3" xfId="10258"/>
    <cellStyle name="Output 4 2 8" xfId="10259"/>
    <cellStyle name="Output 4 2 9" xfId="10260"/>
    <cellStyle name="Output 4 3" xfId="10261"/>
    <cellStyle name="Output 4 3 2" xfId="10262"/>
    <cellStyle name="Output 4 3 3" xfId="10263"/>
    <cellStyle name="Output 4 4" xfId="10264"/>
    <cellStyle name="Output 4 4 2" xfId="10265"/>
    <cellStyle name="Output 4 4 3" xfId="10266"/>
    <cellStyle name="Output 4 5" xfId="10267"/>
    <cellStyle name="Output 4 5 2" xfId="10268"/>
    <cellStyle name="Output 4 5 3" xfId="10269"/>
    <cellStyle name="Output 4 6" xfId="10270"/>
    <cellStyle name="Output 4 6 2" xfId="10271"/>
    <cellStyle name="Output 4 6 3" xfId="10272"/>
    <cellStyle name="Output 4 7" xfId="10273"/>
    <cellStyle name="Output 4 7 2" xfId="10274"/>
    <cellStyle name="Output 4 7 3" xfId="10275"/>
    <cellStyle name="Output 4 8" xfId="10276"/>
    <cellStyle name="Output 4 9" xfId="10277"/>
    <cellStyle name="Output 5" xfId="10278"/>
    <cellStyle name="Output 5 2" xfId="10279"/>
    <cellStyle name="Output 5 2 2" xfId="10280"/>
    <cellStyle name="Output 5 2 2 2" xfId="10281"/>
    <cellStyle name="Output 5 2 2 3" xfId="10282"/>
    <cellStyle name="Output 5 2 3" xfId="10283"/>
    <cellStyle name="Output 5 2 3 2" xfId="10284"/>
    <cellStyle name="Output 5 2 3 3" xfId="10285"/>
    <cellStyle name="Output 5 2 4" xfId="10286"/>
    <cellStyle name="Output 5 2 4 2" xfId="10287"/>
    <cellStyle name="Output 5 2 4 3" xfId="10288"/>
    <cellStyle name="Output 5 2 5" xfId="10289"/>
    <cellStyle name="Output 5 2 5 2" xfId="10290"/>
    <cellStyle name="Output 5 2 5 3" xfId="10291"/>
    <cellStyle name="Output 5 2 6" xfId="10292"/>
    <cellStyle name="Output 5 2 6 2" xfId="10293"/>
    <cellStyle name="Output 5 2 6 3" xfId="10294"/>
    <cellStyle name="Output 5 2 7" xfId="10295"/>
    <cellStyle name="Output 5 2 7 2" xfId="10296"/>
    <cellStyle name="Output 5 2 7 3" xfId="10297"/>
    <cellStyle name="Output 5 2 8" xfId="10298"/>
    <cellStyle name="Output 5 2 9" xfId="10299"/>
    <cellStyle name="Output 5 3" xfId="10300"/>
    <cellStyle name="Output 5 3 2" xfId="10301"/>
    <cellStyle name="Output 5 3 3" xfId="10302"/>
    <cellStyle name="Output 5 4" xfId="10303"/>
    <cellStyle name="Output 5 4 2" xfId="10304"/>
    <cellStyle name="Output 5 4 3" xfId="10305"/>
    <cellStyle name="Output 5 5" xfId="10306"/>
    <cellStyle name="Output 5 5 2" xfId="10307"/>
    <cellStyle name="Output 5 5 3" xfId="10308"/>
    <cellStyle name="Output 5 6" xfId="10309"/>
    <cellStyle name="Output 5 6 2" xfId="10310"/>
    <cellStyle name="Output 5 6 3" xfId="10311"/>
    <cellStyle name="Output 5 7" xfId="10312"/>
    <cellStyle name="Output 5 7 2" xfId="10313"/>
    <cellStyle name="Output 5 7 3" xfId="10314"/>
    <cellStyle name="Output 5 8" xfId="10315"/>
    <cellStyle name="Output 5 9" xfId="10316"/>
    <cellStyle name="Output 6" xfId="10317"/>
    <cellStyle name="Output 6 2" xfId="10318"/>
    <cellStyle name="Output 6 2 2" xfId="10319"/>
    <cellStyle name="Output 6 2 2 2" xfId="10320"/>
    <cellStyle name="Output 6 2 2 3" xfId="10321"/>
    <cellStyle name="Output 6 2 3" xfId="10322"/>
    <cellStyle name="Output 6 2 3 2" xfId="10323"/>
    <cellStyle name="Output 6 2 3 3" xfId="10324"/>
    <cellStyle name="Output 6 2 4" xfId="10325"/>
    <cellStyle name="Output 6 2 4 2" xfId="10326"/>
    <cellStyle name="Output 6 2 4 3" xfId="10327"/>
    <cellStyle name="Output 6 2 5" xfId="10328"/>
    <cellStyle name="Output 6 2 5 2" xfId="10329"/>
    <cellStyle name="Output 6 2 5 3" xfId="10330"/>
    <cellStyle name="Output 6 2 6" xfId="10331"/>
    <cellStyle name="Output 6 2 6 2" xfId="10332"/>
    <cellStyle name="Output 6 2 6 3" xfId="10333"/>
    <cellStyle name="Output 6 2 7" xfId="10334"/>
    <cellStyle name="Output 6 2 7 2" xfId="10335"/>
    <cellStyle name="Output 6 2 7 3" xfId="10336"/>
    <cellStyle name="Output 6 2 8" xfId="10337"/>
    <cellStyle name="Output 6 2 9" xfId="10338"/>
    <cellStyle name="Output 6 3" xfId="10339"/>
    <cellStyle name="Output 6 3 2" xfId="10340"/>
    <cellStyle name="Output 6 3 3" xfId="10341"/>
    <cellStyle name="Output 6 4" xfId="10342"/>
    <cellStyle name="Output 6 4 2" xfId="10343"/>
    <cellStyle name="Output 6 4 3" xfId="10344"/>
    <cellStyle name="Output 6 5" xfId="10345"/>
    <cellStyle name="Output 6 5 2" xfId="10346"/>
    <cellStyle name="Output 6 5 3" xfId="10347"/>
    <cellStyle name="Output 6 6" xfId="10348"/>
    <cellStyle name="Output 6 6 2" xfId="10349"/>
    <cellStyle name="Output 6 6 3" xfId="10350"/>
    <cellStyle name="Output 6 7" xfId="10351"/>
    <cellStyle name="Output 6 7 2" xfId="10352"/>
    <cellStyle name="Output 6 7 3" xfId="10353"/>
    <cellStyle name="Output 6 8" xfId="10354"/>
    <cellStyle name="Output 6 9" xfId="10355"/>
    <cellStyle name="Output 7" xfId="10356"/>
    <cellStyle name="Output 7 2" xfId="10357"/>
    <cellStyle name="Output 7 2 2" xfId="10358"/>
    <cellStyle name="Output 7 2 2 2" xfId="10359"/>
    <cellStyle name="Output 7 2 2 3" xfId="10360"/>
    <cellStyle name="Output 7 2 3" xfId="10361"/>
    <cellStyle name="Output 7 2 3 2" xfId="10362"/>
    <cellStyle name="Output 7 2 3 3" xfId="10363"/>
    <cellStyle name="Output 7 2 4" xfId="10364"/>
    <cellStyle name="Output 7 2 4 2" xfId="10365"/>
    <cellStyle name="Output 7 2 4 3" xfId="10366"/>
    <cellStyle name="Output 7 2 5" xfId="10367"/>
    <cellStyle name="Output 7 2 5 2" xfId="10368"/>
    <cellStyle name="Output 7 2 5 3" xfId="10369"/>
    <cellStyle name="Output 7 2 6" xfId="10370"/>
    <cellStyle name="Output 7 2 6 2" xfId="10371"/>
    <cellStyle name="Output 7 2 6 3" xfId="10372"/>
    <cellStyle name="Output 7 2 7" xfId="10373"/>
    <cellStyle name="Output 7 2 7 2" xfId="10374"/>
    <cellStyle name="Output 7 2 7 3" xfId="10375"/>
    <cellStyle name="Output 7 2 8" xfId="10376"/>
    <cellStyle name="Output 7 2 9" xfId="10377"/>
    <cellStyle name="Output 7 3" xfId="10378"/>
    <cellStyle name="Output 7 3 2" xfId="10379"/>
    <cellStyle name="Output 7 3 3" xfId="10380"/>
    <cellStyle name="Output 7 4" xfId="10381"/>
    <cellStyle name="Output 7 4 2" xfId="10382"/>
    <cellStyle name="Output 7 4 3" xfId="10383"/>
    <cellStyle name="Output 7 5" xfId="10384"/>
    <cellStyle name="Output 7 5 2" xfId="10385"/>
    <cellStyle name="Output 7 5 3" xfId="10386"/>
    <cellStyle name="Output 7 6" xfId="10387"/>
    <cellStyle name="Output 7 6 2" xfId="10388"/>
    <cellStyle name="Output 7 6 3" xfId="10389"/>
    <cellStyle name="Output 7 7" xfId="10390"/>
    <cellStyle name="Output 7 7 2" xfId="10391"/>
    <cellStyle name="Output 7 7 3" xfId="10392"/>
    <cellStyle name="Output 7 8" xfId="10393"/>
    <cellStyle name="Output 7 9" xfId="10394"/>
    <cellStyle name="Output 8" xfId="10395"/>
    <cellStyle name="Output 8 2" xfId="10396"/>
    <cellStyle name="Output 8 2 2" xfId="10397"/>
    <cellStyle name="Output 8 2 2 2" xfId="10398"/>
    <cellStyle name="Output 8 2 2 3" xfId="10399"/>
    <cellStyle name="Output 8 2 3" xfId="10400"/>
    <cellStyle name="Output 8 2 3 2" xfId="10401"/>
    <cellStyle name="Output 8 2 3 3" xfId="10402"/>
    <cellStyle name="Output 8 2 4" xfId="10403"/>
    <cellStyle name="Output 8 2 4 2" xfId="10404"/>
    <cellStyle name="Output 8 2 4 3" xfId="10405"/>
    <cellStyle name="Output 8 2 5" xfId="10406"/>
    <cellStyle name="Output 8 2 5 2" xfId="10407"/>
    <cellStyle name="Output 8 2 5 3" xfId="10408"/>
    <cellStyle name="Output 8 2 6" xfId="10409"/>
    <cellStyle name="Output 8 2 6 2" xfId="10410"/>
    <cellStyle name="Output 8 2 6 3" xfId="10411"/>
    <cellStyle name="Output 8 2 7" xfId="10412"/>
    <cellStyle name="Output 8 2 7 2" xfId="10413"/>
    <cellStyle name="Output 8 2 7 3" xfId="10414"/>
    <cellStyle name="Output 8 2 8" xfId="10415"/>
    <cellStyle name="Output 8 2 9" xfId="10416"/>
    <cellStyle name="Output 8 3" xfId="10417"/>
    <cellStyle name="Output 8 3 2" xfId="10418"/>
    <cellStyle name="Output 8 3 3" xfId="10419"/>
    <cellStyle name="Output 8 4" xfId="10420"/>
    <cellStyle name="Output 8 4 2" xfId="10421"/>
    <cellStyle name="Output 8 4 3" xfId="10422"/>
    <cellStyle name="Output 8 5" xfId="10423"/>
    <cellStyle name="Output 8 5 2" xfId="10424"/>
    <cellStyle name="Output 8 5 3" xfId="10425"/>
    <cellStyle name="Output 8 6" xfId="10426"/>
    <cellStyle name="Output 8 6 2" xfId="10427"/>
    <cellStyle name="Output 8 6 3" xfId="10428"/>
    <cellStyle name="Output 8 7" xfId="10429"/>
    <cellStyle name="Output 8 7 2" xfId="10430"/>
    <cellStyle name="Output 8 7 3" xfId="10431"/>
    <cellStyle name="Output 8 8" xfId="10432"/>
    <cellStyle name="Output 8 9" xfId="10433"/>
    <cellStyle name="Output 9" xfId="10434"/>
    <cellStyle name="Output 9 2" xfId="10435"/>
    <cellStyle name="Output 9 2 2" xfId="10436"/>
    <cellStyle name="Output 9 2 2 2" xfId="10437"/>
    <cellStyle name="Output 9 2 2 3" xfId="10438"/>
    <cellStyle name="Output 9 2 3" xfId="10439"/>
    <cellStyle name="Output 9 2 3 2" xfId="10440"/>
    <cellStyle name="Output 9 2 3 3" xfId="10441"/>
    <cellStyle name="Output 9 2 4" xfId="10442"/>
    <cellStyle name="Output 9 2 4 2" xfId="10443"/>
    <cellStyle name="Output 9 2 4 3" xfId="10444"/>
    <cellStyle name="Output 9 2 5" xfId="10445"/>
    <cellStyle name="Output 9 2 5 2" xfId="10446"/>
    <cellStyle name="Output 9 2 5 3" xfId="10447"/>
    <cellStyle name="Output 9 2 6" xfId="10448"/>
    <cellStyle name="Output 9 2 6 2" xfId="10449"/>
    <cellStyle name="Output 9 2 6 3" xfId="10450"/>
    <cellStyle name="Output 9 2 7" xfId="10451"/>
    <cellStyle name="Output 9 2 7 2" xfId="10452"/>
    <cellStyle name="Output 9 2 7 3" xfId="10453"/>
    <cellStyle name="Output 9 2 8" xfId="10454"/>
    <cellStyle name="Output 9 2 9" xfId="10455"/>
    <cellStyle name="Output 9 3" xfId="10456"/>
    <cellStyle name="Output 9 3 2" xfId="10457"/>
    <cellStyle name="Output 9 3 3" xfId="10458"/>
    <cellStyle name="Output 9 4" xfId="10459"/>
    <cellStyle name="Output 9 4 2" xfId="10460"/>
    <cellStyle name="Output 9 4 3" xfId="10461"/>
    <cellStyle name="Output 9 5" xfId="10462"/>
    <cellStyle name="Output 9 5 2" xfId="10463"/>
    <cellStyle name="Output 9 5 3" xfId="10464"/>
    <cellStyle name="Output 9 6" xfId="10465"/>
    <cellStyle name="Output 9 6 2" xfId="10466"/>
    <cellStyle name="Output 9 6 3" xfId="10467"/>
    <cellStyle name="Output 9 7" xfId="10468"/>
    <cellStyle name="Output 9 7 2" xfId="10469"/>
    <cellStyle name="Output 9 7 3" xfId="10470"/>
    <cellStyle name="Output 9 8" xfId="10471"/>
    <cellStyle name="Output 9 9" xfId="10472"/>
    <cellStyle name="Output Amounts" xfId="10473"/>
    <cellStyle name="Output Column Headings" xfId="10474"/>
    <cellStyle name="Output Line Items" xfId="10475"/>
    <cellStyle name="Output Report Heading" xfId="10476"/>
    <cellStyle name="Output Report Title" xfId="10477"/>
    <cellStyle name="Output_722BB100" xfId="10478"/>
    <cellStyle name="Outputs (Locked)" xfId="10479"/>
    <cellStyle name="Outputtitle" xfId="10480"/>
    <cellStyle name="Paaotsikko" xfId="10481"/>
    <cellStyle name="Page Heading Large" xfId="10482"/>
    <cellStyle name="Page Heading Small" xfId="10483"/>
    <cellStyle name="Page Number" xfId="10484"/>
    <cellStyle name="paint" xfId="10485"/>
    <cellStyle name="Pattern" xfId="10486"/>
    <cellStyle name="Pattern 2" xfId="10487"/>
    <cellStyle name="Pattern 3" xfId="10488"/>
    <cellStyle name="Pénznem [0]_Document" xfId="10489"/>
    <cellStyle name="Pénznem_Document" xfId="10490"/>
    <cellStyle name="Percent ()" xfId="10491"/>
    <cellStyle name="Percent (0)" xfId="10492"/>
    <cellStyle name="Percent (1)" xfId="10493"/>
    <cellStyle name="Percent [0]" xfId="10494"/>
    <cellStyle name="Percent [0] 2" xfId="10495"/>
    <cellStyle name="Percent [0] 2 2" xfId="10496"/>
    <cellStyle name="Percent [00]" xfId="10497"/>
    <cellStyle name="Percent [1]" xfId="10498"/>
    <cellStyle name="Percent [2]" xfId="10499"/>
    <cellStyle name="Percent [2] 2" xfId="10500"/>
    <cellStyle name="Percent 0.00%" xfId="10501"/>
    <cellStyle name="Percent 0.00% 2" xfId="10502"/>
    <cellStyle name="Percent 1" xfId="10503"/>
    <cellStyle name="Percent 2" xfId="10504"/>
    <cellStyle name="Percent 2 2" xfId="10505"/>
    <cellStyle name="Percent 3" xfId="10506"/>
    <cellStyle name="Percent 3 2" xfId="10507"/>
    <cellStyle name="Percent Hard" xfId="10508"/>
    <cellStyle name="Percent_A DEBT SERVE" xfId="10509"/>
    <cellStyle name="PercentFormat" xfId="10510"/>
    <cellStyle name="Porcentual_Deudas EDC 122001" xfId="10511"/>
    <cellStyle name="PrePop Currency (0)" xfId="10512"/>
    <cellStyle name="PrePop Currency (2)" xfId="10513"/>
    <cellStyle name="PrePop Units (0)" xfId="10514"/>
    <cellStyle name="PrePop Units (1)" xfId="10515"/>
    <cellStyle name="PrePop Units (1) 2" xfId="10516"/>
    <cellStyle name="PrePop Units (1) 2 2" xfId="10517"/>
    <cellStyle name="PrePop Units (1) 3" xfId="10518"/>
    <cellStyle name="PrePop Units (2)" xfId="10519"/>
    <cellStyle name="PSChar" xfId="10520"/>
    <cellStyle name="PSDate" xfId="10521"/>
    <cellStyle name="PSDec" xfId="10522"/>
    <cellStyle name="PSHeading" xfId="10523"/>
    <cellStyle name="PSInt" xfId="10524"/>
    <cellStyle name="PSSpacer" xfId="10525"/>
    <cellStyle name="Pддotsikko" xfId="10526"/>
    <cellStyle name="RAMEY" xfId="10527"/>
    <cellStyle name="Ramey $k" xfId="10528"/>
    <cellStyle name="RAMEY_P&amp;O BKUP" xfId="10529"/>
    <cellStyle name="Range Name" xfId="10530"/>
    <cellStyle name="RangeName" xfId="10531"/>
    <cellStyle name="Red" xfId="10532"/>
    <cellStyle name="Relative" xfId="10533"/>
    <cellStyle name="Relative 2" xfId="10534"/>
    <cellStyle name="Relative 2 2" xfId="10535"/>
    <cellStyle name="Relative 2 3" xfId="10536"/>
    <cellStyle name="Relative 3" xfId="10537"/>
    <cellStyle name="Relative 3 2" xfId="10538"/>
    <cellStyle name="Relative 3 3" xfId="10539"/>
    <cellStyle name="Relative 4" xfId="10540"/>
    <cellStyle name="Relative 4 2" xfId="10541"/>
    <cellStyle name="Relative 4 3" xfId="10542"/>
    <cellStyle name="Relative 5" xfId="10543"/>
    <cellStyle name="Relative 5 2" xfId="10544"/>
    <cellStyle name="Relative 5 3" xfId="10545"/>
    <cellStyle name="Relative 6" xfId="10546"/>
    <cellStyle name="Relative 6 2" xfId="10547"/>
    <cellStyle name="Relative 6 3" xfId="10548"/>
    <cellStyle name="Relative 7" xfId="10549"/>
    <cellStyle name="Relative 7 2" xfId="10550"/>
    <cellStyle name="Relative 7 3" xfId="10551"/>
    <cellStyle name="Relative 8" xfId="10552"/>
    <cellStyle name="Relative 9" xfId="10553"/>
    <cellStyle name="Reports-0" xfId="10554"/>
    <cellStyle name="Reports-2" xfId="10555"/>
    <cellStyle name="Results" xfId="10556"/>
    <cellStyle name="Results 2" xfId="10557"/>
    <cellStyle name="Results 2 2" xfId="10558"/>
    <cellStyle name="Results 2 3" xfId="10559"/>
    <cellStyle name="Results 3" xfId="10560"/>
    <cellStyle name="Results 3 2" xfId="10561"/>
    <cellStyle name="Results 3 3" xfId="10562"/>
    <cellStyle name="Results 4" xfId="10563"/>
    <cellStyle name="Results 4 2" xfId="10564"/>
    <cellStyle name="Results 4 3" xfId="10565"/>
    <cellStyle name="Results 5" xfId="10566"/>
    <cellStyle name="Results 5 2" xfId="10567"/>
    <cellStyle name="Results 5 3" xfId="10568"/>
    <cellStyle name="Results 6" xfId="10569"/>
    <cellStyle name="Results 6 2" xfId="10570"/>
    <cellStyle name="Results 6 3" xfId="10571"/>
    <cellStyle name="Results 7" xfId="10572"/>
    <cellStyle name="Results 7 2" xfId="10573"/>
    <cellStyle name="Results 7 3" xfId="10574"/>
    <cellStyle name="Results 8" xfId="10575"/>
    <cellStyle name="Results 9" xfId="10576"/>
    <cellStyle name="RMG - PB01.93" xfId="10577"/>
    <cellStyle name="Rubles" xfId="10578"/>
    <cellStyle name="Russian Normal" xfId="10579"/>
    <cellStyle name="S0" xfId="10580"/>
    <cellStyle name="S0 2" xfId="10581"/>
    <cellStyle name="S0 3" xfId="10582"/>
    <cellStyle name="S0 4" xfId="10583"/>
    <cellStyle name="S0 5" xfId="10584"/>
    <cellStyle name="S1" xfId="10585"/>
    <cellStyle name="S1 2" xfId="10586"/>
    <cellStyle name="S1 3" xfId="10587"/>
    <cellStyle name="S1 4" xfId="10588"/>
    <cellStyle name="S1 5" xfId="10589"/>
    <cellStyle name="S10" xfId="10590"/>
    <cellStyle name="S10 2" xfId="10591"/>
    <cellStyle name="S10 3" xfId="10592"/>
    <cellStyle name="S10 4" xfId="10593"/>
    <cellStyle name="S10 5" xfId="10594"/>
    <cellStyle name="S11" xfId="10595"/>
    <cellStyle name="S11 2" xfId="10596"/>
    <cellStyle name="S11 3" xfId="10597"/>
    <cellStyle name="S11 4" xfId="10598"/>
    <cellStyle name="S11 5" xfId="10599"/>
    <cellStyle name="S3" xfId="10600"/>
    <cellStyle name="S3 2" xfId="10601"/>
    <cellStyle name="S3 3" xfId="10602"/>
    <cellStyle name="S3 4" xfId="10603"/>
    <cellStyle name="S3 5" xfId="10604"/>
    <cellStyle name="S5" xfId="10605"/>
    <cellStyle name="S5 2" xfId="10606"/>
    <cellStyle name="S5 3" xfId="10607"/>
    <cellStyle name="S5 4" xfId="10608"/>
    <cellStyle name="S5 5" xfId="10609"/>
    <cellStyle name="S6" xfId="10610"/>
    <cellStyle name="S6 2" xfId="10611"/>
    <cellStyle name="S6 3" xfId="10612"/>
    <cellStyle name="S6 4" xfId="10613"/>
    <cellStyle name="S6 5" xfId="10614"/>
    <cellStyle name="S7" xfId="10615"/>
    <cellStyle name="S7 2" xfId="10616"/>
    <cellStyle name="S7 3" xfId="10617"/>
    <cellStyle name="S7 4" xfId="10618"/>
    <cellStyle name="S7 5" xfId="10619"/>
    <cellStyle name="S8" xfId="10620"/>
    <cellStyle name="S8 2" xfId="10621"/>
    <cellStyle name="S8 3" xfId="10622"/>
    <cellStyle name="S8 4" xfId="10623"/>
    <cellStyle name="S8 5" xfId="10624"/>
    <cellStyle name="S9" xfId="10625"/>
    <cellStyle name="S9 2" xfId="10626"/>
    <cellStyle name="S9 3" xfId="10627"/>
    <cellStyle name="S9 4" xfId="10628"/>
    <cellStyle name="S9 5" xfId="10629"/>
    <cellStyle name="Salomon Logo" xfId="10630"/>
    <cellStyle name="SAPBEXstdItemX" xfId="10631"/>
    <cellStyle name="SAPBEXstdItemX 2" xfId="10632"/>
    <cellStyle name="SAPBEXstdItemX 2 2" xfId="10633"/>
    <cellStyle name="SAPBEXstdItemX 2 2 2" xfId="10634"/>
    <cellStyle name="SAPBEXstdItemX 2 2 3" xfId="10635"/>
    <cellStyle name="SAPBEXstdItemX 2 3" xfId="10636"/>
    <cellStyle name="SAPBEXstdItemX 2 3 2" xfId="10637"/>
    <cellStyle name="SAPBEXstdItemX 2 3 3" xfId="10638"/>
    <cellStyle name="SAPBEXstdItemX 2 4" xfId="10639"/>
    <cellStyle name="SAPBEXstdItemX 2 4 2" xfId="10640"/>
    <cellStyle name="SAPBEXstdItemX 2 4 3" xfId="10641"/>
    <cellStyle name="SAPBEXstdItemX 2 5" xfId="10642"/>
    <cellStyle name="SAPBEXstdItemX 2 5 2" xfId="10643"/>
    <cellStyle name="SAPBEXstdItemX 2 5 3" xfId="10644"/>
    <cellStyle name="SAPBEXstdItemX 2 6" xfId="10645"/>
    <cellStyle name="SAPBEXstdItemX 2 6 2" xfId="10646"/>
    <cellStyle name="SAPBEXstdItemX 2 6 3" xfId="10647"/>
    <cellStyle name="SAPBEXstdItemX 2 7" xfId="10648"/>
    <cellStyle name="SAPBEXstdItemX 2 7 2" xfId="10649"/>
    <cellStyle name="SAPBEXstdItemX 2 7 3" xfId="10650"/>
    <cellStyle name="SAPBEXstdItemX 2 8" xfId="10651"/>
    <cellStyle name="SAPBEXstdItemX 2 9" xfId="10652"/>
    <cellStyle name="SAPBEXstdItemX 3" xfId="10653"/>
    <cellStyle name="SAPBEXstdItemX 3 2" xfId="10654"/>
    <cellStyle name="SAPBEXstdItemX 3 3" xfId="10655"/>
    <cellStyle name="SAPBEXstdItemX 4" xfId="10656"/>
    <cellStyle name="SAPBEXstdItemX 4 2" xfId="10657"/>
    <cellStyle name="SAPBEXstdItemX 4 3" xfId="10658"/>
    <cellStyle name="SAPBEXstdItemX 5" xfId="10659"/>
    <cellStyle name="SAPBEXstdItemX 5 2" xfId="10660"/>
    <cellStyle name="SAPBEXstdItemX 5 3" xfId="10661"/>
    <cellStyle name="SAPBEXstdItemX 6" xfId="10662"/>
    <cellStyle name="SAPBEXstdItemX 6 2" xfId="10663"/>
    <cellStyle name="SAPBEXstdItemX 6 3" xfId="10664"/>
    <cellStyle name="SAPBEXstdItemX 7" xfId="10665"/>
    <cellStyle name="SAPBEXstdItemX 7 2" xfId="10666"/>
    <cellStyle name="SAPBEXstdItemX 7 3" xfId="10667"/>
    <cellStyle name="SAPBEXstdItemX 8" xfId="10668"/>
    <cellStyle name="SAPBEXstdItemX 9" xfId="10669"/>
    <cellStyle name="ScotchRule" xfId="10670"/>
    <cellStyle name="Sep. milhar [0]" xfId="10671"/>
    <cellStyle name="Separador de milhares [0]_COF" xfId="10672"/>
    <cellStyle name="Separador de milhares_COF" xfId="10673"/>
    <cellStyle name="Separator" xfId="10674"/>
    <cellStyle name="Separator2" xfId="10675"/>
    <cellStyle name="Shaded" xfId="10676"/>
    <cellStyle name="Single Accounting" xfId="10677"/>
    <cellStyle name="small" xfId="10678"/>
    <cellStyle name="stand_bord" xfId="10679"/>
    <cellStyle name="Standard_Anpassen der Amortisation" xfId="10680"/>
    <cellStyle name="STYL1 - Style1" xfId="10681"/>
    <cellStyle name="STYL1 - Style1 2" xfId="10682"/>
    <cellStyle name="STYL1 - Style1 2 2" xfId="10683"/>
    <cellStyle name="STYL1 - Style1 2 3" xfId="10684"/>
    <cellStyle name="STYL1 - Style1 2 4" xfId="10685"/>
    <cellStyle name="STYL1 - Style1 2 5" xfId="10686"/>
    <cellStyle name="STYL1 - Style1 2 6" xfId="10687"/>
    <cellStyle name="STYL1 - Style1 2 7" xfId="10688"/>
    <cellStyle name="STYL1 - Style1 3" xfId="10689"/>
    <cellStyle name="STYL1 - Style1 4" xfId="10690"/>
    <cellStyle name="STYL1 - Style1 5" xfId="10691"/>
    <cellStyle name="STYL1 - Style1 6" xfId="10692"/>
    <cellStyle name="STYL1 - Style1 7" xfId="10693"/>
    <cellStyle name="STYL1 - Style1 8" xfId="10694"/>
    <cellStyle name="STYLE - Style1" xfId="10695"/>
    <cellStyle name="STYLE - Style2" xfId="10696"/>
    <cellStyle name="STYLE - Style3" xfId="10697"/>
    <cellStyle name="STYLE - Style4" xfId="10698"/>
    <cellStyle name="Style 1" xfId="10699"/>
    <cellStyle name="Style 1 2" xfId="10700"/>
    <cellStyle name="Style 10" xfId="10701"/>
    <cellStyle name="Style 11" xfId="10702"/>
    <cellStyle name="Style 12" xfId="10703"/>
    <cellStyle name="Style 13" xfId="10704"/>
    <cellStyle name="Style 14" xfId="10705"/>
    <cellStyle name="Style 15" xfId="10706"/>
    <cellStyle name="Style 16" xfId="10707"/>
    <cellStyle name="Style 17" xfId="10708"/>
    <cellStyle name="Style 18" xfId="10709"/>
    <cellStyle name="Style 19" xfId="10710"/>
    <cellStyle name="Style 2" xfId="10711"/>
    <cellStyle name="Style 20" xfId="10712"/>
    <cellStyle name="Style 21" xfId="10713"/>
    <cellStyle name="Style 22" xfId="10714"/>
    <cellStyle name="Style 23" xfId="10715"/>
    <cellStyle name="Style 24" xfId="10716"/>
    <cellStyle name="Style 25" xfId="10717"/>
    <cellStyle name="Style 26" xfId="10718"/>
    <cellStyle name="Style 27" xfId="10719"/>
    <cellStyle name="Style 28" xfId="10720"/>
    <cellStyle name="Style 29" xfId="10721"/>
    <cellStyle name="Style 3" xfId="10722"/>
    <cellStyle name="Style 30" xfId="10723"/>
    <cellStyle name="Style 31" xfId="10724"/>
    <cellStyle name="Style 32" xfId="10725"/>
    <cellStyle name="Style 33" xfId="10726"/>
    <cellStyle name="Style 34" xfId="10727"/>
    <cellStyle name="Style 35" xfId="10728"/>
    <cellStyle name="Style 36" xfId="10729"/>
    <cellStyle name="Style 37" xfId="10730"/>
    <cellStyle name="Style 4" xfId="10731"/>
    <cellStyle name="Style 5" xfId="10732"/>
    <cellStyle name="Style 6" xfId="10733"/>
    <cellStyle name="Style 7" xfId="10734"/>
    <cellStyle name="Style 8" xfId="10735"/>
    <cellStyle name="Style 9" xfId="10736"/>
    <cellStyle name="SubHeading 1" xfId="10737"/>
    <cellStyle name="SubHeading 2" xfId="10738"/>
    <cellStyle name="Subtitle" xfId="10739"/>
    <cellStyle name="Sum" xfId="10740"/>
    <cellStyle name="Sum %of HV" xfId="10741"/>
    <cellStyle name="summation" xfId="10742"/>
    <cellStyle name="Table Col Head" xfId="10743"/>
    <cellStyle name="Table Head" xfId="10744"/>
    <cellStyle name="Table Head Aligned" xfId="10745"/>
    <cellStyle name="Table Head Aligned 2" xfId="10746"/>
    <cellStyle name="Table Head Aligned 2 2" xfId="10747"/>
    <cellStyle name="Table Head Aligned 2 3" xfId="10748"/>
    <cellStyle name="Table Head Aligned 2 4" xfId="10749"/>
    <cellStyle name="Table Head Aligned 2 5" xfId="10750"/>
    <cellStyle name="Table Head Aligned 2 6" xfId="10751"/>
    <cellStyle name="Table Head Aligned 2 7" xfId="10752"/>
    <cellStyle name="Table Head Aligned 3" xfId="10753"/>
    <cellStyle name="Table Head Aligned 4" xfId="10754"/>
    <cellStyle name="Table Head Aligned 5" xfId="10755"/>
    <cellStyle name="Table Head Aligned 6" xfId="10756"/>
    <cellStyle name="Table Head Aligned 7" xfId="10757"/>
    <cellStyle name="Table Head Aligned 8" xfId="10758"/>
    <cellStyle name="Table Head Blue" xfId="10759"/>
    <cellStyle name="Table Head Green" xfId="10760"/>
    <cellStyle name="Table Head Green 2" xfId="10761"/>
    <cellStyle name="Table Head Green 2 2" xfId="10762"/>
    <cellStyle name="Table Head Green 2 3" xfId="10763"/>
    <cellStyle name="Table Head Green 2 4" xfId="10764"/>
    <cellStyle name="Table Head Green 2 5" xfId="10765"/>
    <cellStyle name="Table Head Green 2 6" xfId="10766"/>
    <cellStyle name="Table Head Green 2 7" xfId="10767"/>
    <cellStyle name="Table Head Green 3" xfId="10768"/>
    <cellStyle name="Table Head Green 4" xfId="10769"/>
    <cellStyle name="Table Head Green 5" xfId="10770"/>
    <cellStyle name="Table Head Green 6" xfId="10771"/>
    <cellStyle name="Table Head Green 7" xfId="10772"/>
    <cellStyle name="Table Head Green 8" xfId="10773"/>
    <cellStyle name="Table Head_Val_Sum_Graph" xfId="10774"/>
    <cellStyle name="Table Sub Head" xfId="10775"/>
    <cellStyle name="Table Text" xfId="10776"/>
    <cellStyle name="Table Title" xfId="10777"/>
    <cellStyle name="Table Units" xfId="10778"/>
    <cellStyle name="Table_Header" xfId="10779"/>
    <cellStyle name="TableStyleLight1" xfId="10780"/>
    <cellStyle name="Temp1" xfId="10781"/>
    <cellStyle name="Text" xfId="10782"/>
    <cellStyle name="Text 1" xfId="10783"/>
    <cellStyle name="Text Head 1" xfId="10784"/>
    <cellStyle name="Text Indent A" xfId="10785"/>
    <cellStyle name="Text Indent B" xfId="10786"/>
    <cellStyle name="Text Indent B 2" xfId="10787"/>
    <cellStyle name="Text Indent B 2 2" xfId="10788"/>
    <cellStyle name="Text Indent B 3" xfId="10789"/>
    <cellStyle name="Text Indent C" xfId="10790"/>
    <cellStyle name="Text Indent C 2" xfId="10791"/>
    <cellStyle name="Text Indent C 2 2" xfId="10792"/>
    <cellStyle name="Text Indent C 3" xfId="10793"/>
    <cellStyle name="Text_Бел.рудник штольня" xfId="10794"/>
    <cellStyle name="Thousands (0)" xfId="10795"/>
    <cellStyle name="Thousands (1)" xfId="10796"/>
    <cellStyle name="Tickmark" xfId="10797"/>
    <cellStyle name="time" xfId="10798"/>
    <cellStyle name="TimeLine" xfId="10799"/>
    <cellStyle name="TimeLine 2" xfId="10800"/>
    <cellStyle name="TimeLine 2 2" xfId="10801"/>
    <cellStyle name="TimeLine 2 3" xfId="10802"/>
    <cellStyle name="TimeLine 3" xfId="10803"/>
    <cellStyle name="TimeLine 3 2" xfId="10804"/>
    <cellStyle name="TimeLine 3 3" xfId="10805"/>
    <cellStyle name="TimeLine 4" xfId="10806"/>
    <cellStyle name="TimeLine 4 2" xfId="10807"/>
    <cellStyle name="TimeLine 4 3" xfId="10808"/>
    <cellStyle name="TimeLine 5" xfId="10809"/>
    <cellStyle name="TimeLine 5 2" xfId="10810"/>
    <cellStyle name="TimeLine 5 3" xfId="10811"/>
    <cellStyle name="TimeLine 6" xfId="10812"/>
    <cellStyle name="TimeLine 6 2" xfId="10813"/>
    <cellStyle name="TimeLine 6 3" xfId="10814"/>
    <cellStyle name="TimeLine 7" xfId="10815"/>
    <cellStyle name="TimeLine 7 2" xfId="10816"/>
    <cellStyle name="TimeLine 7 3" xfId="10817"/>
    <cellStyle name="TimeLine 8" xfId="10818"/>
    <cellStyle name="TimeLine 9" xfId="10819"/>
    <cellStyle name="Times 10" xfId="10820"/>
    <cellStyle name="Times 12" xfId="10821"/>
    <cellStyle name="Times New Roman" xfId="10822"/>
    <cellStyle name="Title" xfId="10823"/>
    <cellStyle name="Title 1.0" xfId="10824"/>
    <cellStyle name="Title 1.1" xfId="10825"/>
    <cellStyle name="Title 1.1 2" xfId="10826"/>
    <cellStyle name="Title 1.1.1" xfId="10827"/>
    <cellStyle name="Title 1.1_03_1_Maik 2010 07_TB" xfId="10828"/>
    <cellStyle name="Title 10" xfId="10829"/>
    <cellStyle name="Title 11" xfId="10830"/>
    <cellStyle name="Title 2" xfId="10831"/>
    <cellStyle name="Title 2 2" xfId="10832"/>
    <cellStyle name="Title 2 3" xfId="10833"/>
    <cellStyle name="Title 2 4" xfId="10834"/>
    <cellStyle name="Title 3" xfId="10835"/>
    <cellStyle name="Title 4" xfId="10836"/>
    <cellStyle name="Title 5" xfId="10837"/>
    <cellStyle name="Title 6" xfId="10838"/>
    <cellStyle name="Title 7" xfId="10839"/>
    <cellStyle name="Title 8" xfId="10840"/>
    <cellStyle name="Title 9" xfId="10841"/>
    <cellStyle name="Title Creation" xfId="10842"/>
    <cellStyle name="Title Creation 2" xfId="10843"/>
    <cellStyle name="Title Creation 2 2" xfId="10844"/>
    <cellStyle name="Title Creation 2 2 2" xfId="10845"/>
    <cellStyle name="Title Creation 2 2 3" xfId="10846"/>
    <cellStyle name="Title Creation 2 3" xfId="10847"/>
    <cellStyle name="Title Creation 2 3 2" xfId="10848"/>
    <cellStyle name="Title Creation 2 3 3" xfId="10849"/>
    <cellStyle name="Title Creation 2 4" xfId="10850"/>
    <cellStyle name="Title Creation 2 4 2" xfId="10851"/>
    <cellStyle name="Title Creation 2 4 3" xfId="10852"/>
    <cellStyle name="Title Creation 2 5" xfId="10853"/>
    <cellStyle name="Title Creation 2 5 2" xfId="10854"/>
    <cellStyle name="Title Creation 2 5 3" xfId="10855"/>
    <cellStyle name="Title Creation 2 6" xfId="10856"/>
    <cellStyle name="Title Creation 2 6 2" xfId="10857"/>
    <cellStyle name="Title Creation 2 6 3" xfId="10858"/>
    <cellStyle name="Title Creation 2 7" xfId="10859"/>
    <cellStyle name="Title Creation 2 8" xfId="10860"/>
    <cellStyle name="Title Creation 3" xfId="10861"/>
    <cellStyle name="Title Creation 3 2" xfId="10862"/>
    <cellStyle name="Title Creation 3 3" xfId="10863"/>
    <cellStyle name="Title Creation 4" xfId="10864"/>
    <cellStyle name="Title Creation 4 2" xfId="10865"/>
    <cellStyle name="Title Creation 4 3" xfId="10866"/>
    <cellStyle name="Title Creation 5" xfId="10867"/>
    <cellStyle name="Title Creation 5 2" xfId="10868"/>
    <cellStyle name="Title Creation 5 3" xfId="10869"/>
    <cellStyle name="Title Creation 6" xfId="10870"/>
    <cellStyle name="Title Creation 6 2" xfId="10871"/>
    <cellStyle name="Title Creation 6 3" xfId="10872"/>
    <cellStyle name="Title Creation 7" xfId="10873"/>
    <cellStyle name="Title Creation 7 2" xfId="10874"/>
    <cellStyle name="Title Creation 7 3" xfId="10875"/>
    <cellStyle name="Title Creation 7 4" xfId="10876"/>
    <cellStyle name="Title_722BB100" xfId="10877"/>
    <cellStyle name="Title1" xfId="10878"/>
    <cellStyle name="Titles" xfId="10879"/>
    <cellStyle name="To" xfId="10880"/>
    <cellStyle name="Total" xfId="10881"/>
    <cellStyle name="Total 10" xfId="10882"/>
    <cellStyle name="Total 10 2" xfId="10883"/>
    <cellStyle name="Total 10 2 2" xfId="10884"/>
    <cellStyle name="Total 10 2 2 2" xfId="10885"/>
    <cellStyle name="Total 10 2 2 3" xfId="10886"/>
    <cellStyle name="Total 10 2 3" xfId="10887"/>
    <cellStyle name="Total 10 2 3 2" xfId="10888"/>
    <cellStyle name="Total 10 2 3 3" xfId="10889"/>
    <cellStyle name="Total 10 2 4" xfId="10890"/>
    <cellStyle name="Total 10 2 4 2" xfId="10891"/>
    <cellStyle name="Total 10 2 4 3" xfId="10892"/>
    <cellStyle name="Total 10 2 5" xfId="10893"/>
    <cellStyle name="Total 10 2 5 2" xfId="10894"/>
    <cellStyle name="Total 10 2 5 3" xfId="10895"/>
    <cellStyle name="Total 10 2 6" xfId="10896"/>
    <cellStyle name="Total 10 2 6 2" xfId="10897"/>
    <cellStyle name="Total 10 2 6 3" xfId="10898"/>
    <cellStyle name="Total 10 2 7" xfId="10899"/>
    <cellStyle name="Total 10 2 7 2" xfId="10900"/>
    <cellStyle name="Total 10 2 7 3" xfId="10901"/>
    <cellStyle name="Total 10 2 8" xfId="10902"/>
    <cellStyle name="Total 10 2 9" xfId="10903"/>
    <cellStyle name="Total 10 3" xfId="10904"/>
    <cellStyle name="Total 10 3 2" xfId="10905"/>
    <cellStyle name="Total 10 3 3" xfId="10906"/>
    <cellStyle name="Total 10 4" xfId="10907"/>
    <cellStyle name="Total 10 4 2" xfId="10908"/>
    <cellStyle name="Total 10 4 3" xfId="10909"/>
    <cellStyle name="Total 10 5" xfId="10910"/>
    <cellStyle name="Total 10 5 2" xfId="10911"/>
    <cellStyle name="Total 10 5 3" xfId="10912"/>
    <cellStyle name="Total 10 6" xfId="10913"/>
    <cellStyle name="Total 10 6 2" xfId="10914"/>
    <cellStyle name="Total 10 6 3" xfId="10915"/>
    <cellStyle name="Total 10 7" xfId="10916"/>
    <cellStyle name="Total 10 7 2" xfId="10917"/>
    <cellStyle name="Total 10 7 3" xfId="10918"/>
    <cellStyle name="Total 10 8" xfId="10919"/>
    <cellStyle name="Total 10 9" xfId="10920"/>
    <cellStyle name="Total 11" xfId="10921"/>
    <cellStyle name="Total 11 2" xfId="10922"/>
    <cellStyle name="Total 11 2 2" xfId="10923"/>
    <cellStyle name="Total 11 2 3" xfId="10924"/>
    <cellStyle name="Total 11 3" xfId="10925"/>
    <cellStyle name="Total 11 3 2" xfId="10926"/>
    <cellStyle name="Total 11 3 3" xfId="10927"/>
    <cellStyle name="Total 11 4" xfId="10928"/>
    <cellStyle name="Total 11 4 2" xfId="10929"/>
    <cellStyle name="Total 11 4 3" xfId="10930"/>
    <cellStyle name="Total 11 5" xfId="10931"/>
    <cellStyle name="Total 11 5 2" xfId="10932"/>
    <cellStyle name="Total 11 5 3" xfId="10933"/>
    <cellStyle name="Total 11 6" xfId="10934"/>
    <cellStyle name="Total 11 6 2" xfId="10935"/>
    <cellStyle name="Total 11 6 3" xfId="10936"/>
    <cellStyle name="Total 11 7" xfId="10937"/>
    <cellStyle name="Total 11 7 2" xfId="10938"/>
    <cellStyle name="Total 11 7 3" xfId="10939"/>
    <cellStyle name="Total 11 8" xfId="10940"/>
    <cellStyle name="Total 11 9" xfId="10941"/>
    <cellStyle name="Total 12" xfId="10942"/>
    <cellStyle name="Total 12 2" xfId="10943"/>
    <cellStyle name="Total 12 3" xfId="10944"/>
    <cellStyle name="Total 13" xfId="10945"/>
    <cellStyle name="Total 13 2" xfId="10946"/>
    <cellStyle name="Total 13 3" xfId="10947"/>
    <cellStyle name="Total 14" xfId="10948"/>
    <cellStyle name="Total 14 2" xfId="10949"/>
    <cellStyle name="Total 14 3" xfId="10950"/>
    <cellStyle name="Total 15" xfId="10951"/>
    <cellStyle name="Total 15 2" xfId="10952"/>
    <cellStyle name="Total 15 3" xfId="10953"/>
    <cellStyle name="Total 16" xfId="10954"/>
    <cellStyle name="Total 16 2" xfId="10955"/>
    <cellStyle name="Total 16 3" xfId="10956"/>
    <cellStyle name="Total 17" xfId="10957"/>
    <cellStyle name="Total 18" xfId="10958"/>
    <cellStyle name="Total 2" xfId="10959"/>
    <cellStyle name="Total 2 10" xfId="10960"/>
    <cellStyle name="Total 2 10 2" xfId="10961"/>
    <cellStyle name="Total 2 10 3" xfId="10962"/>
    <cellStyle name="Total 2 11" xfId="10963"/>
    <cellStyle name="Total 2 12" xfId="10964"/>
    <cellStyle name="Total 2 2" xfId="10965"/>
    <cellStyle name="Total 2 2 2" xfId="10966"/>
    <cellStyle name="Total 2 2 2 2" xfId="10967"/>
    <cellStyle name="Total 2 2 2 2 2" xfId="10968"/>
    <cellStyle name="Total 2 2 2 2 3" xfId="10969"/>
    <cellStyle name="Total 2 2 2 3" xfId="10970"/>
    <cellStyle name="Total 2 2 2 3 2" xfId="10971"/>
    <cellStyle name="Total 2 2 2 3 3" xfId="10972"/>
    <cellStyle name="Total 2 2 2 4" xfId="10973"/>
    <cellStyle name="Total 2 2 2 4 2" xfId="10974"/>
    <cellStyle name="Total 2 2 2 4 3" xfId="10975"/>
    <cellStyle name="Total 2 2 2 5" xfId="10976"/>
    <cellStyle name="Total 2 2 2 5 2" xfId="10977"/>
    <cellStyle name="Total 2 2 2 5 3" xfId="10978"/>
    <cellStyle name="Total 2 2 2 6" xfId="10979"/>
    <cellStyle name="Total 2 2 2 6 2" xfId="10980"/>
    <cellStyle name="Total 2 2 2 6 3" xfId="10981"/>
    <cellStyle name="Total 2 2 2 7" xfId="10982"/>
    <cellStyle name="Total 2 2 2 7 2" xfId="10983"/>
    <cellStyle name="Total 2 2 2 7 3" xfId="10984"/>
    <cellStyle name="Total 2 2 2 8" xfId="10985"/>
    <cellStyle name="Total 2 2 2 9" xfId="10986"/>
    <cellStyle name="Total 2 2 3" xfId="10987"/>
    <cellStyle name="Total 2 2 3 2" xfId="10988"/>
    <cellStyle name="Total 2 2 3 3" xfId="10989"/>
    <cellStyle name="Total 2 2 4" xfId="10990"/>
    <cellStyle name="Total 2 2 4 2" xfId="10991"/>
    <cellStyle name="Total 2 2 4 3" xfId="10992"/>
    <cellStyle name="Total 2 2 5" xfId="10993"/>
    <cellStyle name="Total 2 2 5 2" xfId="10994"/>
    <cellStyle name="Total 2 2 5 3" xfId="10995"/>
    <cellStyle name="Total 2 2 6" xfId="10996"/>
    <cellStyle name="Total 2 2 6 2" xfId="10997"/>
    <cellStyle name="Total 2 2 6 3" xfId="10998"/>
    <cellStyle name="Total 2 2 7" xfId="10999"/>
    <cellStyle name="Total 2 2 7 2" xfId="11000"/>
    <cellStyle name="Total 2 2 7 3" xfId="11001"/>
    <cellStyle name="Total 2 2 8" xfId="11002"/>
    <cellStyle name="Total 2 2 9" xfId="11003"/>
    <cellStyle name="Total 2 3" xfId="11004"/>
    <cellStyle name="Total 2 3 2" xfId="11005"/>
    <cellStyle name="Total 2 3 2 2" xfId="11006"/>
    <cellStyle name="Total 2 3 2 2 2" xfId="11007"/>
    <cellStyle name="Total 2 3 2 2 3" xfId="11008"/>
    <cellStyle name="Total 2 3 2 3" xfId="11009"/>
    <cellStyle name="Total 2 3 2 3 2" xfId="11010"/>
    <cellStyle name="Total 2 3 2 3 3" xfId="11011"/>
    <cellStyle name="Total 2 3 2 4" xfId="11012"/>
    <cellStyle name="Total 2 3 2 4 2" xfId="11013"/>
    <cellStyle name="Total 2 3 2 4 3" xfId="11014"/>
    <cellStyle name="Total 2 3 2 5" xfId="11015"/>
    <cellStyle name="Total 2 3 2 5 2" xfId="11016"/>
    <cellStyle name="Total 2 3 2 5 3" xfId="11017"/>
    <cellStyle name="Total 2 3 2 6" xfId="11018"/>
    <cellStyle name="Total 2 3 2 6 2" xfId="11019"/>
    <cellStyle name="Total 2 3 2 6 3" xfId="11020"/>
    <cellStyle name="Total 2 3 2 7" xfId="11021"/>
    <cellStyle name="Total 2 3 2 7 2" xfId="11022"/>
    <cellStyle name="Total 2 3 2 7 3" xfId="11023"/>
    <cellStyle name="Total 2 3 2 8" xfId="11024"/>
    <cellStyle name="Total 2 3 2 9" xfId="11025"/>
    <cellStyle name="Total 2 3 3" xfId="11026"/>
    <cellStyle name="Total 2 3 3 2" xfId="11027"/>
    <cellStyle name="Total 2 3 3 3" xfId="11028"/>
    <cellStyle name="Total 2 3 4" xfId="11029"/>
    <cellStyle name="Total 2 3 4 2" xfId="11030"/>
    <cellStyle name="Total 2 3 4 3" xfId="11031"/>
    <cellStyle name="Total 2 3 5" xfId="11032"/>
    <cellStyle name="Total 2 3 5 2" xfId="11033"/>
    <cellStyle name="Total 2 3 5 3" xfId="11034"/>
    <cellStyle name="Total 2 3 6" xfId="11035"/>
    <cellStyle name="Total 2 3 6 2" xfId="11036"/>
    <cellStyle name="Total 2 3 6 3" xfId="11037"/>
    <cellStyle name="Total 2 3 7" xfId="11038"/>
    <cellStyle name="Total 2 3 7 2" xfId="11039"/>
    <cellStyle name="Total 2 3 7 3" xfId="11040"/>
    <cellStyle name="Total 2 3 8" xfId="11041"/>
    <cellStyle name="Total 2 3 9" xfId="11042"/>
    <cellStyle name="Total 2 4" xfId="11043"/>
    <cellStyle name="Total 2 4 2" xfId="11044"/>
    <cellStyle name="Total 2 4 2 2" xfId="11045"/>
    <cellStyle name="Total 2 4 2 2 2" xfId="11046"/>
    <cellStyle name="Total 2 4 2 2 3" xfId="11047"/>
    <cellStyle name="Total 2 4 2 3" xfId="11048"/>
    <cellStyle name="Total 2 4 2 3 2" xfId="11049"/>
    <cellStyle name="Total 2 4 2 3 3" xfId="11050"/>
    <cellStyle name="Total 2 4 2 4" xfId="11051"/>
    <cellStyle name="Total 2 4 2 4 2" xfId="11052"/>
    <cellStyle name="Total 2 4 2 4 3" xfId="11053"/>
    <cellStyle name="Total 2 4 2 5" xfId="11054"/>
    <cellStyle name="Total 2 4 2 5 2" xfId="11055"/>
    <cellStyle name="Total 2 4 2 5 3" xfId="11056"/>
    <cellStyle name="Total 2 4 2 6" xfId="11057"/>
    <cellStyle name="Total 2 4 2 6 2" xfId="11058"/>
    <cellStyle name="Total 2 4 2 6 3" xfId="11059"/>
    <cellStyle name="Total 2 4 2 7" xfId="11060"/>
    <cellStyle name="Total 2 4 2 7 2" xfId="11061"/>
    <cellStyle name="Total 2 4 2 7 3" xfId="11062"/>
    <cellStyle name="Total 2 4 2 8" xfId="11063"/>
    <cellStyle name="Total 2 4 2 9" xfId="11064"/>
    <cellStyle name="Total 2 4 3" xfId="11065"/>
    <cellStyle name="Total 2 4 3 2" xfId="11066"/>
    <cellStyle name="Total 2 4 3 3" xfId="11067"/>
    <cellStyle name="Total 2 4 4" xfId="11068"/>
    <cellStyle name="Total 2 4 4 2" xfId="11069"/>
    <cellStyle name="Total 2 4 4 3" xfId="11070"/>
    <cellStyle name="Total 2 4 5" xfId="11071"/>
    <cellStyle name="Total 2 4 5 2" xfId="11072"/>
    <cellStyle name="Total 2 4 5 3" xfId="11073"/>
    <cellStyle name="Total 2 4 6" xfId="11074"/>
    <cellStyle name="Total 2 4 6 2" xfId="11075"/>
    <cellStyle name="Total 2 4 6 3" xfId="11076"/>
    <cellStyle name="Total 2 4 7" xfId="11077"/>
    <cellStyle name="Total 2 4 7 2" xfId="11078"/>
    <cellStyle name="Total 2 4 7 3" xfId="11079"/>
    <cellStyle name="Total 2 4 8" xfId="11080"/>
    <cellStyle name="Total 2 4 9" xfId="11081"/>
    <cellStyle name="Total 2 5" xfId="11082"/>
    <cellStyle name="Total 2 5 2" xfId="11083"/>
    <cellStyle name="Total 2 5 2 2" xfId="11084"/>
    <cellStyle name="Total 2 5 2 3" xfId="11085"/>
    <cellStyle name="Total 2 5 3" xfId="11086"/>
    <cellStyle name="Total 2 5 3 2" xfId="11087"/>
    <cellStyle name="Total 2 5 3 3" xfId="11088"/>
    <cellStyle name="Total 2 5 4" xfId="11089"/>
    <cellStyle name="Total 2 5 4 2" xfId="11090"/>
    <cellStyle name="Total 2 5 4 3" xfId="11091"/>
    <cellStyle name="Total 2 5 5" xfId="11092"/>
    <cellStyle name="Total 2 5 5 2" xfId="11093"/>
    <cellStyle name="Total 2 5 5 3" xfId="11094"/>
    <cellStyle name="Total 2 5 6" xfId="11095"/>
    <cellStyle name="Total 2 5 6 2" xfId="11096"/>
    <cellStyle name="Total 2 5 6 3" xfId="11097"/>
    <cellStyle name="Total 2 5 7" xfId="11098"/>
    <cellStyle name="Total 2 5 7 2" xfId="11099"/>
    <cellStyle name="Total 2 5 7 3" xfId="11100"/>
    <cellStyle name="Total 2 5 8" xfId="11101"/>
    <cellStyle name="Total 2 5 9" xfId="11102"/>
    <cellStyle name="Total 2 6" xfId="11103"/>
    <cellStyle name="Total 2 6 2" xfId="11104"/>
    <cellStyle name="Total 2 6 3" xfId="11105"/>
    <cellStyle name="Total 2 7" xfId="11106"/>
    <cellStyle name="Total 2 7 2" xfId="11107"/>
    <cellStyle name="Total 2 7 3" xfId="11108"/>
    <cellStyle name="Total 2 8" xfId="11109"/>
    <cellStyle name="Total 2 8 2" xfId="11110"/>
    <cellStyle name="Total 2 8 3" xfId="11111"/>
    <cellStyle name="Total 2 9" xfId="11112"/>
    <cellStyle name="Total 2 9 2" xfId="11113"/>
    <cellStyle name="Total 2 9 3" xfId="11114"/>
    <cellStyle name="Total 3" xfId="11115"/>
    <cellStyle name="Total 3 2" xfId="11116"/>
    <cellStyle name="Total 3 2 2" xfId="11117"/>
    <cellStyle name="Total 3 2 2 2" xfId="11118"/>
    <cellStyle name="Total 3 2 2 3" xfId="11119"/>
    <cellStyle name="Total 3 2 3" xfId="11120"/>
    <cellStyle name="Total 3 2 3 2" xfId="11121"/>
    <cellStyle name="Total 3 2 3 3" xfId="11122"/>
    <cellStyle name="Total 3 2 4" xfId="11123"/>
    <cellStyle name="Total 3 2 4 2" xfId="11124"/>
    <cellStyle name="Total 3 2 4 3" xfId="11125"/>
    <cellStyle name="Total 3 2 5" xfId="11126"/>
    <cellStyle name="Total 3 2 5 2" xfId="11127"/>
    <cellStyle name="Total 3 2 5 3" xfId="11128"/>
    <cellStyle name="Total 3 2 6" xfId="11129"/>
    <cellStyle name="Total 3 2 6 2" xfId="11130"/>
    <cellStyle name="Total 3 2 6 3" xfId="11131"/>
    <cellStyle name="Total 3 2 7" xfId="11132"/>
    <cellStyle name="Total 3 2 7 2" xfId="11133"/>
    <cellStyle name="Total 3 2 7 3" xfId="11134"/>
    <cellStyle name="Total 3 2 8" xfId="11135"/>
    <cellStyle name="Total 3 2 9" xfId="11136"/>
    <cellStyle name="Total 3 3" xfId="11137"/>
    <cellStyle name="Total 3 3 2" xfId="11138"/>
    <cellStyle name="Total 3 3 3" xfId="11139"/>
    <cellStyle name="Total 3 4" xfId="11140"/>
    <cellStyle name="Total 3 4 2" xfId="11141"/>
    <cellStyle name="Total 3 4 3" xfId="11142"/>
    <cellStyle name="Total 3 5" xfId="11143"/>
    <cellStyle name="Total 3 5 2" xfId="11144"/>
    <cellStyle name="Total 3 5 3" xfId="11145"/>
    <cellStyle name="Total 3 6" xfId="11146"/>
    <cellStyle name="Total 3 6 2" xfId="11147"/>
    <cellStyle name="Total 3 6 3" xfId="11148"/>
    <cellStyle name="Total 3 7" xfId="11149"/>
    <cellStyle name="Total 3 7 2" xfId="11150"/>
    <cellStyle name="Total 3 7 3" xfId="11151"/>
    <cellStyle name="Total 3 8" xfId="11152"/>
    <cellStyle name="Total 3 9" xfId="11153"/>
    <cellStyle name="Total 4" xfId="11154"/>
    <cellStyle name="Total 4 2" xfId="11155"/>
    <cellStyle name="Total 4 2 2" xfId="11156"/>
    <cellStyle name="Total 4 2 2 2" xfId="11157"/>
    <cellStyle name="Total 4 2 2 3" xfId="11158"/>
    <cellStyle name="Total 4 2 3" xfId="11159"/>
    <cellStyle name="Total 4 2 3 2" xfId="11160"/>
    <cellStyle name="Total 4 2 3 3" xfId="11161"/>
    <cellStyle name="Total 4 2 4" xfId="11162"/>
    <cellStyle name="Total 4 2 4 2" xfId="11163"/>
    <cellStyle name="Total 4 2 4 3" xfId="11164"/>
    <cellStyle name="Total 4 2 5" xfId="11165"/>
    <cellStyle name="Total 4 2 5 2" xfId="11166"/>
    <cellStyle name="Total 4 2 5 3" xfId="11167"/>
    <cellStyle name="Total 4 2 6" xfId="11168"/>
    <cellStyle name="Total 4 2 6 2" xfId="11169"/>
    <cellStyle name="Total 4 2 6 3" xfId="11170"/>
    <cellStyle name="Total 4 2 7" xfId="11171"/>
    <cellStyle name="Total 4 2 7 2" xfId="11172"/>
    <cellStyle name="Total 4 2 7 3" xfId="11173"/>
    <cellStyle name="Total 4 2 8" xfId="11174"/>
    <cellStyle name="Total 4 2 9" xfId="11175"/>
    <cellStyle name="Total 4 3" xfId="11176"/>
    <cellStyle name="Total 4 3 2" xfId="11177"/>
    <cellStyle name="Total 4 3 3" xfId="11178"/>
    <cellStyle name="Total 4 4" xfId="11179"/>
    <cellStyle name="Total 4 4 2" xfId="11180"/>
    <cellStyle name="Total 4 4 3" xfId="11181"/>
    <cellStyle name="Total 4 5" xfId="11182"/>
    <cellStyle name="Total 4 5 2" xfId="11183"/>
    <cellStyle name="Total 4 5 3" xfId="11184"/>
    <cellStyle name="Total 4 6" xfId="11185"/>
    <cellStyle name="Total 4 6 2" xfId="11186"/>
    <cellStyle name="Total 4 6 3" xfId="11187"/>
    <cellStyle name="Total 4 7" xfId="11188"/>
    <cellStyle name="Total 4 7 2" xfId="11189"/>
    <cellStyle name="Total 4 7 3" xfId="11190"/>
    <cellStyle name="Total 4 8" xfId="11191"/>
    <cellStyle name="Total 4 9" xfId="11192"/>
    <cellStyle name="Total 5" xfId="11193"/>
    <cellStyle name="Total 5 2" xfId="11194"/>
    <cellStyle name="Total 5 2 2" xfId="11195"/>
    <cellStyle name="Total 5 2 2 2" xfId="11196"/>
    <cellStyle name="Total 5 2 2 3" xfId="11197"/>
    <cellStyle name="Total 5 2 3" xfId="11198"/>
    <cellStyle name="Total 5 2 3 2" xfId="11199"/>
    <cellStyle name="Total 5 2 3 3" xfId="11200"/>
    <cellStyle name="Total 5 2 4" xfId="11201"/>
    <cellStyle name="Total 5 2 4 2" xfId="11202"/>
    <cellStyle name="Total 5 2 4 3" xfId="11203"/>
    <cellStyle name="Total 5 2 5" xfId="11204"/>
    <cellStyle name="Total 5 2 5 2" xfId="11205"/>
    <cellStyle name="Total 5 2 5 3" xfId="11206"/>
    <cellStyle name="Total 5 2 6" xfId="11207"/>
    <cellStyle name="Total 5 2 6 2" xfId="11208"/>
    <cellStyle name="Total 5 2 6 3" xfId="11209"/>
    <cellStyle name="Total 5 2 7" xfId="11210"/>
    <cellStyle name="Total 5 2 7 2" xfId="11211"/>
    <cellStyle name="Total 5 2 7 3" xfId="11212"/>
    <cellStyle name="Total 5 2 8" xfId="11213"/>
    <cellStyle name="Total 5 2 9" xfId="11214"/>
    <cellStyle name="Total 5 3" xfId="11215"/>
    <cellStyle name="Total 5 3 2" xfId="11216"/>
    <cellStyle name="Total 5 3 3" xfId="11217"/>
    <cellStyle name="Total 5 4" xfId="11218"/>
    <cellStyle name="Total 5 4 2" xfId="11219"/>
    <cellStyle name="Total 5 4 3" xfId="11220"/>
    <cellStyle name="Total 5 5" xfId="11221"/>
    <cellStyle name="Total 5 5 2" xfId="11222"/>
    <cellStyle name="Total 5 5 3" xfId="11223"/>
    <cellStyle name="Total 5 6" xfId="11224"/>
    <cellStyle name="Total 5 6 2" xfId="11225"/>
    <cellStyle name="Total 5 6 3" xfId="11226"/>
    <cellStyle name="Total 5 7" xfId="11227"/>
    <cellStyle name="Total 5 7 2" xfId="11228"/>
    <cellStyle name="Total 5 7 3" xfId="11229"/>
    <cellStyle name="Total 5 8" xfId="11230"/>
    <cellStyle name="Total 5 9" xfId="11231"/>
    <cellStyle name="Total 6" xfId="11232"/>
    <cellStyle name="Total 6 2" xfId="11233"/>
    <cellStyle name="Total 6 2 2" xfId="11234"/>
    <cellStyle name="Total 6 2 2 2" xfId="11235"/>
    <cellStyle name="Total 6 2 2 3" xfId="11236"/>
    <cellStyle name="Total 6 2 3" xfId="11237"/>
    <cellStyle name="Total 6 2 3 2" xfId="11238"/>
    <cellStyle name="Total 6 2 3 3" xfId="11239"/>
    <cellStyle name="Total 6 2 4" xfId="11240"/>
    <cellStyle name="Total 6 2 4 2" xfId="11241"/>
    <cellStyle name="Total 6 2 4 3" xfId="11242"/>
    <cellStyle name="Total 6 2 5" xfId="11243"/>
    <cellStyle name="Total 6 2 5 2" xfId="11244"/>
    <cellStyle name="Total 6 2 5 3" xfId="11245"/>
    <cellStyle name="Total 6 2 6" xfId="11246"/>
    <cellStyle name="Total 6 2 6 2" xfId="11247"/>
    <cellStyle name="Total 6 2 6 3" xfId="11248"/>
    <cellStyle name="Total 6 2 7" xfId="11249"/>
    <cellStyle name="Total 6 2 7 2" xfId="11250"/>
    <cellStyle name="Total 6 2 7 3" xfId="11251"/>
    <cellStyle name="Total 6 2 8" xfId="11252"/>
    <cellStyle name="Total 6 2 9" xfId="11253"/>
    <cellStyle name="Total 6 3" xfId="11254"/>
    <cellStyle name="Total 6 3 2" xfId="11255"/>
    <cellStyle name="Total 6 3 3" xfId="11256"/>
    <cellStyle name="Total 6 4" xfId="11257"/>
    <cellStyle name="Total 6 4 2" xfId="11258"/>
    <cellStyle name="Total 6 4 3" xfId="11259"/>
    <cellStyle name="Total 6 5" xfId="11260"/>
    <cellStyle name="Total 6 5 2" xfId="11261"/>
    <cellStyle name="Total 6 5 3" xfId="11262"/>
    <cellStyle name="Total 6 6" xfId="11263"/>
    <cellStyle name="Total 6 6 2" xfId="11264"/>
    <cellStyle name="Total 6 6 3" xfId="11265"/>
    <cellStyle name="Total 6 7" xfId="11266"/>
    <cellStyle name="Total 6 7 2" xfId="11267"/>
    <cellStyle name="Total 6 7 3" xfId="11268"/>
    <cellStyle name="Total 6 8" xfId="11269"/>
    <cellStyle name="Total 6 9" xfId="11270"/>
    <cellStyle name="Total 7" xfId="11271"/>
    <cellStyle name="Total 7 2" xfId="11272"/>
    <cellStyle name="Total 7 2 2" xfId="11273"/>
    <cellStyle name="Total 7 2 2 2" xfId="11274"/>
    <cellStyle name="Total 7 2 2 3" xfId="11275"/>
    <cellStyle name="Total 7 2 3" xfId="11276"/>
    <cellStyle name="Total 7 2 3 2" xfId="11277"/>
    <cellStyle name="Total 7 2 3 3" xfId="11278"/>
    <cellStyle name="Total 7 2 4" xfId="11279"/>
    <cellStyle name="Total 7 2 4 2" xfId="11280"/>
    <cellStyle name="Total 7 2 4 3" xfId="11281"/>
    <cellStyle name="Total 7 2 5" xfId="11282"/>
    <cellStyle name="Total 7 2 5 2" xfId="11283"/>
    <cellStyle name="Total 7 2 5 3" xfId="11284"/>
    <cellStyle name="Total 7 2 6" xfId="11285"/>
    <cellStyle name="Total 7 2 6 2" xfId="11286"/>
    <cellStyle name="Total 7 2 6 3" xfId="11287"/>
    <cellStyle name="Total 7 2 7" xfId="11288"/>
    <cellStyle name="Total 7 2 7 2" xfId="11289"/>
    <cellStyle name="Total 7 2 7 3" xfId="11290"/>
    <cellStyle name="Total 7 2 8" xfId="11291"/>
    <cellStyle name="Total 7 2 9" xfId="11292"/>
    <cellStyle name="Total 7 3" xfId="11293"/>
    <cellStyle name="Total 7 3 2" xfId="11294"/>
    <cellStyle name="Total 7 3 3" xfId="11295"/>
    <cellStyle name="Total 7 4" xfId="11296"/>
    <cellStyle name="Total 7 4 2" xfId="11297"/>
    <cellStyle name="Total 7 4 3" xfId="11298"/>
    <cellStyle name="Total 7 5" xfId="11299"/>
    <cellStyle name="Total 7 5 2" xfId="11300"/>
    <cellStyle name="Total 7 5 3" xfId="11301"/>
    <cellStyle name="Total 7 6" xfId="11302"/>
    <cellStyle name="Total 7 6 2" xfId="11303"/>
    <cellStyle name="Total 7 6 3" xfId="11304"/>
    <cellStyle name="Total 7 7" xfId="11305"/>
    <cellStyle name="Total 7 7 2" xfId="11306"/>
    <cellStyle name="Total 7 7 3" xfId="11307"/>
    <cellStyle name="Total 7 8" xfId="11308"/>
    <cellStyle name="Total 7 9" xfId="11309"/>
    <cellStyle name="Total 8" xfId="11310"/>
    <cellStyle name="Total 8 2" xfId="11311"/>
    <cellStyle name="Total 8 2 2" xfId="11312"/>
    <cellStyle name="Total 8 2 2 2" xfId="11313"/>
    <cellStyle name="Total 8 2 2 3" xfId="11314"/>
    <cellStyle name="Total 8 2 3" xfId="11315"/>
    <cellStyle name="Total 8 2 3 2" xfId="11316"/>
    <cellStyle name="Total 8 2 3 3" xfId="11317"/>
    <cellStyle name="Total 8 2 4" xfId="11318"/>
    <cellStyle name="Total 8 2 4 2" xfId="11319"/>
    <cellStyle name="Total 8 2 4 3" xfId="11320"/>
    <cellStyle name="Total 8 2 5" xfId="11321"/>
    <cellStyle name="Total 8 2 5 2" xfId="11322"/>
    <cellStyle name="Total 8 2 5 3" xfId="11323"/>
    <cellStyle name="Total 8 2 6" xfId="11324"/>
    <cellStyle name="Total 8 2 6 2" xfId="11325"/>
    <cellStyle name="Total 8 2 6 3" xfId="11326"/>
    <cellStyle name="Total 8 2 7" xfId="11327"/>
    <cellStyle name="Total 8 2 7 2" xfId="11328"/>
    <cellStyle name="Total 8 2 7 3" xfId="11329"/>
    <cellStyle name="Total 8 2 8" xfId="11330"/>
    <cellStyle name="Total 8 2 9" xfId="11331"/>
    <cellStyle name="Total 8 3" xfId="11332"/>
    <cellStyle name="Total 8 3 2" xfId="11333"/>
    <cellStyle name="Total 8 3 3" xfId="11334"/>
    <cellStyle name="Total 8 4" xfId="11335"/>
    <cellStyle name="Total 8 4 2" xfId="11336"/>
    <cellStyle name="Total 8 4 3" xfId="11337"/>
    <cellStyle name="Total 8 5" xfId="11338"/>
    <cellStyle name="Total 8 5 2" xfId="11339"/>
    <cellStyle name="Total 8 5 3" xfId="11340"/>
    <cellStyle name="Total 8 6" xfId="11341"/>
    <cellStyle name="Total 8 6 2" xfId="11342"/>
    <cellStyle name="Total 8 6 3" xfId="11343"/>
    <cellStyle name="Total 8 7" xfId="11344"/>
    <cellStyle name="Total 8 7 2" xfId="11345"/>
    <cellStyle name="Total 8 7 3" xfId="11346"/>
    <cellStyle name="Total 8 8" xfId="11347"/>
    <cellStyle name="Total 8 9" xfId="11348"/>
    <cellStyle name="Total 9" xfId="11349"/>
    <cellStyle name="Total 9 2" xfId="11350"/>
    <cellStyle name="Total 9 2 2" xfId="11351"/>
    <cellStyle name="Total 9 2 2 2" xfId="11352"/>
    <cellStyle name="Total 9 2 2 3" xfId="11353"/>
    <cellStyle name="Total 9 2 3" xfId="11354"/>
    <cellStyle name="Total 9 2 3 2" xfId="11355"/>
    <cellStyle name="Total 9 2 3 3" xfId="11356"/>
    <cellStyle name="Total 9 2 4" xfId="11357"/>
    <cellStyle name="Total 9 2 4 2" xfId="11358"/>
    <cellStyle name="Total 9 2 4 3" xfId="11359"/>
    <cellStyle name="Total 9 2 5" xfId="11360"/>
    <cellStyle name="Total 9 2 5 2" xfId="11361"/>
    <cellStyle name="Total 9 2 5 3" xfId="11362"/>
    <cellStyle name="Total 9 2 6" xfId="11363"/>
    <cellStyle name="Total 9 2 6 2" xfId="11364"/>
    <cellStyle name="Total 9 2 6 3" xfId="11365"/>
    <cellStyle name="Total 9 2 7" xfId="11366"/>
    <cellStyle name="Total 9 2 7 2" xfId="11367"/>
    <cellStyle name="Total 9 2 7 3" xfId="11368"/>
    <cellStyle name="Total 9 2 8" xfId="11369"/>
    <cellStyle name="Total 9 2 9" xfId="11370"/>
    <cellStyle name="Total 9 3" xfId="11371"/>
    <cellStyle name="Total 9 3 2" xfId="11372"/>
    <cellStyle name="Total 9 3 3" xfId="11373"/>
    <cellStyle name="Total 9 4" xfId="11374"/>
    <cellStyle name="Total 9 4 2" xfId="11375"/>
    <cellStyle name="Total 9 4 3" xfId="11376"/>
    <cellStyle name="Total 9 5" xfId="11377"/>
    <cellStyle name="Total 9 5 2" xfId="11378"/>
    <cellStyle name="Total 9 5 3" xfId="11379"/>
    <cellStyle name="Total 9 6" xfId="11380"/>
    <cellStyle name="Total 9 6 2" xfId="11381"/>
    <cellStyle name="Total 9 6 3" xfId="11382"/>
    <cellStyle name="Total 9 7" xfId="11383"/>
    <cellStyle name="Total 9 7 2" xfId="11384"/>
    <cellStyle name="Total 9 7 3" xfId="11385"/>
    <cellStyle name="Total 9 8" xfId="11386"/>
    <cellStyle name="Total 9 9" xfId="11387"/>
    <cellStyle name="Total_722BB100" xfId="11388"/>
    <cellStyle name="Total1" xfId="11389"/>
    <cellStyle name="Total2" xfId="11390"/>
    <cellStyle name="Total3" xfId="11391"/>
    <cellStyle name="Total3 10" xfId="11392"/>
    <cellStyle name="Total3 2" xfId="11393"/>
    <cellStyle name="Total3 2 2" xfId="11394"/>
    <cellStyle name="Total3 2 2 2" xfId="11395"/>
    <cellStyle name="Total3 2 2 3" xfId="11396"/>
    <cellStyle name="Total3 2 3" xfId="11397"/>
    <cellStyle name="Total3 2 3 2" xfId="11398"/>
    <cellStyle name="Total3 2 3 3" xfId="11399"/>
    <cellStyle name="Total3 2 4" xfId="11400"/>
    <cellStyle name="Total3 2 4 2" xfId="11401"/>
    <cellStyle name="Total3 2 4 3" xfId="11402"/>
    <cellStyle name="Total3 2 5" xfId="11403"/>
    <cellStyle name="Total3 2 5 2" xfId="11404"/>
    <cellStyle name="Total3 2 5 3" xfId="11405"/>
    <cellStyle name="Total3 2 6" xfId="11406"/>
    <cellStyle name="Total3 2 6 2" xfId="11407"/>
    <cellStyle name="Total3 2 6 3" xfId="11408"/>
    <cellStyle name="Total3 2 7" xfId="11409"/>
    <cellStyle name="Total3 2 7 2" xfId="11410"/>
    <cellStyle name="Total3 2 7 3" xfId="11411"/>
    <cellStyle name="Total3 2 8" xfId="11412"/>
    <cellStyle name="Total3 2 9" xfId="11413"/>
    <cellStyle name="Total3 3" xfId="11414"/>
    <cellStyle name="Total3 3 2" xfId="11415"/>
    <cellStyle name="Total3 3 3" xfId="11416"/>
    <cellStyle name="Total3 4" xfId="11417"/>
    <cellStyle name="Total3 4 2" xfId="11418"/>
    <cellStyle name="Total3 4 3" xfId="11419"/>
    <cellStyle name="Total3 5" xfId="11420"/>
    <cellStyle name="Total3 5 2" xfId="11421"/>
    <cellStyle name="Total3 5 3" xfId="11422"/>
    <cellStyle name="Total3 6" xfId="11423"/>
    <cellStyle name="Total3 6 2" xfId="11424"/>
    <cellStyle name="Total3 6 3" xfId="11425"/>
    <cellStyle name="Total3 7" xfId="11426"/>
    <cellStyle name="Total3 7 2" xfId="11427"/>
    <cellStyle name="Total3 7 3" xfId="11428"/>
    <cellStyle name="Total3 8" xfId="11429"/>
    <cellStyle name="Total3 8 2" xfId="11430"/>
    <cellStyle name="Total3 8 3" xfId="11431"/>
    <cellStyle name="Total3 9" xfId="11432"/>
    <cellStyle name="Total4" xfId="11433"/>
    <cellStyle name="Total5" xfId="11434"/>
    <cellStyle name="TRL" xfId="11435"/>
    <cellStyle name="ubordinated Debt" xfId="11436"/>
    <cellStyle name="Underline 2" xfId="11437"/>
    <cellStyle name="Underline_Single" xfId="11438"/>
    <cellStyle name="Unprot" xfId="11439"/>
    <cellStyle name="Unprot$" xfId="11440"/>
    <cellStyle name="Unprot_dimon" xfId="11441"/>
    <cellStyle name="Unprotect" xfId="11442"/>
    <cellStyle name="USDInputValue" xfId="11443"/>
    <cellStyle name="USDInputValue 2" xfId="11444"/>
    <cellStyle name="USDInputValue 3" xfId="11445"/>
    <cellStyle name="Valiotsikko" xfId="11446"/>
    <cellStyle name="Valuta (0)" xfId="11447"/>
    <cellStyle name="Valuta (0) 2" xfId="11448"/>
    <cellStyle name="Valuta (0) 3" xfId="11449"/>
    <cellStyle name="Valuta [0]_Arcen" xfId="11450"/>
    <cellStyle name="Valuta_30211" xfId="11451"/>
    <cellStyle name="Vдliotsikko" xfId="11452"/>
    <cellStyle name="W?hrung [0]_Bal sheet - Liab. IHSW" xfId="11453"/>
    <cellStyle name="W?hrung_Bal sheet - Liab. IHSW" xfId="11454"/>
    <cellStyle name="Währung [0]_Bal sheet - Liab. IHSW" xfId="11455"/>
    <cellStyle name="Währung_Bal sheet - Liab. IHSW" xfId="11456"/>
    <cellStyle name="Warning Text" xfId="11457"/>
    <cellStyle name="Warning Text 10" xfId="11458"/>
    <cellStyle name="Warning Text 2" xfId="11459"/>
    <cellStyle name="Warning Text 3" xfId="11460"/>
    <cellStyle name="Warning Text 4" xfId="11461"/>
    <cellStyle name="Warning Text 5" xfId="11462"/>
    <cellStyle name="Warning Text 6" xfId="11463"/>
    <cellStyle name="Warning Text 7" xfId="11464"/>
    <cellStyle name="Warning Text 8" xfId="11465"/>
    <cellStyle name="Warning Text 9" xfId="11466"/>
    <cellStyle name="Warning Text_722BB100" xfId="11467"/>
    <cellStyle name="WIP" xfId="11468"/>
    <cellStyle name="Year" xfId="11469"/>
    <cellStyle name="year 2" xfId="11470"/>
    <cellStyle name="year 2 2" xfId="11471"/>
    <cellStyle name="year 2 3" xfId="11472"/>
    <cellStyle name="year 2 4" xfId="11473"/>
    <cellStyle name="year 2 5" xfId="11474"/>
    <cellStyle name="year 2 6" xfId="11475"/>
    <cellStyle name="year 2 7" xfId="11476"/>
    <cellStyle name="year 3" xfId="11477"/>
    <cellStyle name="year 4" xfId="11478"/>
    <cellStyle name="year 5" xfId="11479"/>
    <cellStyle name="year 6" xfId="11480"/>
    <cellStyle name="year 7" xfId="11481"/>
    <cellStyle name="year 8" xfId="11482"/>
    <cellStyle name="Yen" xfId="11483"/>
    <cellStyle name="Zero" xfId="11484"/>
    <cellStyle name="А_бел" xfId="11485"/>
    <cellStyle name="А_жел" xfId="11486"/>
    <cellStyle name="Акцент1 1" xfId="11487"/>
    <cellStyle name="Акцент1 10" xfId="11488"/>
    <cellStyle name="Акцент1 11" xfId="11489"/>
    <cellStyle name="Акцент1 12" xfId="11490"/>
    <cellStyle name="Акцент1 13" xfId="11491"/>
    <cellStyle name="Акцент1 14" xfId="11492"/>
    <cellStyle name="Акцент1 15" xfId="11493"/>
    <cellStyle name="Акцент1 16" xfId="11494"/>
    <cellStyle name="Акцент1 17" xfId="11495"/>
    <cellStyle name="Акцент1 18" xfId="11496"/>
    <cellStyle name="Акцент1 19" xfId="11497"/>
    <cellStyle name="Акцент1 2" xfId="11498"/>
    <cellStyle name="Акцент1 2 2" xfId="11499"/>
    <cellStyle name="Акцент1 2 2 2" xfId="11500"/>
    <cellStyle name="Акцент1 2 2 2 2" xfId="11501"/>
    <cellStyle name="Акцент1 2 2 2 3" xfId="11502"/>
    <cellStyle name="Акцент1 2 2 2 4" xfId="11503"/>
    <cellStyle name="Акцент1 2 2 3" xfId="11504"/>
    <cellStyle name="Акцент1 2 2 4" xfId="11505"/>
    <cellStyle name="Акцент1 2 2 5" xfId="11506"/>
    <cellStyle name="Акцент1 2 2 6" xfId="11507"/>
    <cellStyle name="Акцент1 2 2 7" xfId="11508"/>
    <cellStyle name="Акцент1 2 3" xfId="11509"/>
    <cellStyle name="Акцент1 2 3 2" xfId="11510"/>
    <cellStyle name="Акцент1 2 3 3" xfId="11511"/>
    <cellStyle name="Акцент1 2 3 4" xfId="11512"/>
    <cellStyle name="Акцент1 2 3 5" xfId="11513"/>
    <cellStyle name="Акцент1 2 4" xfId="11514"/>
    <cellStyle name="Акцент1 2 4 2" xfId="11515"/>
    <cellStyle name="Акцент1 2 5" xfId="11516"/>
    <cellStyle name="Акцент1 2 5 2" xfId="11517"/>
    <cellStyle name="Акцент1 2 6" xfId="11518"/>
    <cellStyle name="Акцент1 2 6 2" xfId="11519"/>
    <cellStyle name="Акцент1 2 7" xfId="11520"/>
    <cellStyle name="Акцент1 2_Общий свод по ЖГОКу КАР.999999999999999" xfId="11521"/>
    <cellStyle name="Акцент1 20" xfId="11522"/>
    <cellStyle name="Акцент1 21" xfId="11523"/>
    <cellStyle name="Акцент1 22" xfId="11524"/>
    <cellStyle name="Акцент1 23" xfId="11525"/>
    <cellStyle name="Акцент1 24" xfId="11526"/>
    <cellStyle name="Акцент1 25" xfId="11527"/>
    <cellStyle name="Акцент1 26" xfId="11528"/>
    <cellStyle name="Акцент1 27" xfId="11529"/>
    <cellStyle name="Акцент1 28" xfId="11530"/>
    <cellStyle name="Акцент1 29" xfId="11531"/>
    <cellStyle name="Акцент1 3" xfId="11532"/>
    <cellStyle name="Акцент1 30" xfId="11533"/>
    <cellStyle name="Акцент1 31" xfId="11534"/>
    <cellStyle name="Акцент1 32" xfId="11535"/>
    <cellStyle name="Акцент1 33" xfId="11536"/>
    <cellStyle name="Акцент1 34" xfId="11537"/>
    <cellStyle name="Акцент1 35" xfId="11538"/>
    <cellStyle name="Акцент1 36" xfId="11539"/>
    <cellStyle name="Акцент1 37" xfId="11540"/>
    <cellStyle name="Акцент1 38" xfId="11541"/>
    <cellStyle name="Акцент1 39" xfId="11542"/>
    <cellStyle name="Акцент1 4" xfId="11543"/>
    <cellStyle name="Акцент1 4 2" xfId="11544"/>
    <cellStyle name="Акцент1 40" xfId="11545"/>
    <cellStyle name="Акцент1 41" xfId="11546"/>
    <cellStyle name="Акцент1 42" xfId="11547"/>
    <cellStyle name="Акцент1 43" xfId="11548"/>
    <cellStyle name="Акцент1 44" xfId="11549"/>
    <cellStyle name="Акцент1 45" xfId="11550"/>
    <cellStyle name="Акцент1 46" xfId="11551"/>
    <cellStyle name="Акцент1 47" xfId="11552"/>
    <cellStyle name="Акцент1 48" xfId="11553"/>
    <cellStyle name="Акцент1 49" xfId="11554"/>
    <cellStyle name="Акцент1 5" xfId="11555"/>
    <cellStyle name="Акцент1 50" xfId="11556"/>
    <cellStyle name="Акцент1 51" xfId="11557"/>
    <cellStyle name="Акцент1 52" xfId="11558"/>
    <cellStyle name="Акцент1 53" xfId="11559"/>
    <cellStyle name="Акцент1 54" xfId="11560"/>
    <cellStyle name="Акцент1 55" xfId="11561"/>
    <cellStyle name="Акцент1 56" xfId="11562"/>
    <cellStyle name="Акцент1 57" xfId="11563"/>
    <cellStyle name="Акцент1 58" xfId="11564"/>
    <cellStyle name="Акцент1 59" xfId="11565"/>
    <cellStyle name="Акцент1 6" xfId="11566"/>
    <cellStyle name="Акцент1 60" xfId="11567"/>
    <cellStyle name="Акцент1 61" xfId="11568"/>
    <cellStyle name="Акцент1 62" xfId="11569"/>
    <cellStyle name="Акцент1 63" xfId="11570"/>
    <cellStyle name="Акцент1 64" xfId="11571"/>
    <cellStyle name="Акцент1 65" xfId="11572"/>
    <cellStyle name="Акцент1 66" xfId="11573"/>
    <cellStyle name="Акцент1 67" xfId="11574"/>
    <cellStyle name="Акцент1 68" xfId="11575"/>
    <cellStyle name="Акцент1 69" xfId="11576"/>
    <cellStyle name="Акцент1 7" xfId="11577"/>
    <cellStyle name="Акцент1 70" xfId="11578"/>
    <cellStyle name="Акцент1 71" xfId="11579"/>
    <cellStyle name="Акцент1 72" xfId="11580"/>
    <cellStyle name="Акцент1 73" xfId="11581"/>
    <cellStyle name="Акцент1 74" xfId="11582"/>
    <cellStyle name="Акцент1 75" xfId="11583"/>
    <cellStyle name="Акцент1 76" xfId="11584"/>
    <cellStyle name="Акцент1 77" xfId="11585"/>
    <cellStyle name="Акцент1 78" xfId="11586"/>
    <cellStyle name="Акцент1 8" xfId="11587"/>
    <cellStyle name="Акцент1 9" xfId="11588"/>
    <cellStyle name="Акцент2 1" xfId="11589"/>
    <cellStyle name="Акцент2 10" xfId="11590"/>
    <cellStyle name="Акцент2 11" xfId="11591"/>
    <cellStyle name="Акцент2 12" xfId="11592"/>
    <cellStyle name="Акцент2 13" xfId="11593"/>
    <cellStyle name="Акцент2 14" xfId="11594"/>
    <cellStyle name="Акцент2 15" xfId="11595"/>
    <cellStyle name="Акцент2 16" xfId="11596"/>
    <cellStyle name="Акцент2 17" xfId="11597"/>
    <cellStyle name="Акцент2 18" xfId="11598"/>
    <cellStyle name="Акцент2 19" xfId="11599"/>
    <cellStyle name="Акцент2 2" xfId="11600"/>
    <cellStyle name="Акцент2 2 2" xfId="11601"/>
    <cellStyle name="Акцент2 2 3" xfId="11602"/>
    <cellStyle name="Акцент2 2 4" xfId="11603"/>
    <cellStyle name="Акцент2 2 5" xfId="11604"/>
    <cellStyle name="Акцент2 20" xfId="11605"/>
    <cellStyle name="Акцент2 21" xfId="11606"/>
    <cellStyle name="Акцент2 22" xfId="11607"/>
    <cellStyle name="Акцент2 23" xfId="11608"/>
    <cellStyle name="Акцент2 24" xfId="11609"/>
    <cellStyle name="Акцент2 25" xfId="11610"/>
    <cellStyle name="Акцент2 26" xfId="11611"/>
    <cellStyle name="Акцент2 27" xfId="11612"/>
    <cellStyle name="Акцент2 28" xfId="11613"/>
    <cellStyle name="Акцент2 29" xfId="11614"/>
    <cellStyle name="Акцент2 3" xfId="11615"/>
    <cellStyle name="Акцент2 30" xfId="11616"/>
    <cellStyle name="Акцент2 31" xfId="11617"/>
    <cellStyle name="Акцент2 32" xfId="11618"/>
    <cellStyle name="Акцент2 33" xfId="11619"/>
    <cellStyle name="Акцент2 34" xfId="11620"/>
    <cellStyle name="Акцент2 35" xfId="11621"/>
    <cellStyle name="Акцент2 36" xfId="11622"/>
    <cellStyle name="Акцент2 37" xfId="11623"/>
    <cellStyle name="Акцент2 38" xfId="11624"/>
    <cellStyle name="Акцент2 39" xfId="11625"/>
    <cellStyle name="Акцент2 4" xfId="11626"/>
    <cellStyle name="Акцент2 40" xfId="11627"/>
    <cellStyle name="Акцент2 41" xfId="11628"/>
    <cellStyle name="Акцент2 42" xfId="11629"/>
    <cellStyle name="Акцент2 43" xfId="11630"/>
    <cellStyle name="Акцент2 44" xfId="11631"/>
    <cellStyle name="Акцент2 45" xfId="11632"/>
    <cellStyle name="Акцент2 46" xfId="11633"/>
    <cellStyle name="Акцент2 47" xfId="11634"/>
    <cellStyle name="Акцент2 48" xfId="11635"/>
    <cellStyle name="Акцент2 49" xfId="11636"/>
    <cellStyle name="Акцент2 5" xfId="11637"/>
    <cellStyle name="Акцент2 50" xfId="11638"/>
    <cellStyle name="Акцент2 51" xfId="11639"/>
    <cellStyle name="Акцент2 52" xfId="11640"/>
    <cellStyle name="Акцент2 53" xfId="11641"/>
    <cellStyle name="Акцент2 54" xfId="11642"/>
    <cellStyle name="Акцент2 55" xfId="11643"/>
    <cellStyle name="Акцент2 56" xfId="11644"/>
    <cellStyle name="Акцент2 57" xfId="11645"/>
    <cellStyle name="Акцент2 58" xfId="11646"/>
    <cellStyle name="Акцент2 59" xfId="11647"/>
    <cellStyle name="Акцент2 6" xfId="11648"/>
    <cellStyle name="Акцент2 60" xfId="11649"/>
    <cellStyle name="Акцент2 61" xfId="11650"/>
    <cellStyle name="Акцент2 62" xfId="11651"/>
    <cellStyle name="Акцент2 63" xfId="11652"/>
    <cellStyle name="Акцент2 64" xfId="11653"/>
    <cellStyle name="Акцент2 65" xfId="11654"/>
    <cellStyle name="Акцент2 66" xfId="11655"/>
    <cellStyle name="Акцент2 67" xfId="11656"/>
    <cellStyle name="Акцент2 68" xfId="11657"/>
    <cellStyle name="Акцент2 69" xfId="11658"/>
    <cellStyle name="Акцент2 7" xfId="11659"/>
    <cellStyle name="Акцент2 70" xfId="11660"/>
    <cellStyle name="Акцент2 71" xfId="11661"/>
    <cellStyle name="Акцент2 72" xfId="11662"/>
    <cellStyle name="Акцент2 73" xfId="11663"/>
    <cellStyle name="Акцент2 8" xfId="11664"/>
    <cellStyle name="Акцент2 9" xfId="11665"/>
    <cellStyle name="Акцент3 1" xfId="11666"/>
    <cellStyle name="Акцент3 10" xfId="11667"/>
    <cellStyle name="Акцент3 11" xfId="11668"/>
    <cellStyle name="Акцент3 12" xfId="11669"/>
    <cellStyle name="Акцент3 13" xfId="11670"/>
    <cellStyle name="Акцент3 14" xfId="11671"/>
    <cellStyle name="Акцент3 15" xfId="11672"/>
    <cellStyle name="Акцент3 16" xfId="11673"/>
    <cellStyle name="Акцент3 17" xfId="11674"/>
    <cellStyle name="Акцент3 18" xfId="11675"/>
    <cellStyle name="Акцент3 19" xfId="11676"/>
    <cellStyle name="Акцент3 2" xfId="11677"/>
    <cellStyle name="Акцент3 2 2" xfId="11678"/>
    <cellStyle name="Акцент3 2 3" xfId="11679"/>
    <cellStyle name="Акцент3 2 4" xfId="11680"/>
    <cellStyle name="Акцент3 2 5" xfId="11681"/>
    <cellStyle name="Акцент3 20" xfId="11682"/>
    <cellStyle name="Акцент3 21" xfId="11683"/>
    <cellStyle name="Акцент3 22" xfId="11684"/>
    <cellStyle name="Акцент3 23" xfId="11685"/>
    <cellStyle name="Акцент3 24" xfId="11686"/>
    <cellStyle name="Акцент3 25" xfId="11687"/>
    <cellStyle name="Акцент3 26" xfId="11688"/>
    <cellStyle name="Акцент3 27" xfId="11689"/>
    <cellStyle name="Акцент3 28" xfId="11690"/>
    <cellStyle name="Акцент3 29" xfId="11691"/>
    <cellStyle name="Акцент3 3" xfId="11692"/>
    <cellStyle name="Акцент3 30" xfId="11693"/>
    <cellStyle name="Акцент3 31" xfId="11694"/>
    <cellStyle name="Акцент3 32" xfId="11695"/>
    <cellStyle name="Акцент3 33" xfId="11696"/>
    <cellStyle name="Акцент3 34" xfId="11697"/>
    <cellStyle name="Акцент3 35" xfId="11698"/>
    <cellStyle name="Акцент3 36" xfId="11699"/>
    <cellStyle name="Акцент3 37" xfId="11700"/>
    <cellStyle name="Акцент3 38" xfId="11701"/>
    <cellStyle name="Акцент3 39" xfId="11702"/>
    <cellStyle name="Акцент3 4" xfId="11703"/>
    <cellStyle name="Акцент3 40" xfId="11704"/>
    <cellStyle name="Акцент3 41" xfId="11705"/>
    <cellStyle name="Акцент3 42" xfId="11706"/>
    <cellStyle name="Акцент3 43" xfId="11707"/>
    <cellStyle name="Акцент3 44" xfId="11708"/>
    <cellStyle name="Акцент3 45" xfId="11709"/>
    <cellStyle name="Акцент3 46" xfId="11710"/>
    <cellStyle name="Акцент3 47" xfId="11711"/>
    <cellStyle name="Акцент3 48" xfId="11712"/>
    <cellStyle name="Акцент3 49" xfId="11713"/>
    <cellStyle name="Акцент3 5" xfId="11714"/>
    <cellStyle name="Акцент3 50" xfId="11715"/>
    <cellStyle name="Акцент3 51" xfId="11716"/>
    <cellStyle name="Акцент3 52" xfId="11717"/>
    <cellStyle name="Акцент3 53" xfId="11718"/>
    <cellStyle name="Акцент3 54" xfId="11719"/>
    <cellStyle name="Акцент3 55" xfId="11720"/>
    <cellStyle name="Акцент3 56" xfId="11721"/>
    <cellStyle name="Акцент3 57" xfId="11722"/>
    <cellStyle name="Акцент3 58" xfId="11723"/>
    <cellStyle name="Акцент3 59" xfId="11724"/>
    <cellStyle name="Акцент3 6" xfId="11725"/>
    <cellStyle name="Акцент3 60" xfId="11726"/>
    <cellStyle name="Акцент3 61" xfId="11727"/>
    <cellStyle name="Акцент3 62" xfId="11728"/>
    <cellStyle name="Акцент3 63" xfId="11729"/>
    <cellStyle name="Акцент3 64" xfId="11730"/>
    <cellStyle name="Акцент3 65" xfId="11731"/>
    <cellStyle name="Акцент3 66" xfId="11732"/>
    <cellStyle name="Акцент3 67" xfId="11733"/>
    <cellStyle name="Акцент3 68" xfId="11734"/>
    <cellStyle name="Акцент3 69" xfId="11735"/>
    <cellStyle name="Акцент3 7" xfId="11736"/>
    <cellStyle name="Акцент3 70" xfId="11737"/>
    <cellStyle name="Акцент3 71" xfId="11738"/>
    <cellStyle name="Акцент3 72" xfId="11739"/>
    <cellStyle name="Акцент3 73" xfId="11740"/>
    <cellStyle name="Акцент3 8" xfId="11741"/>
    <cellStyle name="Акцент3 9" xfId="11742"/>
    <cellStyle name="Акцент4 1" xfId="11743"/>
    <cellStyle name="Акцент4 10" xfId="11744"/>
    <cellStyle name="Акцент4 11" xfId="11745"/>
    <cellStyle name="Акцент4 12" xfId="11746"/>
    <cellStyle name="Акцент4 13" xfId="11747"/>
    <cellStyle name="Акцент4 14" xfId="11748"/>
    <cellStyle name="Акцент4 15" xfId="11749"/>
    <cellStyle name="Акцент4 16" xfId="11750"/>
    <cellStyle name="Акцент4 17" xfId="11751"/>
    <cellStyle name="Акцент4 18" xfId="11752"/>
    <cellStyle name="Акцент4 19" xfId="11753"/>
    <cellStyle name="Акцент4 2" xfId="11754"/>
    <cellStyle name="Акцент4 2 2" xfId="11755"/>
    <cellStyle name="Акцент4 2 2 2" xfId="11756"/>
    <cellStyle name="Акцент4 2 2 2 2" xfId="11757"/>
    <cellStyle name="Акцент4 2 2 2 3" xfId="11758"/>
    <cellStyle name="Акцент4 2 2 2 4" xfId="11759"/>
    <cellStyle name="Акцент4 2 2 3" xfId="11760"/>
    <cellStyle name="Акцент4 2 2 4" xfId="11761"/>
    <cellStyle name="Акцент4 2 2 5" xfId="11762"/>
    <cellStyle name="Акцент4 2 2 6" xfId="11763"/>
    <cellStyle name="Акцент4 2 2 7" xfId="11764"/>
    <cellStyle name="Акцент4 2 3" xfId="11765"/>
    <cellStyle name="Акцент4 2 3 2" xfId="11766"/>
    <cellStyle name="Акцент4 2 3 3" xfId="11767"/>
    <cellStyle name="Акцент4 2 3 4" xfId="11768"/>
    <cellStyle name="Акцент4 2 4" xfId="11769"/>
    <cellStyle name="Акцент4 2 5" xfId="11770"/>
    <cellStyle name="Акцент4 2 6" xfId="11771"/>
    <cellStyle name="Акцент4 2 7" xfId="11772"/>
    <cellStyle name="Акцент4 2_Общий свод по ЖГОКу КАР.999999999999999" xfId="11773"/>
    <cellStyle name="Акцент4 20" xfId="11774"/>
    <cellStyle name="Акцент4 21" xfId="11775"/>
    <cellStyle name="Акцент4 22" xfId="11776"/>
    <cellStyle name="Акцент4 23" xfId="11777"/>
    <cellStyle name="Акцент4 24" xfId="11778"/>
    <cellStyle name="Акцент4 25" xfId="11779"/>
    <cellStyle name="Акцент4 26" xfId="11780"/>
    <cellStyle name="Акцент4 27" xfId="11781"/>
    <cellStyle name="Акцент4 28" xfId="11782"/>
    <cellStyle name="Акцент4 29" xfId="11783"/>
    <cellStyle name="Акцент4 3" xfId="11784"/>
    <cellStyle name="Акцент4 30" xfId="11785"/>
    <cellStyle name="Акцент4 31" xfId="11786"/>
    <cellStyle name="Акцент4 32" xfId="11787"/>
    <cellStyle name="Акцент4 33" xfId="11788"/>
    <cellStyle name="Акцент4 34" xfId="11789"/>
    <cellStyle name="Акцент4 35" xfId="11790"/>
    <cellStyle name="Акцент4 36" xfId="11791"/>
    <cellStyle name="Акцент4 37" xfId="11792"/>
    <cellStyle name="Акцент4 38" xfId="11793"/>
    <cellStyle name="Акцент4 39" xfId="11794"/>
    <cellStyle name="Акцент4 4" xfId="11795"/>
    <cellStyle name="Акцент4 40" xfId="11796"/>
    <cellStyle name="Акцент4 41" xfId="11797"/>
    <cellStyle name="Акцент4 42" xfId="11798"/>
    <cellStyle name="Акцент4 43" xfId="11799"/>
    <cellStyle name="Акцент4 44" xfId="11800"/>
    <cellStyle name="Акцент4 45" xfId="11801"/>
    <cellStyle name="Акцент4 46" xfId="11802"/>
    <cellStyle name="Акцент4 47" xfId="11803"/>
    <cellStyle name="Акцент4 48" xfId="11804"/>
    <cellStyle name="Акцент4 49" xfId="11805"/>
    <cellStyle name="Акцент4 5" xfId="11806"/>
    <cellStyle name="Акцент4 50" xfId="11807"/>
    <cellStyle name="Акцент4 51" xfId="11808"/>
    <cellStyle name="Акцент4 52" xfId="11809"/>
    <cellStyle name="Акцент4 53" xfId="11810"/>
    <cellStyle name="Акцент4 54" xfId="11811"/>
    <cellStyle name="Акцент4 55" xfId="11812"/>
    <cellStyle name="Акцент4 56" xfId="11813"/>
    <cellStyle name="Акцент4 57" xfId="11814"/>
    <cellStyle name="Акцент4 58" xfId="11815"/>
    <cellStyle name="Акцент4 59" xfId="11816"/>
    <cellStyle name="Акцент4 6" xfId="11817"/>
    <cellStyle name="Акцент4 60" xfId="11818"/>
    <cellStyle name="Акцент4 61" xfId="11819"/>
    <cellStyle name="Акцент4 62" xfId="11820"/>
    <cellStyle name="Акцент4 63" xfId="11821"/>
    <cellStyle name="Акцент4 64" xfId="11822"/>
    <cellStyle name="Акцент4 65" xfId="11823"/>
    <cellStyle name="Акцент4 66" xfId="11824"/>
    <cellStyle name="Акцент4 67" xfId="11825"/>
    <cellStyle name="Акцент4 68" xfId="11826"/>
    <cellStyle name="Акцент4 69" xfId="11827"/>
    <cellStyle name="Акцент4 7" xfId="11828"/>
    <cellStyle name="Акцент4 70" xfId="11829"/>
    <cellStyle name="Акцент4 71" xfId="11830"/>
    <cellStyle name="Акцент4 72" xfId="11831"/>
    <cellStyle name="Акцент4 73" xfId="11832"/>
    <cellStyle name="Акцент4 74" xfId="11833"/>
    <cellStyle name="Акцент4 75" xfId="11834"/>
    <cellStyle name="Акцент4 76" xfId="11835"/>
    <cellStyle name="Акцент4 77" xfId="11836"/>
    <cellStyle name="Акцент4 78" xfId="11837"/>
    <cellStyle name="Акцент4 8" xfId="11838"/>
    <cellStyle name="Акцент4 9" xfId="11839"/>
    <cellStyle name="Акцент5 1" xfId="11840"/>
    <cellStyle name="Акцент5 10" xfId="11841"/>
    <cellStyle name="Акцент5 11" xfId="11842"/>
    <cellStyle name="Акцент5 12" xfId="11843"/>
    <cellStyle name="Акцент5 13" xfId="11844"/>
    <cellStyle name="Акцент5 14" xfId="11845"/>
    <cellStyle name="Акцент5 15" xfId="11846"/>
    <cellStyle name="Акцент5 16" xfId="11847"/>
    <cellStyle name="Акцент5 17" xfId="11848"/>
    <cellStyle name="Акцент5 18" xfId="11849"/>
    <cellStyle name="Акцент5 19" xfId="11850"/>
    <cellStyle name="Акцент5 2" xfId="11851"/>
    <cellStyle name="Акцент5 2 2" xfId="11852"/>
    <cellStyle name="Акцент5 2 3" xfId="11853"/>
    <cellStyle name="Акцент5 2 4" xfId="11854"/>
    <cellStyle name="Акцент5 2 5" xfId="11855"/>
    <cellStyle name="Акцент5 20" xfId="11856"/>
    <cellStyle name="Акцент5 21" xfId="11857"/>
    <cellStyle name="Акцент5 22" xfId="11858"/>
    <cellStyle name="Акцент5 23" xfId="11859"/>
    <cellStyle name="Акцент5 24" xfId="11860"/>
    <cellStyle name="Акцент5 25" xfId="11861"/>
    <cellStyle name="Акцент5 26" xfId="11862"/>
    <cellStyle name="Акцент5 27" xfId="11863"/>
    <cellStyle name="Акцент5 28" xfId="11864"/>
    <cellStyle name="Акцент5 29" xfId="11865"/>
    <cellStyle name="Акцент5 3" xfId="11866"/>
    <cellStyle name="Акцент5 30" xfId="11867"/>
    <cellStyle name="Акцент5 31" xfId="11868"/>
    <cellStyle name="Акцент5 32" xfId="11869"/>
    <cellStyle name="Акцент5 33" xfId="11870"/>
    <cellStyle name="Акцент5 34" xfId="11871"/>
    <cellStyle name="Акцент5 35" xfId="11872"/>
    <cellStyle name="Акцент5 36" xfId="11873"/>
    <cellStyle name="Акцент5 37" xfId="11874"/>
    <cellStyle name="Акцент5 38" xfId="11875"/>
    <cellStyle name="Акцент5 39" xfId="11876"/>
    <cellStyle name="Акцент5 4" xfId="11877"/>
    <cellStyle name="Акцент5 40" xfId="11878"/>
    <cellStyle name="Акцент5 41" xfId="11879"/>
    <cellStyle name="Акцент5 42" xfId="11880"/>
    <cellStyle name="Акцент5 43" xfId="11881"/>
    <cellStyle name="Акцент5 44" xfId="11882"/>
    <cellStyle name="Акцент5 45" xfId="11883"/>
    <cellStyle name="Акцент5 46" xfId="11884"/>
    <cellStyle name="Акцент5 47" xfId="11885"/>
    <cellStyle name="Акцент5 48" xfId="11886"/>
    <cellStyle name="Акцент5 49" xfId="11887"/>
    <cellStyle name="Акцент5 5" xfId="11888"/>
    <cellStyle name="Акцент5 50" xfId="11889"/>
    <cellStyle name="Акцент5 51" xfId="11890"/>
    <cellStyle name="Акцент5 52" xfId="11891"/>
    <cellStyle name="Акцент5 53" xfId="11892"/>
    <cellStyle name="Акцент5 54" xfId="11893"/>
    <cellStyle name="Акцент5 55" xfId="11894"/>
    <cellStyle name="Акцент5 56" xfId="11895"/>
    <cellStyle name="Акцент5 57" xfId="11896"/>
    <cellStyle name="Акцент5 58" xfId="11897"/>
    <cellStyle name="Акцент5 59" xfId="11898"/>
    <cellStyle name="Акцент5 6" xfId="11899"/>
    <cellStyle name="Акцент5 60" xfId="11900"/>
    <cellStyle name="Акцент5 61" xfId="11901"/>
    <cellStyle name="Акцент5 62" xfId="11902"/>
    <cellStyle name="Акцент5 63" xfId="11903"/>
    <cellStyle name="Акцент5 64" xfId="11904"/>
    <cellStyle name="Акцент5 65" xfId="11905"/>
    <cellStyle name="Акцент5 66" xfId="11906"/>
    <cellStyle name="Акцент5 67" xfId="11907"/>
    <cellStyle name="Акцент5 68" xfId="11908"/>
    <cellStyle name="Акцент5 69" xfId="11909"/>
    <cellStyle name="Акцент5 7" xfId="11910"/>
    <cellStyle name="Акцент5 70" xfId="11911"/>
    <cellStyle name="Акцент5 71" xfId="11912"/>
    <cellStyle name="Акцент5 72" xfId="11913"/>
    <cellStyle name="Акцент5 73" xfId="11914"/>
    <cellStyle name="Акцент5 8" xfId="11915"/>
    <cellStyle name="Акцент5 9" xfId="11916"/>
    <cellStyle name="Акцент6 1" xfId="11917"/>
    <cellStyle name="Акцент6 10" xfId="11918"/>
    <cellStyle name="Акцент6 11" xfId="11919"/>
    <cellStyle name="Акцент6 12" xfId="11920"/>
    <cellStyle name="Акцент6 13" xfId="11921"/>
    <cellStyle name="Акцент6 14" xfId="11922"/>
    <cellStyle name="Акцент6 15" xfId="11923"/>
    <cellStyle name="Акцент6 16" xfId="11924"/>
    <cellStyle name="Акцент6 17" xfId="11925"/>
    <cellStyle name="Акцент6 18" xfId="11926"/>
    <cellStyle name="Акцент6 19" xfId="11927"/>
    <cellStyle name="Акцент6 2" xfId="11928"/>
    <cellStyle name="Акцент6 2 2" xfId="11929"/>
    <cellStyle name="Акцент6 2 3" xfId="11930"/>
    <cellStyle name="Акцент6 2 4" xfId="11931"/>
    <cellStyle name="Акцент6 2 5" xfId="11932"/>
    <cellStyle name="Акцент6 20" xfId="11933"/>
    <cellStyle name="Акцент6 21" xfId="11934"/>
    <cellStyle name="Акцент6 22" xfId="11935"/>
    <cellStyle name="Акцент6 23" xfId="11936"/>
    <cellStyle name="Акцент6 24" xfId="11937"/>
    <cellStyle name="Акцент6 25" xfId="11938"/>
    <cellStyle name="Акцент6 26" xfId="11939"/>
    <cellStyle name="Акцент6 27" xfId="11940"/>
    <cellStyle name="Акцент6 28" xfId="11941"/>
    <cellStyle name="Акцент6 29" xfId="11942"/>
    <cellStyle name="Акцент6 3" xfId="11943"/>
    <cellStyle name="Акцент6 30" xfId="11944"/>
    <cellStyle name="Акцент6 31" xfId="11945"/>
    <cellStyle name="Акцент6 32" xfId="11946"/>
    <cellStyle name="Акцент6 33" xfId="11947"/>
    <cellStyle name="Акцент6 34" xfId="11948"/>
    <cellStyle name="Акцент6 35" xfId="11949"/>
    <cellStyle name="Акцент6 36" xfId="11950"/>
    <cellStyle name="Акцент6 37" xfId="11951"/>
    <cellStyle name="Акцент6 38" xfId="11952"/>
    <cellStyle name="Акцент6 39" xfId="11953"/>
    <cellStyle name="Акцент6 4" xfId="11954"/>
    <cellStyle name="Акцент6 40" xfId="11955"/>
    <cellStyle name="Акцент6 41" xfId="11956"/>
    <cellStyle name="Акцент6 42" xfId="11957"/>
    <cellStyle name="Акцент6 43" xfId="11958"/>
    <cellStyle name="Акцент6 44" xfId="11959"/>
    <cellStyle name="Акцент6 45" xfId="11960"/>
    <cellStyle name="Акцент6 46" xfId="11961"/>
    <cellStyle name="Акцент6 47" xfId="11962"/>
    <cellStyle name="Акцент6 48" xfId="11963"/>
    <cellStyle name="Акцент6 49" xfId="11964"/>
    <cellStyle name="Акцент6 5" xfId="11965"/>
    <cellStyle name="Акцент6 50" xfId="11966"/>
    <cellStyle name="Акцент6 51" xfId="11967"/>
    <cellStyle name="Акцент6 52" xfId="11968"/>
    <cellStyle name="Акцент6 53" xfId="11969"/>
    <cellStyle name="Акцент6 54" xfId="11970"/>
    <cellStyle name="Акцент6 55" xfId="11971"/>
    <cellStyle name="Акцент6 56" xfId="11972"/>
    <cellStyle name="Акцент6 57" xfId="11973"/>
    <cellStyle name="Акцент6 58" xfId="11974"/>
    <cellStyle name="Акцент6 59" xfId="11975"/>
    <cellStyle name="Акцент6 6" xfId="11976"/>
    <cellStyle name="Акцент6 60" xfId="11977"/>
    <cellStyle name="Акцент6 61" xfId="11978"/>
    <cellStyle name="Акцент6 62" xfId="11979"/>
    <cellStyle name="Акцент6 63" xfId="11980"/>
    <cellStyle name="Акцент6 64" xfId="11981"/>
    <cellStyle name="Акцент6 65" xfId="11982"/>
    <cellStyle name="Акцент6 66" xfId="11983"/>
    <cellStyle name="Акцент6 67" xfId="11984"/>
    <cellStyle name="Акцент6 68" xfId="11985"/>
    <cellStyle name="Акцент6 69" xfId="11986"/>
    <cellStyle name="Акцент6 7" xfId="11987"/>
    <cellStyle name="Акцент6 70" xfId="11988"/>
    <cellStyle name="Акцент6 71" xfId="11989"/>
    <cellStyle name="Акцент6 72" xfId="11990"/>
    <cellStyle name="Акцент6 73" xfId="11991"/>
    <cellStyle name="Акцент6 8" xfId="11992"/>
    <cellStyle name="Акцент6 9" xfId="11993"/>
    <cellStyle name="Ввод  1" xfId="11994"/>
    <cellStyle name="Ввод  10" xfId="11995"/>
    <cellStyle name="Ввод  10 2" xfId="11996"/>
    <cellStyle name="Ввод  10 2 10" xfId="11997"/>
    <cellStyle name="Ввод  10 2 2" xfId="11998"/>
    <cellStyle name="Ввод  10 2 2 2" xfId="11999"/>
    <cellStyle name="Ввод  10 2 2 3" xfId="12000"/>
    <cellStyle name="Ввод  10 2 2 4" xfId="12001"/>
    <cellStyle name="Ввод  10 2 3" xfId="12002"/>
    <cellStyle name="Ввод  10 2 3 2" xfId="12003"/>
    <cellStyle name="Ввод  10 2 3 3" xfId="12004"/>
    <cellStyle name="Ввод  10 2 3 4" xfId="12005"/>
    <cellStyle name="Ввод  10 2 4" xfId="12006"/>
    <cellStyle name="Ввод  10 2 4 2" xfId="12007"/>
    <cellStyle name="Ввод  10 2 4 3" xfId="12008"/>
    <cellStyle name="Ввод  10 2 4 4" xfId="12009"/>
    <cellStyle name="Ввод  10 2 5" xfId="12010"/>
    <cellStyle name="Ввод  10 2 5 2" xfId="12011"/>
    <cellStyle name="Ввод  10 2 5 3" xfId="12012"/>
    <cellStyle name="Ввод  10 2 5 4" xfId="12013"/>
    <cellStyle name="Ввод  10 2 6" xfId="12014"/>
    <cellStyle name="Ввод  10 2 6 2" xfId="12015"/>
    <cellStyle name="Ввод  10 2 6 3" xfId="12016"/>
    <cellStyle name="Ввод  10 2 6 4" xfId="12017"/>
    <cellStyle name="Ввод  10 2 7" xfId="12018"/>
    <cellStyle name="Ввод  10 2 7 2" xfId="12019"/>
    <cellStyle name="Ввод  10 2 7 3" xfId="12020"/>
    <cellStyle name="Ввод  10 2 7 4" xfId="12021"/>
    <cellStyle name="Ввод  10 2 8" xfId="12022"/>
    <cellStyle name="Ввод  10 2 9" xfId="12023"/>
    <cellStyle name="Ввод  10 3" xfId="12024"/>
    <cellStyle name="Ввод  10 3 2" xfId="12025"/>
    <cellStyle name="Ввод  10 3 3" xfId="12026"/>
    <cellStyle name="Ввод  10 3 4" xfId="12027"/>
    <cellStyle name="Ввод  10 4" xfId="12028"/>
    <cellStyle name="Ввод  10 4 2" xfId="12029"/>
    <cellStyle name="Ввод  10 4 3" xfId="12030"/>
    <cellStyle name="Ввод  10 4 4" xfId="12031"/>
    <cellStyle name="Ввод  10 5" xfId="12032"/>
    <cellStyle name="Ввод  10 5 2" xfId="12033"/>
    <cellStyle name="Ввод  10 5 3" xfId="12034"/>
    <cellStyle name="Ввод  10 5 4" xfId="12035"/>
    <cellStyle name="Ввод  10 6" xfId="12036"/>
    <cellStyle name="Ввод  10 6 2" xfId="12037"/>
    <cellStyle name="Ввод  10 6 3" xfId="12038"/>
    <cellStyle name="Ввод  10 6 4" xfId="12039"/>
    <cellStyle name="Ввод  10 7" xfId="12040"/>
    <cellStyle name="Ввод  10 8" xfId="12041"/>
    <cellStyle name="Ввод  10 9" xfId="12042"/>
    <cellStyle name="Ввод  11" xfId="12043"/>
    <cellStyle name="Ввод  11 2" xfId="12044"/>
    <cellStyle name="Ввод  11 2 10" xfId="12045"/>
    <cellStyle name="Ввод  11 2 2" xfId="12046"/>
    <cellStyle name="Ввод  11 2 2 2" xfId="12047"/>
    <cellStyle name="Ввод  11 2 2 3" xfId="12048"/>
    <cellStyle name="Ввод  11 2 2 4" xfId="12049"/>
    <cellStyle name="Ввод  11 2 3" xfId="12050"/>
    <cellStyle name="Ввод  11 2 3 2" xfId="12051"/>
    <cellStyle name="Ввод  11 2 3 3" xfId="12052"/>
    <cellStyle name="Ввод  11 2 3 4" xfId="12053"/>
    <cellStyle name="Ввод  11 2 4" xfId="12054"/>
    <cellStyle name="Ввод  11 2 4 2" xfId="12055"/>
    <cellStyle name="Ввод  11 2 4 3" xfId="12056"/>
    <cellStyle name="Ввод  11 2 4 4" xfId="12057"/>
    <cellStyle name="Ввод  11 2 5" xfId="12058"/>
    <cellStyle name="Ввод  11 2 5 2" xfId="12059"/>
    <cellStyle name="Ввод  11 2 5 3" xfId="12060"/>
    <cellStyle name="Ввод  11 2 5 4" xfId="12061"/>
    <cellStyle name="Ввод  11 2 6" xfId="12062"/>
    <cellStyle name="Ввод  11 2 6 2" xfId="12063"/>
    <cellStyle name="Ввод  11 2 6 3" xfId="12064"/>
    <cellStyle name="Ввод  11 2 6 4" xfId="12065"/>
    <cellStyle name="Ввод  11 2 7" xfId="12066"/>
    <cellStyle name="Ввод  11 2 7 2" xfId="12067"/>
    <cellStyle name="Ввод  11 2 7 3" xfId="12068"/>
    <cellStyle name="Ввод  11 2 7 4" xfId="12069"/>
    <cellStyle name="Ввод  11 2 8" xfId="12070"/>
    <cellStyle name="Ввод  11 2 9" xfId="12071"/>
    <cellStyle name="Ввод  11 3" xfId="12072"/>
    <cellStyle name="Ввод  11 3 2" xfId="12073"/>
    <cellStyle name="Ввод  11 3 3" xfId="12074"/>
    <cellStyle name="Ввод  11 3 4" xfId="12075"/>
    <cellStyle name="Ввод  11 4" xfId="12076"/>
    <cellStyle name="Ввод  11 4 2" xfId="12077"/>
    <cellStyle name="Ввод  11 4 3" xfId="12078"/>
    <cellStyle name="Ввод  11 4 4" xfId="12079"/>
    <cellStyle name="Ввод  11 5" xfId="12080"/>
    <cellStyle name="Ввод  11 5 2" xfId="12081"/>
    <cellStyle name="Ввод  11 5 3" xfId="12082"/>
    <cellStyle name="Ввод  11 5 4" xfId="12083"/>
    <cellStyle name="Ввод  11 6" xfId="12084"/>
    <cellStyle name="Ввод  11 6 2" xfId="12085"/>
    <cellStyle name="Ввод  11 6 3" xfId="12086"/>
    <cellStyle name="Ввод  11 6 4" xfId="12087"/>
    <cellStyle name="Ввод  11 7" xfId="12088"/>
    <cellStyle name="Ввод  11 8" xfId="12089"/>
    <cellStyle name="Ввод  11 9" xfId="12090"/>
    <cellStyle name="Ввод  12" xfId="12091"/>
    <cellStyle name="Ввод  12 2" xfId="12092"/>
    <cellStyle name="Ввод  12 2 10" xfId="12093"/>
    <cellStyle name="Ввод  12 2 2" xfId="12094"/>
    <cellStyle name="Ввод  12 2 2 2" xfId="12095"/>
    <cellStyle name="Ввод  12 2 2 3" xfId="12096"/>
    <cellStyle name="Ввод  12 2 2 4" xfId="12097"/>
    <cellStyle name="Ввод  12 2 3" xfId="12098"/>
    <cellStyle name="Ввод  12 2 3 2" xfId="12099"/>
    <cellStyle name="Ввод  12 2 3 3" xfId="12100"/>
    <cellStyle name="Ввод  12 2 3 4" xfId="12101"/>
    <cellStyle name="Ввод  12 2 4" xfId="12102"/>
    <cellStyle name="Ввод  12 2 4 2" xfId="12103"/>
    <cellStyle name="Ввод  12 2 4 3" xfId="12104"/>
    <cellStyle name="Ввод  12 2 4 4" xfId="12105"/>
    <cellStyle name="Ввод  12 2 5" xfId="12106"/>
    <cellStyle name="Ввод  12 2 5 2" xfId="12107"/>
    <cellStyle name="Ввод  12 2 5 3" xfId="12108"/>
    <cellStyle name="Ввод  12 2 5 4" xfId="12109"/>
    <cellStyle name="Ввод  12 2 6" xfId="12110"/>
    <cellStyle name="Ввод  12 2 6 2" xfId="12111"/>
    <cellStyle name="Ввод  12 2 6 3" xfId="12112"/>
    <cellStyle name="Ввод  12 2 6 4" xfId="12113"/>
    <cellStyle name="Ввод  12 2 7" xfId="12114"/>
    <cellStyle name="Ввод  12 2 7 2" xfId="12115"/>
    <cellStyle name="Ввод  12 2 7 3" xfId="12116"/>
    <cellStyle name="Ввод  12 2 7 4" xfId="12117"/>
    <cellStyle name="Ввод  12 2 8" xfId="12118"/>
    <cellStyle name="Ввод  12 2 9" xfId="12119"/>
    <cellStyle name="Ввод  12 3" xfId="12120"/>
    <cellStyle name="Ввод  12 3 2" xfId="12121"/>
    <cellStyle name="Ввод  12 3 3" xfId="12122"/>
    <cellStyle name="Ввод  12 3 4" xfId="12123"/>
    <cellStyle name="Ввод  12 4" xfId="12124"/>
    <cellStyle name="Ввод  12 4 2" xfId="12125"/>
    <cellStyle name="Ввод  12 4 3" xfId="12126"/>
    <cellStyle name="Ввод  12 4 4" xfId="12127"/>
    <cellStyle name="Ввод  12 5" xfId="12128"/>
    <cellStyle name="Ввод  12 5 2" xfId="12129"/>
    <cellStyle name="Ввод  12 5 3" xfId="12130"/>
    <cellStyle name="Ввод  12 5 4" xfId="12131"/>
    <cellStyle name="Ввод  12 6" xfId="12132"/>
    <cellStyle name="Ввод  12 6 2" xfId="12133"/>
    <cellStyle name="Ввод  12 6 3" xfId="12134"/>
    <cellStyle name="Ввод  12 6 4" xfId="12135"/>
    <cellStyle name="Ввод  12 7" xfId="12136"/>
    <cellStyle name="Ввод  12 8" xfId="12137"/>
    <cellStyle name="Ввод  12 9" xfId="12138"/>
    <cellStyle name="Ввод  13" xfId="12139"/>
    <cellStyle name="Ввод  13 2" xfId="12140"/>
    <cellStyle name="Ввод  13 2 10" xfId="12141"/>
    <cellStyle name="Ввод  13 2 2" xfId="12142"/>
    <cellStyle name="Ввод  13 2 2 2" xfId="12143"/>
    <cellStyle name="Ввод  13 2 2 3" xfId="12144"/>
    <cellStyle name="Ввод  13 2 2 4" xfId="12145"/>
    <cellStyle name="Ввод  13 2 3" xfId="12146"/>
    <cellStyle name="Ввод  13 2 3 2" xfId="12147"/>
    <cellStyle name="Ввод  13 2 3 3" xfId="12148"/>
    <cellStyle name="Ввод  13 2 3 4" xfId="12149"/>
    <cellStyle name="Ввод  13 2 4" xfId="12150"/>
    <cellStyle name="Ввод  13 2 4 2" xfId="12151"/>
    <cellStyle name="Ввод  13 2 4 3" xfId="12152"/>
    <cellStyle name="Ввод  13 2 4 4" xfId="12153"/>
    <cellStyle name="Ввод  13 2 5" xfId="12154"/>
    <cellStyle name="Ввод  13 2 5 2" xfId="12155"/>
    <cellStyle name="Ввод  13 2 5 3" xfId="12156"/>
    <cellStyle name="Ввод  13 2 5 4" xfId="12157"/>
    <cellStyle name="Ввод  13 2 6" xfId="12158"/>
    <cellStyle name="Ввод  13 2 6 2" xfId="12159"/>
    <cellStyle name="Ввод  13 2 6 3" xfId="12160"/>
    <cellStyle name="Ввод  13 2 6 4" xfId="12161"/>
    <cellStyle name="Ввод  13 2 7" xfId="12162"/>
    <cellStyle name="Ввод  13 2 7 2" xfId="12163"/>
    <cellStyle name="Ввод  13 2 7 3" xfId="12164"/>
    <cellStyle name="Ввод  13 2 7 4" xfId="12165"/>
    <cellStyle name="Ввод  13 2 8" xfId="12166"/>
    <cellStyle name="Ввод  13 2 9" xfId="12167"/>
    <cellStyle name="Ввод  13 3" xfId="12168"/>
    <cellStyle name="Ввод  13 3 2" xfId="12169"/>
    <cellStyle name="Ввод  13 3 3" xfId="12170"/>
    <cellStyle name="Ввод  13 3 4" xfId="12171"/>
    <cellStyle name="Ввод  13 4" xfId="12172"/>
    <cellStyle name="Ввод  13 4 2" xfId="12173"/>
    <cellStyle name="Ввод  13 4 3" xfId="12174"/>
    <cellStyle name="Ввод  13 4 4" xfId="12175"/>
    <cellStyle name="Ввод  13 5" xfId="12176"/>
    <cellStyle name="Ввод  13 5 2" xfId="12177"/>
    <cellStyle name="Ввод  13 5 3" xfId="12178"/>
    <cellStyle name="Ввод  13 5 4" xfId="12179"/>
    <cellStyle name="Ввод  13 6" xfId="12180"/>
    <cellStyle name="Ввод  13 6 2" xfId="12181"/>
    <cellStyle name="Ввод  13 6 3" xfId="12182"/>
    <cellStyle name="Ввод  13 6 4" xfId="12183"/>
    <cellStyle name="Ввод  13 7" xfId="12184"/>
    <cellStyle name="Ввод  13 8" xfId="12185"/>
    <cellStyle name="Ввод  13 9" xfId="12186"/>
    <cellStyle name="Ввод  14" xfId="12187"/>
    <cellStyle name="Ввод  14 2" xfId="12188"/>
    <cellStyle name="Ввод  14 2 10" xfId="12189"/>
    <cellStyle name="Ввод  14 2 2" xfId="12190"/>
    <cellStyle name="Ввод  14 2 2 2" xfId="12191"/>
    <cellStyle name="Ввод  14 2 2 3" xfId="12192"/>
    <cellStyle name="Ввод  14 2 2 4" xfId="12193"/>
    <cellStyle name="Ввод  14 2 3" xfId="12194"/>
    <cellStyle name="Ввод  14 2 3 2" xfId="12195"/>
    <cellStyle name="Ввод  14 2 3 3" xfId="12196"/>
    <cellStyle name="Ввод  14 2 3 4" xfId="12197"/>
    <cellStyle name="Ввод  14 2 4" xfId="12198"/>
    <cellStyle name="Ввод  14 2 4 2" xfId="12199"/>
    <cellStyle name="Ввод  14 2 4 3" xfId="12200"/>
    <cellStyle name="Ввод  14 2 4 4" xfId="12201"/>
    <cellStyle name="Ввод  14 2 5" xfId="12202"/>
    <cellStyle name="Ввод  14 2 5 2" xfId="12203"/>
    <cellStyle name="Ввод  14 2 5 3" xfId="12204"/>
    <cellStyle name="Ввод  14 2 5 4" xfId="12205"/>
    <cellStyle name="Ввод  14 2 6" xfId="12206"/>
    <cellStyle name="Ввод  14 2 6 2" xfId="12207"/>
    <cellStyle name="Ввод  14 2 6 3" xfId="12208"/>
    <cellStyle name="Ввод  14 2 6 4" xfId="12209"/>
    <cellStyle name="Ввод  14 2 7" xfId="12210"/>
    <cellStyle name="Ввод  14 2 7 2" xfId="12211"/>
    <cellStyle name="Ввод  14 2 7 3" xfId="12212"/>
    <cellStyle name="Ввод  14 2 7 4" xfId="12213"/>
    <cellStyle name="Ввод  14 2 8" xfId="12214"/>
    <cellStyle name="Ввод  14 2 9" xfId="12215"/>
    <cellStyle name="Ввод  14 3" xfId="12216"/>
    <cellStyle name="Ввод  14 3 2" xfId="12217"/>
    <cellStyle name="Ввод  14 3 3" xfId="12218"/>
    <cellStyle name="Ввод  14 3 4" xfId="12219"/>
    <cellStyle name="Ввод  14 4" xfId="12220"/>
    <cellStyle name="Ввод  14 4 2" xfId="12221"/>
    <cellStyle name="Ввод  14 4 3" xfId="12222"/>
    <cellStyle name="Ввод  14 4 4" xfId="12223"/>
    <cellStyle name="Ввод  14 5" xfId="12224"/>
    <cellStyle name="Ввод  14 5 2" xfId="12225"/>
    <cellStyle name="Ввод  14 5 3" xfId="12226"/>
    <cellStyle name="Ввод  14 5 4" xfId="12227"/>
    <cellStyle name="Ввод  14 6" xfId="12228"/>
    <cellStyle name="Ввод  14 6 2" xfId="12229"/>
    <cellStyle name="Ввод  14 6 3" xfId="12230"/>
    <cellStyle name="Ввод  14 6 4" xfId="12231"/>
    <cellStyle name="Ввод  14 7" xfId="12232"/>
    <cellStyle name="Ввод  14 8" xfId="12233"/>
    <cellStyle name="Ввод  14 9" xfId="12234"/>
    <cellStyle name="Ввод  15" xfId="12235"/>
    <cellStyle name="Ввод  15 2" xfId="12236"/>
    <cellStyle name="Ввод  15 2 10" xfId="12237"/>
    <cellStyle name="Ввод  15 2 2" xfId="12238"/>
    <cellStyle name="Ввод  15 2 2 2" xfId="12239"/>
    <cellStyle name="Ввод  15 2 2 3" xfId="12240"/>
    <cellStyle name="Ввод  15 2 2 4" xfId="12241"/>
    <cellStyle name="Ввод  15 2 3" xfId="12242"/>
    <cellStyle name="Ввод  15 2 3 2" xfId="12243"/>
    <cellStyle name="Ввод  15 2 3 3" xfId="12244"/>
    <cellStyle name="Ввод  15 2 3 4" xfId="12245"/>
    <cellStyle name="Ввод  15 2 4" xfId="12246"/>
    <cellStyle name="Ввод  15 2 4 2" xfId="12247"/>
    <cellStyle name="Ввод  15 2 4 3" xfId="12248"/>
    <cellStyle name="Ввод  15 2 4 4" xfId="12249"/>
    <cellStyle name="Ввод  15 2 5" xfId="12250"/>
    <cellStyle name="Ввод  15 2 5 2" xfId="12251"/>
    <cellStyle name="Ввод  15 2 5 3" xfId="12252"/>
    <cellStyle name="Ввод  15 2 5 4" xfId="12253"/>
    <cellStyle name="Ввод  15 2 6" xfId="12254"/>
    <cellStyle name="Ввод  15 2 6 2" xfId="12255"/>
    <cellStyle name="Ввод  15 2 6 3" xfId="12256"/>
    <cellStyle name="Ввод  15 2 6 4" xfId="12257"/>
    <cellStyle name="Ввод  15 2 7" xfId="12258"/>
    <cellStyle name="Ввод  15 2 7 2" xfId="12259"/>
    <cellStyle name="Ввод  15 2 7 3" xfId="12260"/>
    <cellStyle name="Ввод  15 2 7 4" xfId="12261"/>
    <cellStyle name="Ввод  15 2 8" xfId="12262"/>
    <cellStyle name="Ввод  15 2 9" xfId="12263"/>
    <cellStyle name="Ввод  15 3" xfId="12264"/>
    <cellStyle name="Ввод  15 3 2" xfId="12265"/>
    <cellStyle name="Ввод  15 3 3" xfId="12266"/>
    <cellStyle name="Ввод  15 3 4" xfId="12267"/>
    <cellStyle name="Ввод  15 4" xfId="12268"/>
    <cellStyle name="Ввод  15 4 2" xfId="12269"/>
    <cellStyle name="Ввод  15 4 3" xfId="12270"/>
    <cellStyle name="Ввод  15 4 4" xfId="12271"/>
    <cellStyle name="Ввод  15 5" xfId="12272"/>
    <cellStyle name="Ввод  15 5 2" xfId="12273"/>
    <cellStyle name="Ввод  15 5 3" xfId="12274"/>
    <cellStyle name="Ввод  15 5 4" xfId="12275"/>
    <cellStyle name="Ввод  15 6" xfId="12276"/>
    <cellStyle name="Ввод  15 6 2" xfId="12277"/>
    <cellStyle name="Ввод  15 6 3" xfId="12278"/>
    <cellStyle name="Ввод  15 6 4" xfId="12279"/>
    <cellStyle name="Ввод  15 7" xfId="12280"/>
    <cellStyle name="Ввод  15 8" xfId="12281"/>
    <cellStyle name="Ввод  15 9" xfId="12282"/>
    <cellStyle name="Ввод  16" xfId="12283"/>
    <cellStyle name="Ввод  16 2" xfId="12284"/>
    <cellStyle name="Ввод  16 2 10" xfId="12285"/>
    <cellStyle name="Ввод  16 2 2" xfId="12286"/>
    <cellStyle name="Ввод  16 2 2 2" xfId="12287"/>
    <cellStyle name="Ввод  16 2 2 3" xfId="12288"/>
    <cellStyle name="Ввод  16 2 2 4" xfId="12289"/>
    <cellStyle name="Ввод  16 2 3" xfId="12290"/>
    <cellStyle name="Ввод  16 2 3 2" xfId="12291"/>
    <cellStyle name="Ввод  16 2 3 3" xfId="12292"/>
    <cellStyle name="Ввод  16 2 3 4" xfId="12293"/>
    <cellStyle name="Ввод  16 2 4" xfId="12294"/>
    <cellStyle name="Ввод  16 2 4 2" xfId="12295"/>
    <cellStyle name="Ввод  16 2 4 3" xfId="12296"/>
    <cellStyle name="Ввод  16 2 4 4" xfId="12297"/>
    <cellStyle name="Ввод  16 2 5" xfId="12298"/>
    <cellStyle name="Ввод  16 2 5 2" xfId="12299"/>
    <cellStyle name="Ввод  16 2 5 3" xfId="12300"/>
    <cellStyle name="Ввод  16 2 5 4" xfId="12301"/>
    <cellStyle name="Ввод  16 2 6" xfId="12302"/>
    <cellStyle name="Ввод  16 2 6 2" xfId="12303"/>
    <cellStyle name="Ввод  16 2 6 3" xfId="12304"/>
    <cellStyle name="Ввод  16 2 6 4" xfId="12305"/>
    <cellStyle name="Ввод  16 2 7" xfId="12306"/>
    <cellStyle name="Ввод  16 2 7 2" xfId="12307"/>
    <cellStyle name="Ввод  16 2 7 3" xfId="12308"/>
    <cellStyle name="Ввод  16 2 7 4" xfId="12309"/>
    <cellStyle name="Ввод  16 2 8" xfId="12310"/>
    <cellStyle name="Ввод  16 2 9" xfId="12311"/>
    <cellStyle name="Ввод  16 3" xfId="12312"/>
    <cellStyle name="Ввод  16 3 2" xfId="12313"/>
    <cellStyle name="Ввод  16 3 3" xfId="12314"/>
    <cellStyle name="Ввод  16 3 4" xfId="12315"/>
    <cellStyle name="Ввод  16 4" xfId="12316"/>
    <cellStyle name="Ввод  16 4 2" xfId="12317"/>
    <cellStyle name="Ввод  16 4 3" xfId="12318"/>
    <cellStyle name="Ввод  16 4 4" xfId="12319"/>
    <cellStyle name="Ввод  16 5" xfId="12320"/>
    <cellStyle name="Ввод  16 5 2" xfId="12321"/>
    <cellStyle name="Ввод  16 5 3" xfId="12322"/>
    <cellStyle name="Ввод  16 5 4" xfId="12323"/>
    <cellStyle name="Ввод  16 6" xfId="12324"/>
    <cellStyle name="Ввод  16 6 2" xfId="12325"/>
    <cellStyle name="Ввод  16 6 3" xfId="12326"/>
    <cellStyle name="Ввод  16 6 4" xfId="12327"/>
    <cellStyle name="Ввод  16 7" xfId="12328"/>
    <cellStyle name="Ввод  16 8" xfId="12329"/>
    <cellStyle name="Ввод  16 9" xfId="12330"/>
    <cellStyle name="Ввод  17" xfId="12331"/>
    <cellStyle name="Ввод  17 2" xfId="12332"/>
    <cellStyle name="Ввод  17 2 10" xfId="12333"/>
    <cellStyle name="Ввод  17 2 2" xfId="12334"/>
    <cellStyle name="Ввод  17 2 2 2" xfId="12335"/>
    <cellStyle name="Ввод  17 2 2 3" xfId="12336"/>
    <cellStyle name="Ввод  17 2 2 4" xfId="12337"/>
    <cellStyle name="Ввод  17 2 3" xfId="12338"/>
    <cellStyle name="Ввод  17 2 3 2" xfId="12339"/>
    <cellStyle name="Ввод  17 2 3 3" xfId="12340"/>
    <cellStyle name="Ввод  17 2 3 4" xfId="12341"/>
    <cellStyle name="Ввод  17 2 4" xfId="12342"/>
    <cellStyle name="Ввод  17 2 4 2" xfId="12343"/>
    <cellStyle name="Ввод  17 2 4 3" xfId="12344"/>
    <cellStyle name="Ввод  17 2 4 4" xfId="12345"/>
    <cellStyle name="Ввод  17 2 5" xfId="12346"/>
    <cellStyle name="Ввод  17 2 5 2" xfId="12347"/>
    <cellStyle name="Ввод  17 2 5 3" xfId="12348"/>
    <cellStyle name="Ввод  17 2 5 4" xfId="12349"/>
    <cellStyle name="Ввод  17 2 6" xfId="12350"/>
    <cellStyle name="Ввод  17 2 6 2" xfId="12351"/>
    <cellStyle name="Ввод  17 2 6 3" xfId="12352"/>
    <cellStyle name="Ввод  17 2 6 4" xfId="12353"/>
    <cellStyle name="Ввод  17 2 7" xfId="12354"/>
    <cellStyle name="Ввод  17 2 7 2" xfId="12355"/>
    <cellStyle name="Ввод  17 2 7 3" xfId="12356"/>
    <cellStyle name="Ввод  17 2 7 4" xfId="12357"/>
    <cellStyle name="Ввод  17 2 8" xfId="12358"/>
    <cellStyle name="Ввод  17 2 9" xfId="12359"/>
    <cellStyle name="Ввод  17 3" xfId="12360"/>
    <cellStyle name="Ввод  17 3 2" xfId="12361"/>
    <cellStyle name="Ввод  17 3 3" xfId="12362"/>
    <cellStyle name="Ввод  17 3 4" xfId="12363"/>
    <cellStyle name="Ввод  17 4" xfId="12364"/>
    <cellStyle name="Ввод  17 4 2" xfId="12365"/>
    <cellStyle name="Ввод  17 4 3" xfId="12366"/>
    <cellStyle name="Ввод  17 4 4" xfId="12367"/>
    <cellStyle name="Ввод  17 5" xfId="12368"/>
    <cellStyle name="Ввод  17 5 2" xfId="12369"/>
    <cellStyle name="Ввод  17 5 3" xfId="12370"/>
    <cellStyle name="Ввод  17 5 4" xfId="12371"/>
    <cellStyle name="Ввод  17 6" xfId="12372"/>
    <cellStyle name="Ввод  17 6 2" xfId="12373"/>
    <cellStyle name="Ввод  17 6 3" xfId="12374"/>
    <cellStyle name="Ввод  17 6 4" xfId="12375"/>
    <cellStyle name="Ввод  17 7" xfId="12376"/>
    <cellStyle name="Ввод  17 8" xfId="12377"/>
    <cellStyle name="Ввод  17 9" xfId="12378"/>
    <cellStyle name="Ввод  18" xfId="12379"/>
    <cellStyle name="Ввод  18 2" xfId="12380"/>
    <cellStyle name="Ввод  18 2 10" xfId="12381"/>
    <cellStyle name="Ввод  18 2 2" xfId="12382"/>
    <cellStyle name="Ввод  18 2 2 2" xfId="12383"/>
    <cellStyle name="Ввод  18 2 2 3" xfId="12384"/>
    <cellStyle name="Ввод  18 2 2 4" xfId="12385"/>
    <cellStyle name="Ввод  18 2 3" xfId="12386"/>
    <cellStyle name="Ввод  18 2 3 2" xfId="12387"/>
    <cellStyle name="Ввод  18 2 3 3" xfId="12388"/>
    <cellStyle name="Ввод  18 2 3 4" xfId="12389"/>
    <cellStyle name="Ввод  18 2 4" xfId="12390"/>
    <cellStyle name="Ввод  18 2 4 2" xfId="12391"/>
    <cellStyle name="Ввод  18 2 4 3" xfId="12392"/>
    <cellStyle name="Ввод  18 2 4 4" xfId="12393"/>
    <cellStyle name="Ввод  18 2 5" xfId="12394"/>
    <cellStyle name="Ввод  18 2 5 2" xfId="12395"/>
    <cellStyle name="Ввод  18 2 5 3" xfId="12396"/>
    <cellStyle name="Ввод  18 2 5 4" xfId="12397"/>
    <cellStyle name="Ввод  18 2 6" xfId="12398"/>
    <cellStyle name="Ввод  18 2 6 2" xfId="12399"/>
    <cellStyle name="Ввод  18 2 6 3" xfId="12400"/>
    <cellStyle name="Ввод  18 2 6 4" xfId="12401"/>
    <cellStyle name="Ввод  18 2 7" xfId="12402"/>
    <cellStyle name="Ввод  18 2 7 2" xfId="12403"/>
    <cellStyle name="Ввод  18 2 7 3" xfId="12404"/>
    <cellStyle name="Ввод  18 2 7 4" xfId="12405"/>
    <cellStyle name="Ввод  18 2 8" xfId="12406"/>
    <cellStyle name="Ввод  18 2 9" xfId="12407"/>
    <cellStyle name="Ввод  18 3" xfId="12408"/>
    <cellStyle name="Ввод  18 3 2" xfId="12409"/>
    <cellStyle name="Ввод  18 3 3" xfId="12410"/>
    <cellStyle name="Ввод  18 3 4" xfId="12411"/>
    <cellStyle name="Ввод  18 4" xfId="12412"/>
    <cellStyle name="Ввод  18 4 2" xfId="12413"/>
    <cellStyle name="Ввод  18 4 3" xfId="12414"/>
    <cellStyle name="Ввод  18 4 4" xfId="12415"/>
    <cellStyle name="Ввод  18 5" xfId="12416"/>
    <cellStyle name="Ввод  18 5 2" xfId="12417"/>
    <cellStyle name="Ввод  18 5 3" xfId="12418"/>
    <cellStyle name="Ввод  18 5 4" xfId="12419"/>
    <cellStyle name="Ввод  18 6" xfId="12420"/>
    <cellStyle name="Ввод  18 6 2" xfId="12421"/>
    <cellStyle name="Ввод  18 6 3" xfId="12422"/>
    <cellStyle name="Ввод  18 6 4" xfId="12423"/>
    <cellStyle name="Ввод  18 7" xfId="12424"/>
    <cellStyle name="Ввод  18 8" xfId="12425"/>
    <cellStyle name="Ввод  18 9" xfId="12426"/>
    <cellStyle name="Ввод  19" xfId="12427"/>
    <cellStyle name="Ввод  19 2" xfId="12428"/>
    <cellStyle name="Ввод  19 2 10" xfId="12429"/>
    <cellStyle name="Ввод  19 2 2" xfId="12430"/>
    <cellStyle name="Ввод  19 2 2 2" xfId="12431"/>
    <cellStyle name="Ввод  19 2 2 3" xfId="12432"/>
    <cellStyle name="Ввод  19 2 2 4" xfId="12433"/>
    <cellStyle name="Ввод  19 2 3" xfId="12434"/>
    <cellStyle name="Ввод  19 2 3 2" xfId="12435"/>
    <cellStyle name="Ввод  19 2 3 3" xfId="12436"/>
    <cellStyle name="Ввод  19 2 3 4" xfId="12437"/>
    <cellStyle name="Ввод  19 2 4" xfId="12438"/>
    <cellStyle name="Ввод  19 2 4 2" xfId="12439"/>
    <cellStyle name="Ввод  19 2 4 3" xfId="12440"/>
    <cellStyle name="Ввод  19 2 4 4" xfId="12441"/>
    <cellStyle name="Ввод  19 2 5" xfId="12442"/>
    <cellStyle name="Ввод  19 2 5 2" xfId="12443"/>
    <cellStyle name="Ввод  19 2 5 3" xfId="12444"/>
    <cellStyle name="Ввод  19 2 5 4" xfId="12445"/>
    <cellStyle name="Ввод  19 2 6" xfId="12446"/>
    <cellStyle name="Ввод  19 2 6 2" xfId="12447"/>
    <cellStyle name="Ввод  19 2 6 3" xfId="12448"/>
    <cellStyle name="Ввод  19 2 6 4" xfId="12449"/>
    <cellStyle name="Ввод  19 2 7" xfId="12450"/>
    <cellStyle name="Ввод  19 2 7 2" xfId="12451"/>
    <cellStyle name="Ввод  19 2 7 3" xfId="12452"/>
    <cellStyle name="Ввод  19 2 7 4" xfId="12453"/>
    <cellStyle name="Ввод  19 2 8" xfId="12454"/>
    <cellStyle name="Ввод  19 2 9" xfId="12455"/>
    <cellStyle name="Ввод  19 3" xfId="12456"/>
    <cellStyle name="Ввод  19 3 2" xfId="12457"/>
    <cellStyle name="Ввод  19 3 3" xfId="12458"/>
    <cellStyle name="Ввод  19 3 4" xfId="12459"/>
    <cellStyle name="Ввод  19 4" xfId="12460"/>
    <cellStyle name="Ввод  19 4 2" xfId="12461"/>
    <cellStyle name="Ввод  19 4 3" xfId="12462"/>
    <cellStyle name="Ввод  19 4 4" xfId="12463"/>
    <cellStyle name="Ввод  19 5" xfId="12464"/>
    <cellStyle name="Ввод  19 5 2" xfId="12465"/>
    <cellStyle name="Ввод  19 5 3" xfId="12466"/>
    <cellStyle name="Ввод  19 5 4" xfId="12467"/>
    <cellStyle name="Ввод  19 6" xfId="12468"/>
    <cellStyle name="Ввод  19 6 2" xfId="12469"/>
    <cellStyle name="Ввод  19 6 3" xfId="12470"/>
    <cellStyle name="Ввод  19 6 4" xfId="12471"/>
    <cellStyle name="Ввод  19 7" xfId="12472"/>
    <cellStyle name="Ввод  19 8" xfId="12473"/>
    <cellStyle name="Ввод  19 9" xfId="12474"/>
    <cellStyle name="Ввод  2" xfId="12475"/>
    <cellStyle name="Ввод  2 10" xfId="12476"/>
    <cellStyle name="Ввод  2 2" xfId="12477"/>
    <cellStyle name="Ввод  2 2 2" xfId="12478"/>
    <cellStyle name="Ввод  2 2 2 10" xfId="12479"/>
    <cellStyle name="Ввод  2 2 2 2" xfId="12480"/>
    <cellStyle name="Ввод  2 2 2 2 2" xfId="12481"/>
    <cellStyle name="Ввод  2 2 2 2 3" xfId="12482"/>
    <cellStyle name="Ввод  2 2 2 2 4" xfId="12483"/>
    <cellStyle name="Ввод  2 2 2 3" xfId="12484"/>
    <cellStyle name="Ввод  2 2 2 3 2" xfId="12485"/>
    <cellStyle name="Ввод  2 2 2 3 3" xfId="12486"/>
    <cellStyle name="Ввод  2 2 2 3 4" xfId="12487"/>
    <cellStyle name="Ввод  2 2 2 4" xfId="12488"/>
    <cellStyle name="Ввод  2 2 2 4 2" xfId="12489"/>
    <cellStyle name="Ввод  2 2 2 4 3" xfId="12490"/>
    <cellStyle name="Ввод  2 2 2 4 4" xfId="12491"/>
    <cellStyle name="Ввод  2 2 2 5" xfId="12492"/>
    <cellStyle name="Ввод  2 2 2 5 2" xfId="12493"/>
    <cellStyle name="Ввод  2 2 2 5 3" xfId="12494"/>
    <cellStyle name="Ввод  2 2 2 5 4" xfId="12495"/>
    <cellStyle name="Ввод  2 2 2 6" xfId="12496"/>
    <cellStyle name="Ввод  2 2 2 6 2" xfId="12497"/>
    <cellStyle name="Ввод  2 2 2 6 3" xfId="12498"/>
    <cellStyle name="Ввод  2 2 2 6 4" xfId="12499"/>
    <cellStyle name="Ввод  2 2 2 7" xfId="12500"/>
    <cellStyle name="Ввод  2 2 2 7 2" xfId="12501"/>
    <cellStyle name="Ввод  2 2 2 7 3" xfId="12502"/>
    <cellStyle name="Ввод  2 2 2 7 4" xfId="12503"/>
    <cellStyle name="Ввод  2 2 2 8" xfId="12504"/>
    <cellStyle name="Ввод  2 2 2 9" xfId="12505"/>
    <cellStyle name="Ввод  2 2 3" xfId="12506"/>
    <cellStyle name="Ввод  2 2 3 2" xfId="12507"/>
    <cellStyle name="Ввод  2 2 3 3" xfId="12508"/>
    <cellStyle name="Ввод  2 2 3 4" xfId="12509"/>
    <cellStyle name="Ввод  2 2 4" xfId="12510"/>
    <cellStyle name="Ввод  2 2 4 2" xfId="12511"/>
    <cellStyle name="Ввод  2 2 4 3" xfId="12512"/>
    <cellStyle name="Ввод  2 2 4 4" xfId="12513"/>
    <cellStyle name="Ввод  2 2 5" xfId="12514"/>
    <cellStyle name="Ввод  2 2 5 2" xfId="12515"/>
    <cellStyle name="Ввод  2 2 5 3" xfId="12516"/>
    <cellStyle name="Ввод  2 2 5 4" xfId="12517"/>
    <cellStyle name="Ввод  2 2 6" xfId="12518"/>
    <cellStyle name="Ввод  2 2 6 2" xfId="12519"/>
    <cellStyle name="Ввод  2 2 6 3" xfId="12520"/>
    <cellStyle name="Ввод  2 2 6 4" xfId="12521"/>
    <cellStyle name="Ввод  2 2 7" xfId="12522"/>
    <cellStyle name="Ввод  2 2 8" xfId="12523"/>
    <cellStyle name="Ввод  2 2 9" xfId="12524"/>
    <cellStyle name="Ввод  2 3" xfId="12525"/>
    <cellStyle name="Ввод  2 3 10" xfId="12526"/>
    <cellStyle name="Ввод  2 3 2" xfId="12527"/>
    <cellStyle name="Ввод  2 3 2 2" xfId="12528"/>
    <cellStyle name="Ввод  2 3 2 3" xfId="12529"/>
    <cellStyle name="Ввод  2 3 2 4" xfId="12530"/>
    <cellStyle name="Ввод  2 3 3" xfId="12531"/>
    <cellStyle name="Ввод  2 3 3 2" xfId="12532"/>
    <cellStyle name="Ввод  2 3 3 3" xfId="12533"/>
    <cellStyle name="Ввод  2 3 3 4" xfId="12534"/>
    <cellStyle name="Ввод  2 3 4" xfId="12535"/>
    <cellStyle name="Ввод  2 3 4 2" xfId="12536"/>
    <cellStyle name="Ввод  2 3 4 3" xfId="12537"/>
    <cellStyle name="Ввод  2 3 4 4" xfId="12538"/>
    <cellStyle name="Ввод  2 3 5" xfId="12539"/>
    <cellStyle name="Ввод  2 3 5 2" xfId="12540"/>
    <cellStyle name="Ввод  2 3 5 3" xfId="12541"/>
    <cellStyle name="Ввод  2 3 5 4" xfId="12542"/>
    <cellStyle name="Ввод  2 3 6" xfId="12543"/>
    <cellStyle name="Ввод  2 3 6 2" xfId="12544"/>
    <cellStyle name="Ввод  2 3 6 3" xfId="12545"/>
    <cellStyle name="Ввод  2 3 6 4" xfId="12546"/>
    <cellStyle name="Ввод  2 3 7" xfId="12547"/>
    <cellStyle name="Ввод  2 3 7 2" xfId="12548"/>
    <cellStyle name="Ввод  2 3 7 3" xfId="12549"/>
    <cellStyle name="Ввод  2 3 7 4" xfId="12550"/>
    <cellStyle name="Ввод  2 3 8" xfId="12551"/>
    <cellStyle name="Ввод  2 3 9" xfId="12552"/>
    <cellStyle name="Ввод  2 4" xfId="12553"/>
    <cellStyle name="Ввод  2 4 2" xfId="12554"/>
    <cellStyle name="Ввод  2 4 2 2" xfId="12555"/>
    <cellStyle name="Ввод  2 4 2 3" xfId="12556"/>
    <cellStyle name="Ввод  2 4 2 4" xfId="12557"/>
    <cellStyle name="Ввод  2 4 3" xfId="12558"/>
    <cellStyle name="Ввод  2 4 4" xfId="12559"/>
    <cellStyle name="Ввод  2 4 5" xfId="12560"/>
    <cellStyle name="Ввод  2 5" xfId="12561"/>
    <cellStyle name="Ввод  2 5 2" xfId="12562"/>
    <cellStyle name="Ввод  2 5 2 2" xfId="12563"/>
    <cellStyle name="Ввод  2 5 2 3" xfId="12564"/>
    <cellStyle name="Ввод  2 5 2 4" xfId="12565"/>
    <cellStyle name="Ввод  2 5 3" xfId="12566"/>
    <cellStyle name="Ввод  2 5 4" xfId="12567"/>
    <cellStyle name="Ввод  2 5 5" xfId="12568"/>
    <cellStyle name="Ввод  2 6" xfId="12569"/>
    <cellStyle name="Ввод  2 6 2" xfId="12570"/>
    <cellStyle name="Ввод  2 6 3" xfId="12571"/>
    <cellStyle name="Ввод  2 6 4" xfId="12572"/>
    <cellStyle name="Ввод  2 7" xfId="12573"/>
    <cellStyle name="Ввод  2 7 2" xfId="12574"/>
    <cellStyle name="Ввод  2 7 3" xfId="12575"/>
    <cellStyle name="Ввод  2 7 4" xfId="12576"/>
    <cellStyle name="Ввод  2 8" xfId="12577"/>
    <cellStyle name="Ввод  2 9" xfId="12578"/>
    <cellStyle name="Ввод  20" xfId="12579"/>
    <cellStyle name="Ввод  20 2" xfId="12580"/>
    <cellStyle name="Ввод  20 2 10" xfId="12581"/>
    <cellStyle name="Ввод  20 2 2" xfId="12582"/>
    <cellStyle name="Ввод  20 2 2 2" xfId="12583"/>
    <cellStyle name="Ввод  20 2 2 3" xfId="12584"/>
    <cellStyle name="Ввод  20 2 2 4" xfId="12585"/>
    <cellStyle name="Ввод  20 2 3" xfId="12586"/>
    <cellStyle name="Ввод  20 2 3 2" xfId="12587"/>
    <cellStyle name="Ввод  20 2 3 3" xfId="12588"/>
    <cellStyle name="Ввод  20 2 3 4" xfId="12589"/>
    <cellStyle name="Ввод  20 2 4" xfId="12590"/>
    <cellStyle name="Ввод  20 2 4 2" xfId="12591"/>
    <cellStyle name="Ввод  20 2 4 3" xfId="12592"/>
    <cellStyle name="Ввод  20 2 4 4" xfId="12593"/>
    <cellStyle name="Ввод  20 2 5" xfId="12594"/>
    <cellStyle name="Ввод  20 2 5 2" xfId="12595"/>
    <cellStyle name="Ввод  20 2 5 3" xfId="12596"/>
    <cellStyle name="Ввод  20 2 5 4" xfId="12597"/>
    <cellStyle name="Ввод  20 2 6" xfId="12598"/>
    <cellStyle name="Ввод  20 2 6 2" xfId="12599"/>
    <cellStyle name="Ввод  20 2 6 3" xfId="12600"/>
    <cellStyle name="Ввод  20 2 6 4" xfId="12601"/>
    <cellStyle name="Ввод  20 2 7" xfId="12602"/>
    <cellStyle name="Ввод  20 2 7 2" xfId="12603"/>
    <cellStyle name="Ввод  20 2 7 3" xfId="12604"/>
    <cellStyle name="Ввод  20 2 7 4" xfId="12605"/>
    <cellStyle name="Ввод  20 2 8" xfId="12606"/>
    <cellStyle name="Ввод  20 2 9" xfId="12607"/>
    <cellStyle name="Ввод  20 3" xfId="12608"/>
    <cellStyle name="Ввод  20 3 2" xfId="12609"/>
    <cellStyle name="Ввод  20 3 3" xfId="12610"/>
    <cellStyle name="Ввод  20 3 4" xfId="12611"/>
    <cellStyle name="Ввод  20 4" xfId="12612"/>
    <cellStyle name="Ввод  20 4 2" xfId="12613"/>
    <cellStyle name="Ввод  20 4 3" xfId="12614"/>
    <cellStyle name="Ввод  20 4 4" xfId="12615"/>
    <cellStyle name="Ввод  20 5" xfId="12616"/>
    <cellStyle name="Ввод  20 5 2" xfId="12617"/>
    <cellStyle name="Ввод  20 5 3" xfId="12618"/>
    <cellStyle name="Ввод  20 5 4" xfId="12619"/>
    <cellStyle name="Ввод  20 6" xfId="12620"/>
    <cellStyle name="Ввод  20 6 2" xfId="12621"/>
    <cellStyle name="Ввод  20 6 3" xfId="12622"/>
    <cellStyle name="Ввод  20 6 4" xfId="12623"/>
    <cellStyle name="Ввод  20 7" xfId="12624"/>
    <cellStyle name="Ввод  20 8" xfId="12625"/>
    <cellStyle name="Ввод  20 9" xfId="12626"/>
    <cellStyle name="Ввод  21" xfId="12627"/>
    <cellStyle name="Ввод  21 2" xfId="12628"/>
    <cellStyle name="Ввод  21 2 10" xfId="12629"/>
    <cellStyle name="Ввод  21 2 2" xfId="12630"/>
    <cellStyle name="Ввод  21 2 2 2" xfId="12631"/>
    <cellStyle name="Ввод  21 2 2 3" xfId="12632"/>
    <cellStyle name="Ввод  21 2 2 4" xfId="12633"/>
    <cellStyle name="Ввод  21 2 3" xfId="12634"/>
    <cellStyle name="Ввод  21 2 3 2" xfId="12635"/>
    <cellStyle name="Ввод  21 2 3 3" xfId="12636"/>
    <cellStyle name="Ввод  21 2 3 4" xfId="12637"/>
    <cellStyle name="Ввод  21 2 4" xfId="12638"/>
    <cellStyle name="Ввод  21 2 4 2" xfId="12639"/>
    <cellStyle name="Ввод  21 2 4 3" xfId="12640"/>
    <cellStyle name="Ввод  21 2 4 4" xfId="12641"/>
    <cellStyle name="Ввод  21 2 5" xfId="12642"/>
    <cellStyle name="Ввод  21 2 5 2" xfId="12643"/>
    <cellStyle name="Ввод  21 2 5 3" xfId="12644"/>
    <cellStyle name="Ввод  21 2 5 4" xfId="12645"/>
    <cellStyle name="Ввод  21 2 6" xfId="12646"/>
    <cellStyle name="Ввод  21 2 6 2" xfId="12647"/>
    <cellStyle name="Ввод  21 2 6 3" xfId="12648"/>
    <cellStyle name="Ввод  21 2 6 4" xfId="12649"/>
    <cellStyle name="Ввод  21 2 7" xfId="12650"/>
    <cellStyle name="Ввод  21 2 7 2" xfId="12651"/>
    <cellStyle name="Ввод  21 2 7 3" xfId="12652"/>
    <cellStyle name="Ввод  21 2 7 4" xfId="12653"/>
    <cellStyle name="Ввод  21 2 8" xfId="12654"/>
    <cellStyle name="Ввод  21 2 9" xfId="12655"/>
    <cellStyle name="Ввод  21 3" xfId="12656"/>
    <cellStyle name="Ввод  21 3 2" xfId="12657"/>
    <cellStyle name="Ввод  21 3 3" xfId="12658"/>
    <cellStyle name="Ввод  21 3 4" xfId="12659"/>
    <cellStyle name="Ввод  21 4" xfId="12660"/>
    <cellStyle name="Ввод  21 4 2" xfId="12661"/>
    <cellStyle name="Ввод  21 4 3" xfId="12662"/>
    <cellStyle name="Ввод  21 4 4" xfId="12663"/>
    <cellStyle name="Ввод  21 5" xfId="12664"/>
    <cellStyle name="Ввод  21 5 2" xfId="12665"/>
    <cellStyle name="Ввод  21 5 3" xfId="12666"/>
    <cellStyle name="Ввод  21 5 4" xfId="12667"/>
    <cellStyle name="Ввод  21 6" xfId="12668"/>
    <cellStyle name="Ввод  21 6 2" xfId="12669"/>
    <cellStyle name="Ввод  21 6 3" xfId="12670"/>
    <cellStyle name="Ввод  21 6 4" xfId="12671"/>
    <cellStyle name="Ввод  21 7" xfId="12672"/>
    <cellStyle name="Ввод  21 8" xfId="12673"/>
    <cellStyle name="Ввод  21 9" xfId="12674"/>
    <cellStyle name="Ввод  22" xfId="12675"/>
    <cellStyle name="Ввод  22 2" xfId="12676"/>
    <cellStyle name="Ввод  22 2 10" xfId="12677"/>
    <cellStyle name="Ввод  22 2 2" xfId="12678"/>
    <cellStyle name="Ввод  22 2 2 2" xfId="12679"/>
    <cellStyle name="Ввод  22 2 2 3" xfId="12680"/>
    <cellStyle name="Ввод  22 2 2 4" xfId="12681"/>
    <cellStyle name="Ввод  22 2 3" xfId="12682"/>
    <cellStyle name="Ввод  22 2 3 2" xfId="12683"/>
    <cellStyle name="Ввод  22 2 3 3" xfId="12684"/>
    <cellStyle name="Ввод  22 2 3 4" xfId="12685"/>
    <cellStyle name="Ввод  22 2 4" xfId="12686"/>
    <cellStyle name="Ввод  22 2 4 2" xfId="12687"/>
    <cellStyle name="Ввод  22 2 4 3" xfId="12688"/>
    <cellStyle name="Ввод  22 2 4 4" xfId="12689"/>
    <cellStyle name="Ввод  22 2 5" xfId="12690"/>
    <cellStyle name="Ввод  22 2 5 2" xfId="12691"/>
    <cellStyle name="Ввод  22 2 5 3" xfId="12692"/>
    <cellStyle name="Ввод  22 2 5 4" xfId="12693"/>
    <cellStyle name="Ввод  22 2 6" xfId="12694"/>
    <cellStyle name="Ввод  22 2 6 2" xfId="12695"/>
    <cellStyle name="Ввод  22 2 6 3" xfId="12696"/>
    <cellStyle name="Ввод  22 2 6 4" xfId="12697"/>
    <cellStyle name="Ввод  22 2 7" xfId="12698"/>
    <cellStyle name="Ввод  22 2 7 2" xfId="12699"/>
    <cellStyle name="Ввод  22 2 7 3" xfId="12700"/>
    <cellStyle name="Ввод  22 2 7 4" xfId="12701"/>
    <cellStyle name="Ввод  22 2 8" xfId="12702"/>
    <cellStyle name="Ввод  22 2 9" xfId="12703"/>
    <cellStyle name="Ввод  22 3" xfId="12704"/>
    <cellStyle name="Ввод  22 3 2" xfId="12705"/>
    <cellStyle name="Ввод  22 3 3" xfId="12706"/>
    <cellStyle name="Ввод  22 3 4" xfId="12707"/>
    <cellStyle name="Ввод  22 4" xfId="12708"/>
    <cellStyle name="Ввод  22 4 2" xfId="12709"/>
    <cellStyle name="Ввод  22 4 3" xfId="12710"/>
    <cellStyle name="Ввод  22 4 4" xfId="12711"/>
    <cellStyle name="Ввод  22 5" xfId="12712"/>
    <cellStyle name="Ввод  22 5 2" xfId="12713"/>
    <cellStyle name="Ввод  22 5 3" xfId="12714"/>
    <cellStyle name="Ввод  22 5 4" xfId="12715"/>
    <cellStyle name="Ввод  22 6" xfId="12716"/>
    <cellStyle name="Ввод  22 6 2" xfId="12717"/>
    <cellStyle name="Ввод  22 6 3" xfId="12718"/>
    <cellStyle name="Ввод  22 6 4" xfId="12719"/>
    <cellStyle name="Ввод  22 7" xfId="12720"/>
    <cellStyle name="Ввод  22 8" xfId="12721"/>
    <cellStyle name="Ввод  22 9" xfId="12722"/>
    <cellStyle name="Ввод  23" xfId="12723"/>
    <cellStyle name="Ввод  23 2" xfId="12724"/>
    <cellStyle name="Ввод  23 2 10" xfId="12725"/>
    <cellStyle name="Ввод  23 2 2" xfId="12726"/>
    <cellStyle name="Ввод  23 2 2 2" xfId="12727"/>
    <cellStyle name="Ввод  23 2 2 3" xfId="12728"/>
    <cellStyle name="Ввод  23 2 2 4" xfId="12729"/>
    <cellStyle name="Ввод  23 2 3" xfId="12730"/>
    <cellStyle name="Ввод  23 2 3 2" xfId="12731"/>
    <cellStyle name="Ввод  23 2 3 3" xfId="12732"/>
    <cellStyle name="Ввод  23 2 3 4" xfId="12733"/>
    <cellStyle name="Ввод  23 2 4" xfId="12734"/>
    <cellStyle name="Ввод  23 2 4 2" xfId="12735"/>
    <cellStyle name="Ввод  23 2 4 3" xfId="12736"/>
    <cellStyle name="Ввод  23 2 4 4" xfId="12737"/>
    <cellStyle name="Ввод  23 2 5" xfId="12738"/>
    <cellStyle name="Ввод  23 2 5 2" xfId="12739"/>
    <cellStyle name="Ввод  23 2 5 3" xfId="12740"/>
    <cellStyle name="Ввод  23 2 5 4" xfId="12741"/>
    <cellStyle name="Ввод  23 2 6" xfId="12742"/>
    <cellStyle name="Ввод  23 2 6 2" xfId="12743"/>
    <cellStyle name="Ввод  23 2 6 3" xfId="12744"/>
    <cellStyle name="Ввод  23 2 6 4" xfId="12745"/>
    <cellStyle name="Ввод  23 2 7" xfId="12746"/>
    <cellStyle name="Ввод  23 2 7 2" xfId="12747"/>
    <cellStyle name="Ввод  23 2 7 3" xfId="12748"/>
    <cellStyle name="Ввод  23 2 7 4" xfId="12749"/>
    <cellStyle name="Ввод  23 2 8" xfId="12750"/>
    <cellStyle name="Ввод  23 2 9" xfId="12751"/>
    <cellStyle name="Ввод  23 3" xfId="12752"/>
    <cellStyle name="Ввод  23 3 2" xfId="12753"/>
    <cellStyle name="Ввод  23 3 3" xfId="12754"/>
    <cellStyle name="Ввод  23 3 4" xfId="12755"/>
    <cellStyle name="Ввод  23 4" xfId="12756"/>
    <cellStyle name="Ввод  23 4 2" xfId="12757"/>
    <cellStyle name="Ввод  23 4 3" xfId="12758"/>
    <cellStyle name="Ввод  23 4 4" xfId="12759"/>
    <cellStyle name="Ввод  23 5" xfId="12760"/>
    <cellStyle name="Ввод  23 5 2" xfId="12761"/>
    <cellStyle name="Ввод  23 5 3" xfId="12762"/>
    <cellStyle name="Ввод  23 5 4" xfId="12763"/>
    <cellStyle name="Ввод  23 6" xfId="12764"/>
    <cellStyle name="Ввод  23 6 2" xfId="12765"/>
    <cellStyle name="Ввод  23 6 3" xfId="12766"/>
    <cellStyle name="Ввод  23 6 4" xfId="12767"/>
    <cellStyle name="Ввод  23 7" xfId="12768"/>
    <cellStyle name="Ввод  23 8" xfId="12769"/>
    <cellStyle name="Ввод  23 9" xfId="12770"/>
    <cellStyle name="Ввод  24" xfId="12771"/>
    <cellStyle name="Ввод  24 2" xfId="12772"/>
    <cellStyle name="Ввод  24 2 10" xfId="12773"/>
    <cellStyle name="Ввод  24 2 2" xfId="12774"/>
    <cellStyle name="Ввод  24 2 2 2" xfId="12775"/>
    <cellStyle name="Ввод  24 2 2 3" xfId="12776"/>
    <cellStyle name="Ввод  24 2 2 4" xfId="12777"/>
    <cellStyle name="Ввод  24 2 3" xfId="12778"/>
    <cellStyle name="Ввод  24 2 3 2" xfId="12779"/>
    <cellStyle name="Ввод  24 2 3 3" xfId="12780"/>
    <cellStyle name="Ввод  24 2 3 4" xfId="12781"/>
    <cellStyle name="Ввод  24 2 4" xfId="12782"/>
    <cellStyle name="Ввод  24 2 4 2" xfId="12783"/>
    <cellStyle name="Ввод  24 2 4 3" xfId="12784"/>
    <cellStyle name="Ввод  24 2 4 4" xfId="12785"/>
    <cellStyle name="Ввод  24 2 5" xfId="12786"/>
    <cellStyle name="Ввод  24 2 5 2" xfId="12787"/>
    <cellStyle name="Ввод  24 2 5 3" xfId="12788"/>
    <cellStyle name="Ввод  24 2 5 4" xfId="12789"/>
    <cellStyle name="Ввод  24 2 6" xfId="12790"/>
    <cellStyle name="Ввод  24 2 6 2" xfId="12791"/>
    <cellStyle name="Ввод  24 2 6 3" xfId="12792"/>
    <cellStyle name="Ввод  24 2 6 4" xfId="12793"/>
    <cellStyle name="Ввод  24 2 7" xfId="12794"/>
    <cellStyle name="Ввод  24 2 7 2" xfId="12795"/>
    <cellStyle name="Ввод  24 2 7 3" xfId="12796"/>
    <cellStyle name="Ввод  24 2 7 4" xfId="12797"/>
    <cellStyle name="Ввод  24 2 8" xfId="12798"/>
    <cellStyle name="Ввод  24 2 9" xfId="12799"/>
    <cellStyle name="Ввод  24 3" xfId="12800"/>
    <cellStyle name="Ввод  24 3 2" xfId="12801"/>
    <cellStyle name="Ввод  24 3 3" xfId="12802"/>
    <cellStyle name="Ввод  24 3 4" xfId="12803"/>
    <cellStyle name="Ввод  24 4" xfId="12804"/>
    <cellStyle name="Ввод  24 4 2" xfId="12805"/>
    <cellStyle name="Ввод  24 4 3" xfId="12806"/>
    <cellStyle name="Ввод  24 4 4" xfId="12807"/>
    <cellStyle name="Ввод  24 5" xfId="12808"/>
    <cellStyle name="Ввод  24 5 2" xfId="12809"/>
    <cellStyle name="Ввод  24 5 3" xfId="12810"/>
    <cellStyle name="Ввод  24 5 4" xfId="12811"/>
    <cellStyle name="Ввод  24 6" xfId="12812"/>
    <cellStyle name="Ввод  24 6 2" xfId="12813"/>
    <cellStyle name="Ввод  24 6 3" xfId="12814"/>
    <cellStyle name="Ввод  24 6 4" xfId="12815"/>
    <cellStyle name="Ввод  24 7" xfId="12816"/>
    <cellStyle name="Ввод  24 8" xfId="12817"/>
    <cellStyle name="Ввод  24 9" xfId="12818"/>
    <cellStyle name="Ввод  25" xfId="12819"/>
    <cellStyle name="Ввод  25 2" xfId="12820"/>
    <cellStyle name="Ввод  25 2 10" xfId="12821"/>
    <cellStyle name="Ввод  25 2 2" xfId="12822"/>
    <cellStyle name="Ввод  25 2 2 2" xfId="12823"/>
    <cellStyle name="Ввод  25 2 2 3" xfId="12824"/>
    <cellStyle name="Ввод  25 2 2 4" xfId="12825"/>
    <cellStyle name="Ввод  25 2 3" xfId="12826"/>
    <cellStyle name="Ввод  25 2 3 2" xfId="12827"/>
    <cellStyle name="Ввод  25 2 3 3" xfId="12828"/>
    <cellStyle name="Ввод  25 2 3 4" xfId="12829"/>
    <cellStyle name="Ввод  25 2 4" xfId="12830"/>
    <cellStyle name="Ввод  25 2 4 2" xfId="12831"/>
    <cellStyle name="Ввод  25 2 4 3" xfId="12832"/>
    <cellStyle name="Ввод  25 2 4 4" xfId="12833"/>
    <cellStyle name="Ввод  25 2 5" xfId="12834"/>
    <cellStyle name="Ввод  25 2 5 2" xfId="12835"/>
    <cellStyle name="Ввод  25 2 5 3" xfId="12836"/>
    <cellStyle name="Ввод  25 2 5 4" xfId="12837"/>
    <cellStyle name="Ввод  25 2 6" xfId="12838"/>
    <cellStyle name="Ввод  25 2 6 2" xfId="12839"/>
    <cellStyle name="Ввод  25 2 6 3" xfId="12840"/>
    <cellStyle name="Ввод  25 2 6 4" xfId="12841"/>
    <cellStyle name="Ввод  25 2 7" xfId="12842"/>
    <cellStyle name="Ввод  25 2 7 2" xfId="12843"/>
    <cellStyle name="Ввод  25 2 7 3" xfId="12844"/>
    <cellStyle name="Ввод  25 2 7 4" xfId="12845"/>
    <cellStyle name="Ввод  25 2 8" xfId="12846"/>
    <cellStyle name="Ввод  25 2 9" xfId="12847"/>
    <cellStyle name="Ввод  25 3" xfId="12848"/>
    <cellStyle name="Ввод  25 3 2" xfId="12849"/>
    <cellStyle name="Ввод  25 3 3" xfId="12850"/>
    <cellStyle name="Ввод  25 3 4" xfId="12851"/>
    <cellStyle name="Ввод  25 4" xfId="12852"/>
    <cellStyle name="Ввод  25 4 2" xfId="12853"/>
    <cellStyle name="Ввод  25 4 3" xfId="12854"/>
    <cellStyle name="Ввод  25 4 4" xfId="12855"/>
    <cellStyle name="Ввод  25 5" xfId="12856"/>
    <cellStyle name="Ввод  25 5 2" xfId="12857"/>
    <cellStyle name="Ввод  25 5 3" xfId="12858"/>
    <cellStyle name="Ввод  25 5 4" xfId="12859"/>
    <cellStyle name="Ввод  25 6" xfId="12860"/>
    <cellStyle name="Ввод  25 6 2" xfId="12861"/>
    <cellStyle name="Ввод  25 6 3" xfId="12862"/>
    <cellStyle name="Ввод  25 6 4" xfId="12863"/>
    <cellStyle name="Ввод  25 7" xfId="12864"/>
    <cellStyle name="Ввод  25 8" xfId="12865"/>
    <cellStyle name="Ввод  25 9" xfId="12866"/>
    <cellStyle name="Ввод  26" xfId="12867"/>
    <cellStyle name="Ввод  26 2" xfId="12868"/>
    <cellStyle name="Ввод  26 2 10" xfId="12869"/>
    <cellStyle name="Ввод  26 2 2" xfId="12870"/>
    <cellStyle name="Ввод  26 2 2 2" xfId="12871"/>
    <cellStyle name="Ввод  26 2 2 3" xfId="12872"/>
    <cellStyle name="Ввод  26 2 2 4" xfId="12873"/>
    <cellStyle name="Ввод  26 2 3" xfId="12874"/>
    <cellStyle name="Ввод  26 2 3 2" xfId="12875"/>
    <cellStyle name="Ввод  26 2 3 3" xfId="12876"/>
    <cellStyle name="Ввод  26 2 3 4" xfId="12877"/>
    <cellStyle name="Ввод  26 2 4" xfId="12878"/>
    <cellStyle name="Ввод  26 2 4 2" xfId="12879"/>
    <cellStyle name="Ввод  26 2 4 3" xfId="12880"/>
    <cellStyle name="Ввод  26 2 4 4" xfId="12881"/>
    <cellStyle name="Ввод  26 2 5" xfId="12882"/>
    <cellStyle name="Ввод  26 2 5 2" xfId="12883"/>
    <cellStyle name="Ввод  26 2 5 3" xfId="12884"/>
    <cellStyle name="Ввод  26 2 5 4" xfId="12885"/>
    <cellStyle name="Ввод  26 2 6" xfId="12886"/>
    <cellStyle name="Ввод  26 2 6 2" xfId="12887"/>
    <cellStyle name="Ввод  26 2 6 3" xfId="12888"/>
    <cellStyle name="Ввод  26 2 6 4" xfId="12889"/>
    <cellStyle name="Ввод  26 2 7" xfId="12890"/>
    <cellStyle name="Ввод  26 2 7 2" xfId="12891"/>
    <cellStyle name="Ввод  26 2 7 3" xfId="12892"/>
    <cellStyle name="Ввод  26 2 7 4" xfId="12893"/>
    <cellStyle name="Ввод  26 2 8" xfId="12894"/>
    <cellStyle name="Ввод  26 2 9" xfId="12895"/>
    <cellStyle name="Ввод  26 3" xfId="12896"/>
    <cellStyle name="Ввод  26 3 2" xfId="12897"/>
    <cellStyle name="Ввод  26 3 3" xfId="12898"/>
    <cellStyle name="Ввод  26 3 4" xfId="12899"/>
    <cellStyle name="Ввод  26 4" xfId="12900"/>
    <cellStyle name="Ввод  26 4 2" xfId="12901"/>
    <cellStyle name="Ввод  26 4 3" xfId="12902"/>
    <cellStyle name="Ввод  26 4 4" xfId="12903"/>
    <cellStyle name="Ввод  26 5" xfId="12904"/>
    <cellStyle name="Ввод  26 5 2" xfId="12905"/>
    <cellStyle name="Ввод  26 5 3" xfId="12906"/>
    <cellStyle name="Ввод  26 5 4" xfId="12907"/>
    <cellStyle name="Ввод  26 6" xfId="12908"/>
    <cellStyle name="Ввод  26 6 2" xfId="12909"/>
    <cellStyle name="Ввод  26 6 3" xfId="12910"/>
    <cellStyle name="Ввод  26 6 4" xfId="12911"/>
    <cellStyle name="Ввод  26 7" xfId="12912"/>
    <cellStyle name="Ввод  26 8" xfId="12913"/>
    <cellStyle name="Ввод  26 9" xfId="12914"/>
    <cellStyle name="Ввод  27" xfId="12915"/>
    <cellStyle name="Ввод  27 2" xfId="12916"/>
    <cellStyle name="Ввод  27 2 10" xfId="12917"/>
    <cellStyle name="Ввод  27 2 2" xfId="12918"/>
    <cellStyle name="Ввод  27 2 2 2" xfId="12919"/>
    <cellStyle name="Ввод  27 2 2 3" xfId="12920"/>
    <cellStyle name="Ввод  27 2 2 4" xfId="12921"/>
    <cellStyle name="Ввод  27 2 3" xfId="12922"/>
    <cellStyle name="Ввод  27 2 3 2" xfId="12923"/>
    <cellStyle name="Ввод  27 2 3 3" xfId="12924"/>
    <cellStyle name="Ввод  27 2 3 4" xfId="12925"/>
    <cellStyle name="Ввод  27 2 4" xfId="12926"/>
    <cellStyle name="Ввод  27 2 4 2" xfId="12927"/>
    <cellStyle name="Ввод  27 2 4 3" xfId="12928"/>
    <cellStyle name="Ввод  27 2 4 4" xfId="12929"/>
    <cellStyle name="Ввод  27 2 5" xfId="12930"/>
    <cellStyle name="Ввод  27 2 5 2" xfId="12931"/>
    <cellStyle name="Ввод  27 2 5 3" xfId="12932"/>
    <cellStyle name="Ввод  27 2 5 4" xfId="12933"/>
    <cellStyle name="Ввод  27 2 6" xfId="12934"/>
    <cellStyle name="Ввод  27 2 6 2" xfId="12935"/>
    <cellStyle name="Ввод  27 2 6 3" xfId="12936"/>
    <cellStyle name="Ввод  27 2 6 4" xfId="12937"/>
    <cellStyle name="Ввод  27 2 7" xfId="12938"/>
    <cellStyle name="Ввод  27 2 7 2" xfId="12939"/>
    <cellStyle name="Ввод  27 2 7 3" xfId="12940"/>
    <cellStyle name="Ввод  27 2 7 4" xfId="12941"/>
    <cellStyle name="Ввод  27 2 8" xfId="12942"/>
    <cellStyle name="Ввод  27 2 9" xfId="12943"/>
    <cellStyle name="Ввод  27 3" xfId="12944"/>
    <cellStyle name="Ввод  27 3 2" xfId="12945"/>
    <cellStyle name="Ввод  27 3 3" xfId="12946"/>
    <cellStyle name="Ввод  27 3 4" xfId="12947"/>
    <cellStyle name="Ввод  27 4" xfId="12948"/>
    <cellStyle name="Ввод  27 4 2" xfId="12949"/>
    <cellStyle name="Ввод  27 4 3" xfId="12950"/>
    <cellStyle name="Ввод  27 4 4" xfId="12951"/>
    <cellStyle name="Ввод  27 5" xfId="12952"/>
    <cellStyle name="Ввод  27 5 2" xfId="12953"/>
    <cellStyle name="Ввод  27 5 3" xfId="12954"/>
    <cellStyle name="Ввод  27 5 4" xfId="12955"/>
    <cellStyle name="Ввод  27 6" xfId="12956"/>
    <cellStyle name="Ввод  27 6 2" xfId="12957"/>
    <cellStyle name="Ввод  27 6 3" xfId="12958"/>
    <cellStyle name="Ввод  27 6 4" xfId="12959"/>
    <cellStyle name="Ввод  27 7" xfId="12960"/>
    <cellStyle name="Ввод  27 8" xfId="12961"/>
    <cellStyle name="Ввод  27 9" xfId="12962"/>
    <cellStyle name="Ввод  28" xfId="12963"/>
    <cellStyle name="Ввод  28 2" xfId="12964"/>
    <cellStyle name="Ввод  28 2 10" xfId="12965"/>
    <cellStyle name="Ввод  28 2 2" xfId="12966"/>
    <cellStyle name="Ввод  28 2 2 2" xfId="12967"/>
    <cellStyle name="Ввод  28 2 2 3" xfId="12968"/>
    <cellStyle name="Ввод  28 2 2 4" xfId="12969"/>
    <cellStyle name="Ввод  28 2 3" xfId="12970"/>
    <cellStyle name="Ввод  28 2 3 2" xfId="12971"/>
    <cellStyle name="Ввод  28 2 3 3" xfId="12972"/>
    <cellStyle name="Ввод  28 2 3 4" xfId="12973"/>
    <cellStyle name="Ввод  28 2 4" xfId="12974"/>
    <cellStyle name="Ввод  28 2 4 2" xfId="12975"/>
    <cellStyle name="Ввод  28 2 4 3" xfId="12976"/>
    <cellStyle name="Ввод  28 2 4 4" xfId="12977"/>
    <cellStyle name="Ввод  28 2 5" xfId="12978"/>
    <cellStyle name="Ввод  28 2 5 2" xfId="12979"/>
    <cellStyle name="Ввод  28 2 5 3" xfId="12980"/>
    <cellStyle name="Ввод  28 2 5 4" xfId="12981"/>
    <cellStyle name="Ввод  28 2 6" xfId="12982"/>
    <cellStyle name="Ввод  28 2 6 2" xfId="12983"/>
    <cellStyle name="Ввод  28 2 6 3" xfId="12984"/>
    <cellStyle name="Ввод  28 2 6 4" xfId="12985"/>
    <cellStyle name="Ввод  28 2 7" xfId="12986"/>
    <cellStyle name="Ввод  28 2 7 2" xfId="12987"/>
    <cellStyle name="Ввод  28 2 7 3" xfId="12988"/>
    <cellStyle name="Ввод  28 2 7 4" xfId="12989"/>
    <cellStyle name="Ввод  28 2 8" xfId="12990"/>
    <cellStyle name="Ввод  28 2 9" xfId="12991"/>
    <cellStyle name="Ввод  28 3" xfId="12992"/>
    <cellStyle name="Ввод  28 3 2" xfId="12993"/>
    <cellStyle name="Ввод  28 3 3" xfId="12994"/>
    <cellStyle name="Ввод  28 3 4" xfId="12995"/>
    <cellStyle name="Ввод  28 4" xfId="12996"/>
    <cellStyle name="Ввод  28 4 2" xfId="12997"/>
    <cellStyle name="Ввод  28 4 3" xfId="12998"/>
    <cellStyle name="Ввод  28 4 4" xfId="12999"/>
    <cellStyle name="Ввод  28 5" xfId="13000"/>
    <cellStyle name="Ввод  28 5 2" xfId="13001"/>
    <cellStyle name="Ввод  28 5 3" xfId="13002"/>
    <cellStyle name="Ввод  28 5 4" xfId="13003"/>
    <cellStyle name="Ввод  28 6" xfId="13004"/>
    <cellStyle name="Ввод  28 6 2" xfId="13005"/>
    <cellStyle name="Ввод  28 6 3" xfId="13006"/>
    <cellStyle name="Ввод  28 6 4" xfId="13007"/>
    <cellStyle name="Ввод  28 7" xfId="13008"/>
    <cellStyle name="Ввод  28 8" xfId="13009"/>
    <cellStyle name="Ввод  28 9" xfId="13010"/>
    <cellStyle name="Ввод  29" xfId="13011"/>
    <cellStyle name="Ввод  29 2" xfId="13012"/>
    <cellStyle name="Ввод  29 2 10" xfId="13013"/>
    <cellStyle name="Ввод  29 2 2" xfId="13014"/>
    <cellStyle name="Ввод  29 2 2 2" xfId="13015"/>
    <cellStyle name="Ввод  29 2 2 3" xfId="13016"/>
    <cellStyle name="Ввод  29 2 2 4" xfId="13017"/>
    <cellStyle name="Ввод  29 2 3" xfId="13018"/>
    <cellStyle name="Ввод  29 2 3 2" xfId="13019"/>
    <cellStyle name="Ввод  29 2 3 3" xfId="13020"/>
    <cellStyle name="Ввод  29 2 3 4" xfId="13021"/>
    <cellStyle name="Ввод  29 2 4" xfId="13022"/>
    <cellStyle name="Ввод  29 2 4 2" xfId="13023"/>
    <cellStyle name="Ввод  29 2 4 3" xfId="13024"/>
    <cellStyle name="Ввод  29 2 4 4" xfId="13025"/>
    <cellStyle name="Ввод  29 2 5" xfId="13026"/>
    <cellStyle name="Ввод  29 2 5 2" xfId="13027"/>
    <cellStyle name="Ввод  29 2 5 3" xfId="13028"/>
    <cellStyle name="Ввод  29 2 5 4" xfId="13029"/>
    <cellStyle name="Ввод  29 2 6" xfId="13030"/>
    <cellStyle name="Ввод  29 2 6 2" xfId="13031"/>
    <cellStyle name="Ввод  29 2 6 3" xfId="13032"/>
    <cellStyle name="Ввод  29 2 6 4" xfId="13033"/>
    <cellStyle name="Ввод  29 2 7" xfId="13034"/>
    <cellStyle name="Ввод  29 2 7 2" xfId="13035"/>
    <cellStyle name="Ввод  29 2 7 3" xfId="13036"/>
    <cellStyle name="Ввод  29 2 7 4" xfId="13037"/>
    <cellStyle name="Ввод  29 2 8" xfId="13038"/>
    <cellStyle name="Ввод  29 2 9" xfId="13039"/>
    <cellStyle name="Ввод  29 3" xfId="13040"/>
    <cellStyle name="Ввод  29 3 2" xfId="13041"/>
    <cellStyle name="Ввод  29 3 3" xfId="13042"/>
    <cellStyle name="Ввод  29 3 4" xfId="13043"/>
    <cellStyle name="Ввод  29 4" xfId="13044"/>
    <cellStyle name="Ввод  29 4 2" xfId="13045"/>
    <cellStyle name="Ввод  29 4 3" xfId="13046"/>
    <cellStyle name="Ввод  29 4 4" xfId="13047"/>
    <cellStyle name="Ввод  29 5" xfId="13048"/>
    <cellStyle name="Ввод  29 5 2" xfId="13049"/>
    <cellStyle name="Ввод  29 5 3" xfId="13050"/>
    <cellStyle name="Ввод  29 5 4" xfId="13051"/>
    <cellStyle name="Ввод  29 6" xfId="13052"/>
    <cellStyle name="Ввод  29 6 2" xfId="13053"/>
    <cellStyle name="Ввод  29 6 3" xfId="13054"/>
    <cellStyle name="Ввод  29 6 4" xfId="13055"/>
    <cellStyle name="Ввод  29 7" xfId="13056"/>
    <cellStyle name="Ввод  29 8" xfId="13057"/>
    <cellStyle name="Ввод  29 9" xfId="13058"/>
    <cellStyle name="Ввод  3" xfId="13059"/>
    <cellStyle name="Ввод  3 2" xfId="13060"/>
    <cellStyle name="Ввод  3 2 10" xfId="13061"/>
    <cellStyle name="Ввод  3 2 2" xfId="13062"/>
    <cellStyle name="Ввод  3 2 2 2" xfId="13063"/>
    <cellStyle name="Ввод  3 2 2 3" xfId="13064"/>
    <cellStyle name="Ввод  3 2 2 4" xfId="13065"/>
    <cellStyle name="Ввод  3 2 3" xfId="13066"/>
    <cellStyle name="Ввод  3 2 3 2" xfId="13067"/>
    <cellStyle name="Ввод  3 2 3 3" xfId="13068"/>
    <cellStyle name="Ввод  3 2 3 4" xfId="13069"/>
    <cellStyle name="Ввод  3 2 4" xfId="13070"/>
    <cellStyle name="Ввод  3 2 4 2" xfId="13071"/>
    <cellStyle name="Ввод  3 2 4 3" xfId="13072"/>
    <cellStyle name="Ввод  3 2 4 4" xfId="13073"/>
    <cellStyle name="Ввод  3 2 5" xfId="13074"/>
    <cellStyle name="Ввод  3 2 5 2" xfId="13075"/>
    <cellStyle name="Ввод  3 2 5 3" xfId="13076"/>
    <cellStyle name="Ввод  3 2 5 4" xfId="13077"/>
    <cellStyle name="Ввод  3 2 6" xfId="13078"/>
    <cellStyle name="Ввод  3 2 6 2" xfId="13079"/>
    <cellStyle name="Ввод  3 2 6 3" xfId="13080"/>
    <cellStyle name="Ввод  3 2 6 4" xfId="13081"/>
    <cellStyle name="Ввод  3 2 7" xfId="13082"/>
    <cellStyle name="Ввод  3 2 7 2" xfId="13083"/>
    <cellStyle name="Ввод  3 2 7 3" xfId="13084"/>
    <cellStyle name="Ввод  3 2 7 4" xfId="13085"/>
    <cellStyle name="Ввод  3 2 8" xfId="13086"/>
    <cellStyle name="Ввод  3 2 9" xfId="13087"/>
    <cellStyle name="Ввод  3 3" xfId="13088"/>
    <cellStyle name="Ввод  3 3 2" xfId="13089"/>
    <cellStyle name="Ввод  3 3 3" xfId="13090"/>
    <cellStyle name="Ввод  3 3 4" xfId="13091"/>
    <cellStyle name="Ввод  3 4" xfId="13092"/>
    <cellStyle name="Ввод  3 4 2" xfId="13093"/>
    <cellStyle name="Ввод  3 4 3" xfId="13094"/>
    <cellStyle name="Ввод  3 4 4" xfId="13095"/>
    <cellStyle name="Ввод  3 5" xfId="13096"/>
    <cellStyle name="Ввод  3 5 2" xfId="13097"/>
    <cellStyle name="Ввод  3 5 3" xfId="13098"/>
    <cellStyle name="Ввод  3 5 4" xfId="13099"/>
    <cellStyle name="Ввод  3 6" xfId="13100"/>
    <cellStyle name="Ввод  3 6 2" xfId="13101"/>
    <cellStyle name="Ввод  3 6 3" xfId="13102"/>
    <cellStyle name="Ввод  3 6 4" xfId="13103"/>
    <cellStyle name="Ввод  3 7" xfId="13104"/>
    <cellStyle name="Ввод  3 8" xfId="13105"/>
    <cellStyle name="Ввод  3 9" xfId="13106"/>
    <cellStyle name="Ввод  30" xfId="13107"/>
    <cellStyle name="Ввод  30 2" xfId="13108"/>
    <cellStyle name="Ввод  30 2 10" xfId="13109"/>
    <cellStyle name="Ввод  30 2 2" xfId="13110"/>
    <cellStyle name="Ввод  30 2 2 2" xfId="13111"/>
    <cellStyle name="Ввод  30 2 2 3" xfId="13112"/>
    <cellStyle name="Ввод  30 2 2 4" xfId="13113"/>
    <cellStyle name="Ввод  30 2 3" xfId="13114"/>
    <cellStyle name="Ввод  30 2 3 2" xfId="13115"/>
    <cellStyle name="Ввод  30 2 3 3" xfId="13116"/>
    <cellStyle name="Ввод  30 2 3 4" xfId="13117"/>
    <cellStyle name="Ввод  30 2 4" xfId="13118"/>
    <cellStyle name="Ввод  30 2 4 2" xfId="13119"/>
    <cellStyle name="Ввод  30 2 4 3" xfId="13120"/>
    <cellStyle name="Ввод  30 2 4 4" xfId="13121"/>
    <cellStyle name="Ввод  30 2 5" xfId="13122"/>
    <cellStyle name="Ввод  30 2 5 2" xfId="13123"/>
    <cellStyle name="Ввод  30 2 5 3" xfId="13124"/>
    <cellStyle name="Ввод  30 2 5 4" xfId="13125"/>
    <cellStyle name="Ввод  30 2 6" xfId="13126"/>
    <cellStyle name="Ввод  30 2 6 2" xfId="13127"/>
    <cellStyle name="Ввод  30 2 6 3" xfId="13128"/>
    <cellStyle name="Ввод  30 2 6 4" xfId="13129"/>
    <cellStyle name="Ввод  30 2 7" xfId="13130"/>
    <cellStyle name="Ввод  30 2 7 2" xfId="13131"/>
    <cellStyle name="Ввод  30 2 7 3" xfId="13132"/>
    <cellStyle name="Ввод  30 2 7 4" xfId="13133"/>
    <cellStyle name="Ввод  30 2 8" xfId="13134"/>
    <cellStyle name="Ввод  30 2 9" xfId="13135"/>
    <cellStyle name="Ввод  30 3" xfId="13136"/>
    <cellStyle name="Ввод  30 3 2" xfId="13137"/>
    <cellStyle name="Ввод  30 3 3" xfId="13138"/>
    <cellStyle name="Ввод  30 3 4" xfId="13139"/>
    <cellStyle name="Ввод  30 4" xfId="13140"/>
    <cellStyle name="Ввод  30 4 2" xfId="13141"/>
    <cellStyle name="Ввод  30 4 3" xfId="13142"/>
    <cellStyle name="Ввод  30 4 4" xfId="13143"/>
    <cellStyle name="Ввод  30 5" xfId="13144"/>
    <cellStyle name="Ввод  30 5 2" xfId="13145"/>
    <cellStyle name="Ввод  30 5 3" xfId="13146"/>
    <cellStyle name="Ввод  30 5 4" xfId="13147"/>
    <cellStyle name="Ввод  30 6" xfId="13148"/>
    <cellStyle name="Ввод  30 6 2" xfId="13149"/>
    <cellStyle name="Ввод  30 6 3" xfId="13150"/>
    <cellStyle name="Ввод  30 6 4" xfId="13151"/>
    <cellStyle name="Ввод  30 7" xfId="13152"/>
    <cellStyle name="Ввод  30 8" xfId="13153"/>
    <cellStyle name="Ввод  30 9" xfId="13154"/>
    <cellStyle name="Ввод  31" xfId="13155"/>
    <cellStyle name="Ввод  31 2" xfId="13156"/>
    <cellStyle name="Ввод  31 2 10" xfId="13157"/>
    <cellStyle name="Ввод  31 2 2" xfId="13158"/>
    <cellStyle name="Ввод  31 2 2 2" xfId="13159"/>
    <cellStyle name="Ввод  31 2 2 3" xfId="13160"/>
    <cellStyle name="Ввод  31 2 2 4" xfId="13161"/>
    <cellStyle name="Ввод  31 2 3" xfId="13162"/>
    <cellStyle name="Ввод  31 2 3 2" xfId="13163"/>
    <cellStyle name="Ввод  31 2 3 3" xfId="13164"/>
    <cellStyle name="Ввод  31 2 3 4" xfId="13165"/>
    <cellStyle name="Ввод  31 2 4" xfId="13166"/>
    <cellStyle name="Ввод  31 2 4 2" xfId="13167"/>
    <cellStyle name="Ввод  31 2 4 3" xfId="13168"/>
    <cellStyle name="Ввод  31 2 4 4" xfId="13169"/>
    <cellStyle name="Ввод  31 2 5" xfId="13170"/>
    <cellStyle name="Ввод  31 2 5 2" xfId="13171"/>
    <cellStyle name="Ввод  31 2 5 3" xfId="13172"/>
    <cellStyle name="Ввод  31 2 5 4" xfId="13173"/>
    <cellStyle name="Ввод  31 2 6" xfId="13174"/>
    <cellStyle name="Ввод  31 2 6 2" xfId="13175"/>
    <cellStyle name="Ввод  31 2 6 3" xfId="13176"/>
    <cellStyle name="Ввод  31 2 6 4" xfId="13177"/>
    <cellStyle name="Ввод  31 2 7" xfId="13178"/>
    <cellStyle name="Ввод  31 2 7 2" xfId="13179"/>
    <cellStyle name="Ввод  31 2 7 3" xfId="13180"/>
    <cellStyle name="Ввод  31 2 7 4" xfId="13181"/>
    <cellStyle name="Ввод  31 2 8" xfId="13182"/>
    <cellStyle name="Ввод  31 2 9" xfId="13183"/>
    <cellStyle name="Ввод  31 3" xfId="13184"/>
    <cellStyle name="Ввод  31 3 2" xfId="13185"/>
    <cellStyle name="Ввод  31 3 3" xfId="13186"/>
    <cellStyle name="Ввод  31 3 4" xfId="13187"/>
    <cellStyle name="Ввод  31 4" xfId="13188"/>
    <cellStyle name="Ввод  31 4 2" xfId="13189"/>
    <cellStyle name="Ввод  31 4 3" xfId="13190"/>
    <cellStyle name="Ввод  31 4 4" xfId="13191"/>
    <cellStyle name="Ввод  31 5" xfId="13192"/>
    <cellStyle name="Ввод  31 5 2" xfId="13193"/>
    <cellStyle name="Ввод  31 5 3" xfId="13194"/>
    <cellStyle name="Ввод  31 5 4" xfId="13195"/>
    <cellStyle name="Ввод  31 6" xfId="13196"/>
    <cellStyle name="Ввод  31 6 2" xfId="13197"/>
    <cellStyle name="Ввод  31 6 3" xfId="13198"/>
    <cellStyle name="Ввод  31 6 4" xfId="13199"/>
    <cellStyle name="Ввод  31 7" xfId="13200"/>
    <cellStyle name="Ввод  31 8" xfId="13201"/>
    <cellStyle name="Ввод  31 9" xfId="13202"/>
    <cellStyle name="Ввод  32" xfId="13203"/>
    <cellStyle name="Ввод  32 2" xfId="13204"/>
    <cellStyle name="Ввод  32 2 10" xfId="13205"/>
    <cellStyle name="Ввод  32 2 2" xfId="13206"/>
    <cellStyle name="Ввод  32 2 2 2" xfId="13207"/>
    <cellStyle name="Ввод  32 2 2 3" xfId="13208"/>
    <cellStyle name="Ввод  32 2 2 4" xfId="13209"/>
    <cellStyle name="Ввод  32 2 3" xfId="13210"/>
    <cellStyle name="Ввод  32 2 3 2" xfId="13211"/>
    <cellStyle name="Ввод  32 2 3 3" xfId="13212"/>
    <cellStyle name="Ввод  32 2 3 4" xfId="13213"/>
    <cellStyle name="Ввод  32 2 4" xfId="13214"/>
    <cellStyle name="Ввод  32 2 4 2" xfId="13215"/>
    <cellStyle name="Ввод  32 2 4 3" xfId="13216"/>
    <cellStyle name="Ввод  32 2 4 4" xfId="13217"/>
    <cellStyle name="Ввод  32 2 5" xfId="13218"/>
    <cellStyle name="Ввод  32 2 5 2" xfId="13219"/>
    <cellStyle name="Ввод  32 2 5 3" xfId="13220"/>
    <cellStyle name="Ввод  32 2 5 4" xfId="13221"/>
    <cellStyle name="Ввод  32 2 6" xfId="13222"/>
    <cellStyle name="Ввод  32 2 6 2" xfId="13223"/>
    <cellStyle name="Ввод  32 2 6 3" xfId="13224"/>
    <cellStyle name="Ввод  32 2 6 4" xfId="13225"/>
    <cellStyle name="Ввод  32 2 7" xfId="13226"/>
    <cellStyle name="Ввод  32 2 7 2" xfId="13227"/>
    <cellStyle name="Ввод  32 2 7 3" xfId="13228"/>
    <cellStyle name="Ввод  32 2 7 4" xfId="13229"/>
    <cellStyle name="Ввод  32 2 8" xfId="13230"/>
    <cellStyle name="Ввод  32 2 9" xfId="13231"/>
    <cellStyle name="Ввод  32 3" xfId="13232"/>
    <cellStyle name="Ввод  32 3 2" xfId="13233"/>
    <cellStyle name="Ввод  32 3 3" xfId="13234"/>
    <cellStyle name="Ввод  32 3 4" xfId="13235"/>
    <cellStyle name="Ввод  32 4" xfId="13236"/>
    <cellStyle name="Ввод  32 4 2" xfId="13237"/>
    <cellStyle name="Ввод  32 4 3" xfId="13238"/>
    <cellStyle name="Ввод  32 4 4" xfId="13239"/>
    <cellStyle name="Ввод  32 5" xfId="13240"/>
    <cellStyle name="Ввод  32 5 2" xfId="13241"/>
    <cellStyle name="Ввод  32 5 3" xfId="13242"/>
    <cellStyle name="Ввод  32 5 4" xfId="13243"/>
    <cellStyle name="Ввод  32 6" xfId="13244"/>
    <cellStyle name="Ввод  32 6 2" xfId="13245"/>
    <cellStyle name="Ввод  32 6 3" xfId="13246"/>
    <cellStyle name="Ввод  32 6 4" xfId="13247"/>
    <cellStyle name="Ввод  32 7" xfId="13248"/>
    <cellStyle name="Ввод  32 8" xfId="13249"/>
    <cellStyle name="Ввод  32 9" xfId="13250"/>
    <cellStyle name="Ввод  33" xfId="13251"/>
    <cellStyle name="Ввод  33 2" xfId="13252"/>
    <cellStyle name="Ввод  33 2 10" xfId="13253"/>
    <cellStyle name="Ввод  33 2 2" xfId="13254"/>
    <cellStyle name="Ввод  33 2 2 2" xfId="13255"/>
    <cellStyle name="Ввод  33 2 2 3" xfId="13256"/>
    <cellStyle name="Ввод  33 2 2 4" xfId="13257"/>
    <cellStyle name="Ввод  33 2 3" xfId="13258"/>
    <cellStyle name="Ввод  33 2 3 2" xfId="13259"/>
    <cellStyle name="Ввод  33 2 3 3" xfId="13260"/>
    <cellStyle name="Ввод  33 2 3 4" xfId="13261"/>
    <cellStyle name="Ввод  33 2 4" xfId="13262"/>
    <cellStyle name="Ввод  33 2 4 2" xfId="13263"/>
    <cellStyle name="Ввод  33 2 4 3" xfId="13264"/>
    <cellStyle name="Ввод  33 2 4 4" xfId="13265"/>
    <cellStyle name="Ввод  33 2 5" xfId="13266"/>
    <cellStyle name="Ввод  33 2 5 2" xfId="13267"/>
    <cellStyle name="Ввод  33 2 5 3" xfId="13268"/>
    <cellStyle name="Ввод  33 2 5 4" xfId="13269"/>
    <cellStyle name="Ввод  33 2 6" xfId="13270"/>
    <cellStyle name="Ввод  33 2 6 2" xfId="13271"/>
    <cellStyle name="Ввод  33 2 6 3" xfId="13272"/>
    <cellStyle name="Ввод  33 2 6 4" xfId="13273"/>
    <cellStyle name="Ввод  33 2 7" xfId="13274"/>
    <cellStyle name="Ввод  33 2 7 2" xfId="13275"/>
    <cellStyle name="Ввод  33 2 7 3" xfId="13276"/>
    <cellStyle name="Ввод  33 2 7 4" xfId="13277"/>
    <cellStyle name="Ввод  33 2 8" xfId="13278"/>
    <cellStyle name="Ввод  33 2 9" xfId="13279"/>
    <cellStyle name="Ввод  33 3" xfId="13280"/>
    <cellStyle name="Ввод  33 3 2" xfId="13281"/>
    <cellStyle name="Ввод  33 3 3" xfId="13282"/>
    <cellStyle name="Ввод  33 3 4" xfId="13283"/>
    <cellStyle name="Ввод  33 4" xfId="13284"/>
    <cellStyle name="Ввод  33 4 2" xfId="13285"/>
    <cellStyle name="Ввод  33 4 3" xfId="13286"/>
    <cellStyle name="Ввод  33 4 4" xfId="13287"/>
    <cellStyle name="Ввод  33 5" xfId="13288"/>
    <cellStyle name="Ввод  33 5 2" xfId="13289"/>
    <cellStyle name="Ввод  33 5 3" xfId="13290"/>
    <cellStyle name="Ввод  33 5 4" xfId="13291"/>
    <cellStyle name="Ввод  33 6" xfId="13292"/>
    <cellStyle name="Ввод  33 6 2" xfId="13293"/>
    <cellStyle name="Ввод  33 6 3" xfId="13294"/>
    <cellStyle name="Ввод  33 6 4" xfId="13295"/>
    <cellStyle name="Ввод  33 7" xfId="13296"/>
    <cellStyle name="Ввод  33 8" xfId="13297"/>
    <cellStyle name="Ввод  33 9" xfId="13298"/>
    <cellStyle name="Ввод  34" xfId="13299"/>
    <cellStyle name="Ввод  34 2" xfId="13300"/>
    <cellStyle name="Ввод  34 2 10" xfId="13301"/>
    <cellStyle name="Ввод  34 2 2" xfId="13302"/>
    <cellStyle name="Ввод  34 2 2 2" xfId="13303"/>
    <cellStyle name="Ввод  34 2 2 3" xfId="13304"/>
    <cellStyle name="Ввод  34 2 2 4" xfId="13305"/>
    <cellStyle name="Ввод  34 2 3" xfId="13306"/>
    <cellStyle name="Ввод  34 2 3 2" xfId="13307"/>
    <cellStyle name="Ввод  34 2 3 3" xfId="13308"/>
    <cellStyle name="Ввод  34 2 3 4" xfId="13309"/>
    <cellStyle name="Ввод  34 2 4" xfId="13310"/>
    <cellStyle name="Ввод  34 2 4 2" xfId="13311"/>
    <cellStyle name="Ввод  34 2 4 3" xfId="13312"/>
    <cellStyle name="Ввод  34 2 4 4" xfId="13313"/>
    <cellStyle name="Ввод  34 2 5" xfId="13314"/>
    <cellStyle name="Ввод  34 2 5 2" xfId="13315"/>
    <cellStyle name="Ввод  34 2 5 3" xfId="13316"/>
    <cellStyle name="Ввод  34 2 5 4" xfId="13317"/>
    <cellStyle name="Ввод  34 2 6" xfId="13318"/>
    <cellStyle name="Ввод  34 2 6 2" xfId="13319"/>
    <cellStyle name="Ввод  34 2 6 3" xfId="13320"/>
    <cellStyle name="Ввод  34 2 6 4" xfId="13321"/>
    <cellStyle name="Ввод  34 2 7" xfId="13322"/>
    <cellStyle name="Ввод  34 2 7 2" xfId="13323"/>
    <cellStyle name="Ввод  34 2 7 3" xfId="13324"/>
    <cellStyle name="Ввод  34 2 7 4" xfId="13325"/>
    <cellStyle name="Ввод  34 2 8" xfId="13326"/>
    <cellStyle name="Ввод  34 2 9" xfId="13327"/>
    <cellStyle name="Ввод  34 3" xfId="13328"/>
    <cellStyle name="Ввод  34 3 2" xfId="13329"/>
    <cellStyle name="Ввод  34 3 3" xfId="13330"/>
    <cellStyle name="Ввод  34 3 4" xfId="13331"/>
    <cellStyle name="Ввод  34 4" xfId="13332"/>
    <cellStyle name="Ввод  34 4 2" xfId="13333"/>
    <cellStyle name="Ввод  34 4 3" xfId="13334"/>
    <cellStyle name="Ввод  34 4 4" xfId="13335"/>
    <cellStyle name="Ввод  34 5" xfId="13336"/>
    <cellStyle name="Ввод  34 5 2" xfId="13337"/>
    <cellStyle name="Ввод  34 5 3" xfId="13338"/>
    <cellStyle name="Ввод  34 5 4" xfId="13339"/>
    <cellStyle name="Ввод  34 6" xfId="13340"/>
    <cellStyle name="Ввод  34 6 2" xfId="13341"/>
    <cellStyle name="Ввод  34 6 3" xfId="13342"/>
    <cellStyle name="Ввод  34 6 4" xfId="13343"/>
    <cellStyle name="Ввод  34 7" xfId="13344"/>
    <cellStyle name="Ввод  34 8" xfId="13345"/>
    <cellStyle name="Ввод  34 9" xfId="13346"/>
    <cellStyle name="Ввод  35" xfId="13347"/>
    <cellStyle name="Ввод  35 2" xfId="13348"/>
    <cellStyle name="Ввод  35 2 10" xfId="13349"/>
    <cellStyle name="Ввод  35 2 2" xfId="13350"/>
    <cellStyle name="Ввод  35 2 2 2" xfId="13351"/>
    <cellStyle name="Ввод  35 2 2 3" xfId="13352"/>
    <cellStyle name="Ввод  35 2 2 4" xfId="13353"/>
    <cellStyle name="Ввод  35 2 3" xfId="13354"/>
    <cellStyle name="Ввод  35 2 3 2" xfId="13355"/>
    <cellStyle name="Ввод  35 2 3 3" xfId="13356"/>
    <cellStyle name="Ввод  35 2 3 4" xfId="13357"/>
    <cellStyle name="Ввод  35 2 4" xfId="13358"/>
    <cellStyle name="Ввод  35 2 4 2" xfId="13359"/>
    <cellStyle name="Ввод  35 2 4 3" xfId="13360"/>
    <cellStyle name="Ввод  35 2 4 4" xfId="13361"/>
    <cellStyle name="Ввод  35 2 5" xfId="13362"/>
    <cellStyle name="Ввод  35 2 5 2" xfId="13363"/>
    <cellStyle name="Ввод  35 2 5 3" xfId="13364"/>
    <cellStyle name="Ввод  35 2 5 4" xfId="13365"/>
    <cellStyle name="Ввод  35 2 6" xfId="13366"/>
    <cellStyle name="Ввод  35 2 6 2" xfId="13367"/>
    <cellStyle name="Ввод  35 2 6 3" xfId="13368"/>
    <cellStyle name="Ввод  35 2 6 4" xfId="13369"/>
    <cellStyle name="Ввод  35 2 7" xfId="13370"/>
    <cellStyle name="Ввод  35 2 7 2" xfId="13371"/>
    <cellStyle name="Ввод  35 2 7 3" xfId="13372"/>
    <cellStyle name="Ввод  35 2 7 4" xfId="13373"/>
    <cellStyle name="Ввод  35 2 8" xfId="13374"/>
    <cellStyle name="Ввод  35 2 9" xfId="13375"/>
    <cellStyle name="Ввод  35 3" xfId="13376"/>
    <cellStyle name="Ввод  35 3 2" xfId="13377"/>
    <cellStyle name="Ввод  35 3 3" xfId="13378"/>
    <cellStyle name="Ввод  35 3 4" xfId="13379"/>
    <cellStyle name="Ввод  35 4" xfId="13380"/>
    <cellStyle name="Ввод  35 4 2" xfId="13381"/>
    <cellStyle name="Ввод  35 4 3" xfId="13382"/>
    <cellStyle name="Ввод  35 4 4" xfId="13383"/>
    <cellStyle name="Ввод  35 5" xfId="13384"/>
    <cellStyle name="Ввод  35 5 2" xfId="13385"/>
    <cellStyle name="Ввод  35 5 3" xfId="13386"/>
    <cellStyle name="Ввод  35 5 4" xfId="13387"/>
    <cellStyle name="Ввод  35 6" xfId="13388"/>
    <cellStyle name="Ввод  35 6 2" xfId="13389"/>
    <cellStyle name="Ввод  35 6 3" xfId="13390"/>
    <cellStyle name="Ввод  35 6 4" xfId="13391"/>
    <cellStyle name="Ввод  35 7" xfId="13392"/>
    <cellStyle name="Ввод  35 8" xfId="13393"/>
    <cellStyle name="Ввод  35 9" xfId="13394"/>
    <cellStyle name="Ввод  36" xfId="13395"/>
    <cellStyle name="Ввод  36 2" xfId="13396"/>
    <cellStyle name="Ввод  36 2 10" xfId="13397"/>
    <cellStyle name="Ввод  36 2 2" xfId="13398"/>
    <cellStyle name="Ввод  36 2 2 2" xfId="13399"/>
    <cellStyle name="Ввод  36 2 2 3" xfId="13400"/>
    <cellStyle name="Ввод  36 2 2 4" xfId="13401"/>
    <cellStyle name="Ввод  36 2 3" xfId="13402"/>
    <cellStyle name="Ввод  36 2 3 2" xfId="13403"/>
    <cellStyle name="Ввод  36 2 3 3" xfId="13404"/>
    <cellStyle name="Ввод  36 2 3 4" xfId="13405"/>
    <cellStyle name="Ввод  36 2 4" xfId="13406"/>
    <cellStyle name="Ввод  36 2 4 2" xfId="13407"/>
    <cellStyle name="Ввод  36 2 4 3" xfId="13408"/>
    <cellStyle name="Ввод  36 2 4 4" xfId="13409"/>
    <cellStyle name="Ввод  36 2 5" xfId="13410"/>
    <cellStyle name="Ввод  36 2 5 2" xfId="13411"/>
    <cellStyle name="Ввод  36 2 5 3" xfId="13412"/>
    <cellStyle name="Ввод  36 2 5 4" xfId="13413"/>
    <cellStyle name="Ввод  36 2 6" xfId="13414"/>
    <cellStyle name="Ввод  36 2 6 2" xfId="13415"/>
    <cellStyle name="Ввод  36 2 6 3" xfId="13416"/>
    <cellStyle name="Ввод  36 2 6 4" xfId="13417"/>
    <cellStyle name="Ввод  36 2 7" xfId="13418"/>
    <cellStyle name="Ввод  36 2 7 2" xfId="13419"/>
    <cellStyle name="Ввод  36 2 7 3" xfId="13420"/>
    <cellStyle name="Ввод  36 2 7 4" xfId="13421"/>
    <cellStyle name="Ввод  36 2 8" xfId="13422"/>
    <cellStyle name="Ввод  36 2 9" xfId="13423"/>
    <cellStyle name="Ввод  36 3" xfId="13424"/>
    <cellStyle name="Ввод  36 3 2" xfId="13425"/>
    <cellStyle name="Ввод  36 3 3" xfId="13426"/>
    <cellStyle name="Ввод  36 3 4" xfId="13427"/>
    <cellStyle name="Ввод  36 4" xfId="13428"/>
    <cellStyle name="Ввод  36 4 2" xfId="13429"/>
    <cellStyle name="Ввод  36 4 3" xfId="13430"/>
    <cellStyle name="Ввод  36 4 4" xfId="13431"/>
    <cellStyle name="Ввод  36 5" xfId="13432"/>
    <cellStyle name="Ввод  36 5 2" xfId="13433"/>
    <cellStyle name="Ввод  36 5 3" xfId="13434"/>
    <cellStyle name="Ввод  36 5 4" xfId="13435"/>
    <cellStyle name="Ввод  36 6" xfId="13436"/>
    <cellStyle name="Ввод  36 6 2" xfId="13437"/>
    <cellStyle name="Ввод  36 6 3" xfId="13438"/>
    <cellStyle name="Ввод  36 6 4" xfId="13439"/>
    <cellStyle name="Ввод  36 7" xfId="13440"/>
    <cellStyle name="Ввод  36 8" xfId="13441"/>
    <cellStyle name="Ввод  36 9" xfId="13442"/>
    <cellStyle name="Ввод  37" xfId="13443"/>
    <cellStyle name="Ввод  37 2" xfId="13444"/>
    <cellStyle name="Ввод  37 2 10" xfId="13445"/>
    <cellStyle name="Ввод  37 2 2" xfId="13446"/>
    <cellStyle name="Ввод  37 2 2 2" xfId="13447"/>
    <cellStyle name="Ввод  37 2 2 3" xfId="13448"/>
    <cellStyle name="Ввод  37 2 2 4" xfId="13449"/>
    <cellStyle name="Ввод  37 2 3" xfId="13450"/>
    <cellStyle name="Ввод  37 2 3 2" xfId="13451"/>
    <cellStyle name="Ввод  37 2 3 3" xfId="13452"/>
    <cellStyle name="Ввод  37 2 3 4" xfId="13453"/>
    <cellStyle name="Ввод  37 2 4" xfId="13454"/>
    <cellStyle name="Ввод  37 2 4 2" xfId="13455"/>
    <cellStyle name="Ввод  37 2 4 3" xfId="13456"/>
    <cellStyle name="Ввод  37 2 4 4" xfId="13457"/>
    <cellStyle name="Ввод  37 2 5" xfId="13458"/>
    <cellStyle name="Ввод  37 2 5 2" xfId="13459"/>
    <cellStyle name="Ввод  37 2 5 3" xfId="13460"/>
    <cellStyle name="Ввод  37 2 5 4" xfId="13461"/>
    <cellStyle name="Ввод  37 2 6" xfId="13462"/>
    <cellStyle name="Ввод  37 2 6 2" xfId="13463"/>
    <cellStyle name="Ввод  37 2 6 3" xfId="13464"/>
    <cellStyle name="Ввод  37 2 6 4" xfId="13465"/>
    <cellStyle name="Ввод  37 2 7" xfId="13466"/>
    <cellStyle name="Ввод  37 2 7 2" xfId="13467"/>
    <cellStyle name="Ввод  37 2 7 3" xfId="13468"/>
    <cellStyle name="Ввод  37 2 7 4" xfId="13469"/>
    <cellStyle name="Ввод  37 2 8" xfId="13470"/>
    <cellStyle name="Ввод  37 2 9" xfId="13471"/>
    <cellStyle name="Ввод  37 3" xfId="13472"/>
    <cellStyle name="Ввод  37 3 2" xfId="13473"/>
    <cellStyle name="Ввод  37 3 3" xfId="13474"/>
    <cellStyle name="Ввод  37 3 4" xfId="13475"/>
    <cellStyle name="Ввод  37 4" xfId="13476"/>
    <cellStyle name="Ввод  37 4 2" xfId="13477"/>
    <cellStyle name="Ввод  37 4 3" xfId="13478"/>
    <cellStyle name="Ввод  37 4 4" xfId="13479"/>
    <cellStyle name="Ввод  37 5" xfId="13480"/>
    <cellStyle name="Ввод  37 5 2" xfId="13481"/>
    <cellStyle name="Ввод  37 5 3" xfId="13482"/>
    <cellStyle name="Ввод  37 5 4" xfId="13483"/>
    <cellStyle name="Ввод  37 6" xfId="13484"/>
    <cellStyle name="Ввод  37 6 2" xfId="13485"/>
    <cellStyle name="Ввод  37 6 3" xfId="13486"/>
    <cellStyle name="Ввод  37 6 4" xfId="13487"/>
    <cellStyle name="Ввод  37 7" xfId="13488"/>
    <cellStyle name="Ввод  37 8" xfId="13489"/>
    <cellStyle name="Ввод  37 9" xfId="13490"/>
    <cellStyle name="Ввод  38" xfId="13491"/>
    <cellStyle name="Ввод  38 2" xfId="13492"/>
    <cellStyle name="Ввод  38 2 10" xfId="13493"/>
    <cellStyle name="Ввод  38 2 2" xfId="13494"/>
    <cellStyle name="Ввод  38 2 2 2" xfId="13495"/>
    <cellStyle name="Ввод  38 2 2 3" xfId="13496"/>
    <cellStyle name="Ввод  38 2 2 4" xfId="13497"/>
    <cellStyle name="Ввод  38 2 3" xfId="13498"/>
    <cellStyle name="Ввод  38 2 3 2" xfId="13499"/>
    <cellStyle name="Ввод  38 2 3 3" xfId="13500"/>
    <cellStyle name="Ввод  38 2 3 4" xfId="13501"/>
    <cellStyle name="Ввод  38 2 4" xfId="13502"/>
    <cellStyle name="Ввод  38 2 4 2" xfId="13503"/>
    <cellStyle name="Ввод  38 2 4 3" xfId="13504"/>
    <cellStyle name="Ввод  38 2 4 4" xfId="13505"/>
    <cellStyle name="Ввод  38 2 5" xfId="13506"/>
    <cellStyle name="Ввод  38 2 5 2" xfId="13507"/>
    <cellStyle name="Ввод  38 2 5 3" xfId="13508"/>
    <cellStyle name="Ввод  38 2 5 4" xfId="13509"/>
    <cellStyle name="Ввод  38 2 6" xfId="13510"/>
    <cellStyle name="Ввод  38 2 6 2" xfId="13511"/>
    <cellStyle name="Ввод  38 2 6 3" xfId="13512"/>
    <cellStyle name="Ввод  38 2 6 4" xfId="13513"/>
    <cellStyle name="Ввод  38 2 7" xfId="13514"/>
    <cellStyle name="Ввод  38 2 7 2" xfId="13515"/>
    <cellStyle name="Ввод  38 2 7 3" xfId="13516"/>
    <cellStyle name="Ввод  38 2 7 4" xfId="13517"/>
    <cellStyle name="Ввод  38 2 8" xfId="13518"/>
    <cellStyle name="Ввод  38 2 9" xfId="13519"/>
    <cellStyle name="Ввод  38 3" xfId="13520"/>
    <cellStyle name="Ввод  38 3 2" xfId="13521"/>
    <cellStyle name="Ввод  38 3 3" xfId="13522"/>
    <cellStyle name="Ввод  38 3 4" xfId="13523"/>
    <cellStyle name="Ввод  38 4" xfId="13524"/>
    <cellStyle name="Ввод  38 4 2" xfId="13525"/>
    <cellStyle name="Ввод  38 4 3" xfId="13526"/>
    <cellStyle name="Ввод  38 4 4" xfId="13527"/>
    <cellStyle name="Ввод  38 5" xfId="13528"/>
    <cellStyle name="Ввод  38 5 2" xfId="13529"/>
    <cellStyle name="Ввод  38 5 3" xfId="13530"/>
    <cellStyle name="Ввод  38 5 4" xfId="13531"/>
    <cellStyle name="Ввод  38 6" xfId="13532"/>
    <cellStyle name="Ввод  38 6 2" xfId="13533"/>
    <cellStyle name="Ввод  38 6 3" xfId="13534"/>
    <cellStyle name="Ввод  38 6 4" xfId="13535"/>
    <cellStyle name="Ввод  38 7" xfId="13536"/>
    <cellStyle name="Ввод  38 8" xfId="13537"/>
    <cellStyle name="Ввод  38 9" xfId="13538"/>
    <cellStyle name="Ввод  39" xfId="13539"/>
    <cellStyle name="Ввод  39 2" xfId="13540"/>
    <cellStyle name="Ввод  39 2 10" xfId="13541"/>
    <cellStyle name="Ввод  39 2 2" xfId="13542"/>
    <cellStyle name="Ввод  39 2 2 2" xfId="13543"/>
    <cellStyle name="Ввод  39 2 2 3" xfId="13544"/>
    <cellStyle name="Ввод  39 2 2 4" xfId="13545"/>
    <cellStyle name="Ввод  39 2 3" xfId="13546"/>
    <cellStyle name="Ввод  39 2 3 2" xfId="13547"/>
    <cellStyle name="Ввод  39 2 3 3" xfId="13548"/>
    <cellStyle name="Ввод  39 2 3 4" xfId="13549"/>
    <cellStyle name="Ввод  39 2 4" xfId="13550"/>
    <cellStyle name="Ввод  39 2 4 2" xfId="13551"/>
    <cellStyle name="Ввод  39 2 4 3" xfId="13552"/>
    <cellStyle name="Ввод  39 2 4 4" xfId="13553"/>
    <cellStyle name="Ввод  39 2 5" xfId="13554"/>
    <cellStyle name="Ввод  39 2 5 2" xfId="13555"/>
    <cellStyle name="Ввод  39 2 5 3" xfId="13556"/>
    <cellStyle name="Ввод  39 2 5 4" xfId="13557"/>
    <cellStyle name="Ввод  39 2 6" xfId="13558"/>
    <cellStyle name="Ввод  39 2 6 2" xfId="13559"/>
    <cellStyle name="Ввод  39 2 6 3" xfId="13560"/>
    <cellStyle name="Ввод  39 2 6 4" xfId="13561"/>
    <cellStyle name="Ввод  39 2 7" xfId="13562"/>
    <cellStyle name="Ввод  39 2 7 2" xfId="13563"/>
    <cellStyle name="Ввод  39 2 7 3" xfId="13564"/>
    <cellStyle name="Ввод  39 2 7 4" xfId="13565"/>
    <cellStyle name="Ввод  39 2 8" xfId="13566"/>
    <cellStyle name="Ввод  39 2 9" xfId="13567"/>
    <cellStyle name="Ввод  39 3" xfId="13568"/>
    <cellStyle name="Ввод  39 3 2" xfId="13569"/>
    <cellStyle name="Ввод  39 3 3" xfId="13570"/>
    <cellStyle name="Ввод  39 3 4" xfId="13571"/>
    <cellStyle name="Ввод  39 4" xfId="13572"/>
    <cellStyle name="Ввод  39 4 2" xfId="13573"/>
    <cellStyle name="Ввод  39 4 3" xfId="13574"/>
    <cellStyle name="Ввод  39 4 4" xfId="13575"/>
    <cellStyle name="Ввод  39 5" xfId="13576"/>
    <cellStyle name="Ввод  39 5 2" xfId="13577"/>
    <cellStyle name="Ввод  39 5 3" xfId="13578"/>
    <cellStyle name="Ввод  39 5 4" xfId="13579"/>
    <cellStyle name="Ввод  39 6" xfId="13580"/>
    <cellStyle name="Ввод  39 6 2" xfId="13581"/>
    <cellStyle name="Ввод  39 6 3" xfId="13582"/>
    <cellStyle name="Ввод  39 6 4" xfId="13583"/>
    <cellStyle name="Ввод  39 7" xfId="13584"/>
    <cellStyle name="Ввод  39 8" xfId="13585"/>
    <cellStyle name="Ввод  39 9" xfId="13586"/>
    <cellStyle name="Ввод  4" xfId="13587"/>
    <cellStyle name="Ввод  4 2" xfId="13588"/>
    <cellStyle name="Ввод  4 2 10" xfId="13589"/>
    <cellStyle name="Ввод  4 2 2" xfId="13590"/>
    <cellStyle name="Ввод  4 2 2 2" xfId="13591"/>
    <cellStyle name="Ввод  4 2 2 3" xfId="13592"/>
    <cellStyle name="Ввод  4 2 2 4" xfId="13593"/>
    <cellStyle name="Ввод  4 2 3" xfId="13594"/>
    <cellStyle name="Ввод  4 2 3 2" xfId="13595"/>
    <cellStyle name="Ввод  4 2 3 3" xfId="13596"/>
    <cellStyle name="Ввод  4 2 3 4" xfId="13597"/>
    <cellStyle name="Ввод  4 2 4" xfId="13598"/>
    <cellStyle name="Ввод  4 2 4 2" xfId="13599"/>
    <cellStyle name="Ввод  4 2 4 3" xfId="13600"/>
    <cellStyle name="Ввод  4 2 4 4" xfId="13601"/>
    <cellStyle name="Ввод  4 2 5" xfId="13602"/>
    <cellStyle name="Ввод  4 2 5 2" xfId="13603"/>
    <cellStyle name="Ввод  4 2 5 3" xfId="13604"/>
    <cellStyle name="Ввод  4 2 5 4" xfId="13605"/>
    <cellStyle name="Ввод  4 2 6" xfId="13606"/>
    <cellStyle name="Ввод  4 2 6 2" xfId="13607"/>
    <cellStyle name="Ввод  4 2 6 3" xfId="13608"/>
    <cellStyle name="Ввод  4 2 6 4" xfId="13609"/>
    <cellStyle name="Ввод  4 2 7" xfId="13610"/>
    <cellStyle name="Ввод  4 2 7 2" xfId="13611"/>
    <cellStyle name="Ввод  4 2 7 3" xfId="13612"/>
    <cellStyle name="Ввод  4 2 7 4" xfId="13613"/>
    <cellStyle name="Ввод  4 2 8" xfId="13614"/>
    <cellStyle name="Ввод  4 2 9" xfId="13615"/>
    <cellStyle name="Ввод  4 3" xfId="13616"/>
    <cellStyle name="Ввод  4 3 2" xfId="13617"/>
    <cellStyle name="Ввод  4 3 3" xfId="13618"/>
    <cellStyle name="Ввод  4 3 4" xfId="13619"/>
    <cellStyle name="Ввод  4 4" xfId="13620"/>
    <cellStyle name="Ввод  4 4 2" xfId="13621"/>
    <cellStyle name="Ввод  4 4 3" xfId="13622"/>
    <cellStyle name="Ввод  4 4 4" xfId="13623"/>
    <cellStyle name="Ввод  4 5" xfId="13624"/>
    <cellStyle name="Ввод  4 5 2" xfId="13625"/>
    <cellStyle name="Ввод  4 5 3" xfId="13626"/>
    <cellStyle name="Ввод  4 5 4" xfId="13627"/>
    <cellStyle name="Ввод  4 6" xfId="13628"/>
    <cellStyle name="Ввод  4 6 2" xfId="13629"/>
    <cellStyle name="Ввод  4 6 3" xfId="13630"/>
    <cellStyle name="Ввод  4 6 4" xfId="13631"/>
    <cellStyle name="Ввод  4 7" xfId="13632"/>
    <cellStyle name="Ввод  4 8" xfId="13633"/>
    <cellStyle name="Ввод  4 9" xfId="13634"/>
    <cellStyle name="Ввод  40" xfId="13635"/>
    <cellStyle name="Ввод  40 2" xfId="13636"/>
    <cellStyle name="Ввод  40 2 10" xfId="13637"/>
    <cellStyle name="Ввод  40 2 2" xfId="13638"/>
    <cellStyle name="Ввод  40 2 2 2" xfId="13639"/>
    <cellStyle name="Ввод  40 2 2 3" xfId="13640"/>
    <cellStyle name="Ввод  40 2 2 4" xfId="13641"/>
    <cellStyle name="Ввод  40 2 3" xfId="13642"/>
    <cellStyle name="Ввод  40 2 3 2" xfId="13643"/>
    <cellStyle name="Ввод  40 2 3 3" xfId="13644"/>
    <cellStyle name="Ввод  40 2 3 4" xfId="13645"/>
    <cellStyle name="Ввод  40 2 4" xfId="13646"/>
    <cellStyle name="Ввод  40 2 4 2" xfId="13647"/>
    <cellStyle name="Ввод  40 2 4 3" xfId="13648"/>
    <cellStyle name="Ввод  40 2 4 4" xfId="13649"/>
    <cellStyle name="Ввод  40 2 5" xfId="13650"/>
    <cellStyle name="Ввод  40 2 5 2" xfId="13651"/>
    <cellStyle name="Ввод  40 2 5 3" xfId="13652"/>
    <cellStyle name="Ввод  40 2 5 4" xfId="13653"/>
    <cellStyle name="Ввод  40 2 6" xfId="13654"/>
    <cellStyle name="Ввод  40 2 6 2" xfId="13655"/>
    <cellStyle name="Ввод  40 2 6 3" xfId="13656"/>
    <cellStyle name="Ввод  40 2 6 4" xfId="13657"/>
    <cellStyle name="Ввод  40 2 7" xfId="13658"/>
    <cellStyle name="Ввод  40 2 7 2" xfId="13659"/>
    <cellStyle name="Ввод  40 2 7 3" xfId="13660"/>
    <cellStyle name="Ввод  40 2 7 4" xfId="13661"/>
    <cellStyle name="Ввод  40 2 8" xfId="13662"/>
    <cellStyle name="Ввод  40 2 9" xfId="13663"/>
    <cellStyle name="Ввод  40 3" xfId="13664"/>
    <cellStyle name="Ввод  40 3 2" xfId="13665"/>
    <cellStyle name="Ввод  40 3 3" xfId="13666"/>
    <cellStyle name="Ввод  40 3 4" xfId="13667"/>
    <cellStyle name="Ввод  40 4" xfId="13668"/>
    <cellStyle name="Ввод  40 4 2" xfId="13669"/>
    <cellStyle name="Ввод  40 4 3" xfId="13670"/>
    <cellStyle name="Ввод  40 4 4" xfId="13671"/>
    <cellStyle name="Ввод  40 5" xfId="13672"/>
    <cellStyle name="Ввод  40 5 2" xfId="13673"/>
    <cellStyle name="Ввод  40 5 3" xfId="13674"/>
    <cellStyle name="Ввод  40 5 4" xfId="13675"/>
    <cellStyle name="Ввод  40 6" xfId="13676"/>
    <cellStyle name="Ввод  40 6 2" xfId="13677"/>
    <cellStyle name="Ввод  40 6 3" xfId="13678"/>
    <cellStyle name="Ввод  40 6 4" xfId="13679"/>
    <cellStyle name="Ввод  40 7" xfId="13680"/>
    <cellStyle name="Ввод  40 8" xfId="13681"/>
    <cellStyle name="Ввод  40 9" xfId="13682"/>
    <cellStyle name="Ввод  41" xfId="13683"/>
    <cellStyle name="Ввод  41 2" xfId="13684"/>
    <cellStyle name="Ввод  41 2 10" xfId="13685"/>
    <cellStyle name="Ввод  41 2 2" xfId="13686"/>
    <cellStyle name="Ввод  41 2 2 2" xfId="13687"/>
    <cellStyle name="Ввод  41 2 2 3" xfId="13688"/>
    <cellStyle name="Ввод  41 2 2 4" xfId="13689"/>
    <cellStyle name="Ввод  41 2 3" xfId="13690"/>
    <cellStyle name="Ввод  41 2 3 2" xfId="13691"/>
    <cellStyle name="Ввод  41 2 3 3" xfId="13692"/>
    <cellStyle name="Ввод  41 2 3 4" xfId="13693"/>
    <cellStyle name="Ввод  41 2 4" xfId="13694"/>
    <cellStyle name="Ввод  41 2 4 2" xfId="13695"/>
    <cellStyle name="Ввод  41 2 4 3" xfId="13696"/>
    <cellStyle name="Ввод  41 2 4 4" xfId="13697"/>
    <cellStyle name="Ввод  41 2 5" xfId="13698"/>
    <cellStyle name="Ввод  41 2 5 2" xfId="13699"/>
    <cellStyle name="Ввод  41 2 5 3" xfId="13700"/>
    <cellStyle name="Ввод  41 2 5 4" xfId="13701"/>
    <cellStyle name="Ввод  41 2 6" xfId="13702"/>
    <cellStyle name="Ввод  41 2 6 2" xfId="13703"/>
    <cellStyle name="Ввод  41 2 6 3" xfId="13704"/>
    <cellStyle name="Ввод  41 2 6 4" xfId="13705"/>
    <cellStyle name="Ввод  41 2 7" xfId="13706"/>
    <cellStyle name="Ввод  41 2 7 2" xfId="13707"/>
    <cellStyle name="Ввод  41 2 7 3" xfId="13708"/>
    <cellStyle name="Ввод  41 2 7 4" xfId="13709"/>
    <cellStyle name="Ввод  41 2 8" xfId="13710"/>
    <cellStyle name="Ввод  41 2 9" xfId="13711"/>
    <cellStyle name="Ввод  41 3" xfId="13712"/>
    <cellStyle name="Ввод  41 3 2" xfId="13713"/>
    <cellStyle name="Ввод  41 3 3" xfId="13714"/>
    <cellStyle name="Ввод  41 3 4" xfId="13715"/>
    <cellStyle name="Ввод  41 4" xfId="13716"/>
    <cellStyle name="Ввод  41 4 2" xfId="13717"/>
    <cellStyle name="Ввод  41 4 3" xfId="13718"/>
    <cellStyle name="Ввод  41 4 4" xfId="13719"/>
    <cellStyle name="Ввод  41 5" xfId="13720"/>
    <cellStyle name="Ввод  41 5 2" xfId="13721"/>
    <cellStyle name="Ввод  41 5 3" xfId="13722"/>
    <cellStyle name="Ввод  41 5 4" xfId="13723"/>
    <cellStyle name="Ввод  41 6" xfId="13724"/>
    <cellStyle name="Ввод  41 6 2" xfId="13725"/>
    <cellStyle name="Ввод  41 6 3" xfId="13726"/>
    <cellStyle name="Ввод  41 6 4" xfId="13727"/>
    <cellStyle name="Ввод  41 7" xfId="13728"/>
    <cellStyle name="Ввод  41 8" xfId="13729"/>
    <cellStyle name="Ввод  41 9" xfId="13730"/>
    <cellStyle name="Ввод  42" xfId="13731"/>
    <cellStyle name="Ввод  42 2" xfId="13732"/>
    <cellStyle name="Ввод  42 2 10" xfId="13733"/>
    <cellStyle name="Ввод  42 2 2" xfId="13734"/>
    <cellStyle name="Ввод  42 2 2 2" xfId="13735"/>
    <cellStyle name="Ввод  42 2 2 3" xfId="13736"/>
    <cellStyle name="Ввод  42 2 2 4" xfId="13737"/>
    <cellStyle name="Ввод  42 2 3" xfId="13738"/>
    <cellStyle name="Ввод  42 2 3 2" xfId="13739"/>
    <cellStyle name="Ввод  42 2 3 3" xfId="13740"/>
    <cellStyle name="Ввод  42 2 3 4" xfId="13741"/>
    <cellStyle name="Ввод  42 2 4" xfId="13742"/>
    <cellStyle name="Ввод  42 2 4 2" xfId="13743"/>
    <cellStyle name="Ввод  42 2 4 3" xfId="13744"/>
    <cellStyle name="Ввод  42 2 4 4" xfId="13745"/>
    <cellStyle name="Ввод  42 2 5" xfId="13746"/>
    <cellStyle name="Ввод  42 2 5 2" xfId="13747"/>
    <cellStyle name="Ввод  42 2 5 3" xfId="13748"/>
    <cellStyle name="Ввод  42 2 5 4" xfId="13749"/>
    <cellStyle name="Ввод  42 2 6" xfId="13750"/>
    <cellStyle name="Ввод  42 2 6 2" xfId="13751"/>
    <cellStyle name="Ввод  42 2 6 3" xfId="13752"/>
    <cellStyle name="Ввод  42 2 6 4" xfId="13753"/>
    <cellStyle name="Ввод  42 2 7" xfId="13754"/>
    <cellStyle name="Ввод  42 2 7 2" xfId="13755"/>
    <cellStyle name="Ввод  42 2 7 3" xfId="13756"/>
    <cellStyle name="Ввод  42 2 7 4" xfId="13757"/>
    <cellStyle name="Ввод  42 2 8" xfId="13758"/>
    <cellStyle name="Ввод  42 2 9" xfId="13759"/>
    <cellStyle name="Ввод  42 3" xfId="13760"/>
    <cellStyle name="Ввод  42 3 2" xfId="13761"/>
    <cellStyle name="Ввод  42 3 3" xfId="13762"/>
    <cellStyle name="Ввод  42 3 4" xfId="13763"/>
    <cellStyle name="Ввод  42 4" xfId="13764"/>
    <cellStyle name="Ввод  42 4 2" xfId="13765"/>
    <cellStyle name="Ввод  42 4 3" xfId="13766"/>
    <cellStyle name="Ввод  42 4 4" xfId="13767"/>
    <cellStyle name="Ввод  42 5" xfId="13768"/>
    <cellStyle name="Ввод  42 5 2" xfId="13769"/>
    <cellStyle name="Ввод  42 5 3" xfId="13770"/>
    <cellStyle name="Ввод  42 5 4" xfId="13771"/>
    <cellStyle name="Ввод  42 6" xfId="13772"/>
    <cellStyle name="Ввод  42 6 2" xfId="13773"/>
    <cellStyle name="Ввод  42 6 3" xfId="13774"/>
    <cellStyle name="Ввод  42 6 4" xfId="13775"/>
    <cellStyle name="Ввод  42 7" xfId="13776"/>
    <cellStyle name="Ввод  42 8" xfId="13777"/>
    <cellStyle name="Ввод  42 9" xfId="13778"/>
    <cellStyle name="Ввод  43" xfId="13779"/>
    <cellStyle name="Ввод  43 2" xfId="13780"/>
    <cellStyle name="Ввод  43 2 10" xfId="13781"/>
    <cellStyle name="Ввод  43 2 2" xfId="13782"/>
    <cellStyle name="Ввод  43 2 2 2" xfId="13783"/>
    <cellStyle name="Ввод  43 2 2 3" xfId="13784"/>
    <cellStyle name="Ввод  43 2 2 4" xfId="13785"/>
    <cellStyle name="Ввод  43 2 3" xfId="13786"/>
    <cellStyle name="Ввод  43 2 3 2" xfId="13787"/>
    <cellStyle name="Ввод  43 2 3 3" xfId="13788"/>
    <cellStyle name="Ввод  43 2 3 4" xfId="13789"/>
    <cellStyle name="Ввод  43 2 4" xfId="13790"/>
    <cellStyle name="Ввод  43 2 4 2" xfId="13791"/>
    <cellStyle name="Ввод  43 2 4 3" xfId="13792"/>
    <cellStyle name="Ввод  43 2 4 4" xfId="13793"/>
    <cellStyle name="Ввод  43 2 5" xfId="13794"/>
    <cellStyle name="Ввод  43 2 5 2" xfId="13795"/>
    <cellStyle name="Ввод  43 2 5 3" xfId="13796"/>
    <cellStyle name="Ввод  43 2 5 4" xfId="13797"/>
    <cellStyle name="Ввод  43 2 6" xfId="13798"/>
    <cellStyle name="Ввод  43 2 6 2" xfId="13799"/>
    <cellStyle name="Ввод  43 2 6 3" xfId="13800"/>
    <cellStyle name="Ввод  43 2 6 4" xfId="13801"/>
    <cellStyle name="Ввод  43 2 7" xfId="13802"/>
    <cellStyle name="Ввод  43 2 7 2" xfId="13803"/>
    <cellStyle name="Ввод  43 2 7 3" xfId="13804"/>
    <cellStyle name="Ввод  43 2 7 4" xfId="13805"/>
    <cellStyle name="Ввод  43 2 8" xfId="13806"/>
    <cellStyle name="Ввод  43 2 9" xfId="13807"/>
    <cellStyle name="Ввод  43 3" xfId="13808"/>
    <cellStyle name="Ввод  43 3 2" xfId="13809"/>
    <cellStyle name="Ввод  43 3 3" xfId="13810"/>
    <cellStyle name="Ввод  43 3 4" xfId="13811"/>
    <cellStyle name="Ввод  43 4" xfId="13812"/>
    <cellStyle name="Ввод  43 4 2" xfId="13813"/>
    <cellStyle name="Ввод  43 4 3" xfId="13814"/>
    <cellStyle name="Ввод  43 4 4" xfId="13815"/>
    <cellStyle name="Ввод  43 5" xfId="13816"/>
    <cellStyle name="Ввод  43 5 2" xfId="13817"/>
    <cellStyle name="Ввод  43 5 3" xfId="13818"/>
    <cellStyle name="Ввод  43 5 4" xfId="13819"/>
    <cellStyle name="Ввод  43 6" xfId="13820"/>
    <cellStyle name="Ввод  43 6 2" xfId="13821"/>
    <cellStyle name="Ввод  43 6 3" xfId="13822"/>
    <cellStyle name="Ввод  43 6 4" xfId="13823"/>
    <cellStyle name="Ввод  43 7" xfId="13824"/>
    <cellStyle name="Ввод  43 8" xfId="13825"/>
    <cellStyle name="Ввод  43 9" xfId="13826"/>
    <cellStyle name="Ввод  44" xfId="13827"/>
    <cellStyle name="Ввод  44 2" xfId="13828"/>
    <cellStyle name="Ввод  44 2 10" xfId="13829"/>
    <cellStyle name="Ввод  44 2 2" xfId="13830"/>
    <cellStyle name="Ввод  44 2 2 2" xfId="13831"/>
    <cellStyle name="Ввод  44 2 2 3" xfId="13832"/>
    <cellStyle name="Ввод  44 2 2 4" xfId="13833"/>
    <cellStyle name="Ввод  44 2 3" xfId="13834"/>
    <cellStyle name="Ввод  44 2 3 2" xfId="13835"/>
    <cellStyle name="Ввод  44 2 3 3" xfId="13836"/>
    <cellStyle name="Ввод  44 2 3 4" xfId="13837"/>
    <cellStyle name="Ввод  44 2 4" xfId="13838"/>
    <cellStyle name="Ввод  44 2 4 2" xfId="13839"/>
    <cellStyle name="Ввод  44 2 4 3" xfId="13840"/>
    <cellStyle name="Ввод  44 2 4 4" xfId="13841"/>
    <cellStyle name="Ввод  44 2 5" xfId="13842"/>
    <cellStyle name="Ввод  44 2 5 2" xfId="13843"/>
    <cellStyle name="Ввод  44 2 5 3" xfId="13844"/>
    <cellStyle name="Ввод  44 2 5 4" xfId="13845"/>
    <cellStyle name="Ввод  44 2 6" xfId="13846"/>
    <cellStyle name="Ввод  44 2 6 2" xfId="13847"/>
    <cellStyle name="Ввод  44 2 6 3" xfId="13848"/>
    <cellStyle name="Ввод  44 2 6 4" xfId="13849"/>
    <cellStyle name="Ввод  44 2 7" xfId="13850"/>
    <cellStyle name="Ввод  44 2 7 2" xfId="13851"/>
    <cellStyle name="Ввод  44 2 7 3" xfId="13852"/>
    <cellStyle name="Ввод  44 2 7 4" xfId="13853"/>
    <cellStyle name="Ввод  44 2 8" xfId="13854"/>
    <cellStyle name="Ввод  44 2 9" xfId="13855"/>
    <cellStyle name="Ввод  44 3" xfId="13856"/>
    <cellStyle name="Ввод  44 3 2" xfId="13857"/>
    <cellStyle name="Ввод  44 3 3" xfId="13858"/>
    <cellStyle name="Ввод  44 3 4" xfId="13859"/>
    <cellStyle name="Ввод  44 4" xfId="13860"/>
    <cellStyle name="Ввод  44 4 2" xfId="13861"/>
    <cellStyle name="Ввод  44 4 3" xfId="13862"/>
    <cellStyle name="Ввод  44 4 4" xfId="13863"/>
    <cellStyle name="Ввод  44 5" xfId="13864"/>
    <cellStyle name="Ввод  44 5 2" xfId="13865"/>
    <cellStyle name="Ввод  44 5 3" xfId="13866"/>
    <cellStyle name="Ввод  44 5 4" xfId="13867"/>
    <cellStyle name="Ввод  44 6" xfId="13868"/>
    <cellStyle name="Ввод  44 6 2" xfId="13869"/>
    <cellStyle name="Ввод  44 6 3" xfId="13870"/>
    <cellStyle name="Ввод  44 6 4" xfId="13871"/>
    <cellStyle name="Ввод  44 7" xfId="13872"/>
    <cellStyle name="Ввод  44 8" xfId="13873"/>
    <cellStyle name="Ввод  44 9" xfId="13874"/>
    <cellStyle name="Ввод  45" xfId="13875"/>
    <cellStyle name="Ввод  45 2" xfId="13876"/>
    <cellStyle name="Ввод  45 2 10" xfId="13877"/>
    <cellStyle name="Ввод  45 2 2" xfId="13878"/>
    <cellStyle name="Ввод  45 2 2 2" xfId="13879"/>
    <cellStyle name="Ввод  45 2 2 3" xfId="13880"/>
    <cellStyle name="Ввод  45 2 2 4" xfId="13881"/>
    <cellStyle name="Ввод  45 2 3" xfId="13882"/>
    <cellStyle name="Ввод  45 2 3 2" xfId="13883"/>
    <cellStyle name="Ввод  45 2 3 3" xfId="13884"/>
    <cellStyle name="Ввод  45 2 3 4" xfId="13885"/>
    <cellStyle name="Ввод  45 2 4" xfId="13886"/>
    <cellStyle name="Ввод  45 2 4 2" xfId="13887"/>
    <cellStyle name="Ввод  45 2 4 3" xfId="13888"/>
    <cellStyle name="Ввод  45 2 4 4" xfId="13889"/>
    <cellStyle name="Ввод  45 2 5" xfId="13890"/>
    <cellStyle name="Ввод  45 2 5 2" xfId="13891"/>
    <cellStyle name="Ввод  45 2 5 3" xfId="13892"/>
    <cellStyle name="Ввод  45 2 5 4" xfId="13893"/>
    <cellStyle name="Ввод  45 2 6" xfId="13894"/>
    <cellStyle name="Ввод  45 2 6 2" xfId="13895"/>
    <cellStyle name="Ввод  45 2 6 3" xfId="13896"/>
    <cellStyle name="Ввод  45 2 6 4" xfId="13897"/>
    <cellStyle name="Ввод  45 2 7" xfId="13898"/>
    <cellStyle name="Ввод  45 2 7 2" xfId="13899"/>
    <cellStyle name="Ввод  45 2 7 3" xfId="13900"/>
    <cellStyle name="Ввод  45 2 7 4" xfId="13901"/>
    <cellStyle name="Ввод  45 2 8" xfId="13902"/>
    <cellStyle name="Ввод  45 2 9" xfId="13903"/>
    <cellStyle name="Ввод  45 3" xfId="13904"/>
    <cellStyle name="Ввод  45 3 2" xfId="13905"/>
    <cellStyle name="Ввод  45 3 3" xfId="13906"/>
    <cellStyle name="Ввод  45 3 4" xfId="13907"/>
    <cellStyle name="Ввод  45 4" xfId="13908"/>
    <cellStyle name="Ввод  45 4 2" xfId="13909"/>
    <cellStyle name="Ввод  45 4 3" xfId="13910"/>
    <cellStyle name="Ввод  45 4 4" xfId="13911"/>
    <cellStyle name="Ввод  45 5" xfId="13912"/>
    <cellStyle name="Ввод  45 5 2" xfId="13913"/>
    <cellStyle name="Ввод  45 5 3" xfId="13914"/>
    <cellStyle name="Ввод  45 5 4" xfId="13915"/>
    <cellStyle name="Ввод  45 6" xfId="13916"/>
    <cellStyle name="Ввод  45 6 2" xfId="13917"/>
    <cellStyle name="Ввод  45 6 3" xfId="13918"/>
    <cellStyle name="Ввод  45 6 4" xfId="13919"/>
    <cellStyle name="Ввод  45 7" xfId="13920"/>
    <cellStyle name="Ввод  45 8" xfId="13921"/>
    <cellStyle name="Ввод  45 9" xfId="13922"/>
    <cellStyle name="Ввод  46" xfId="13923"/>
    <cellStyle name="Ввод  46 2" xfId="13924"/>
    <cellStyle name="Ввод  46 2 10" xfId="13925"/>
    <cellStyle name="Ввод  46 2 2" xfId="13926"/>
    <cellStyle name="Ввод  46 2 2 2" xfId="13927"/>
    <cellStyle name="Ввод  46 2 2 3" xfId="13928"/>
    <cellStyle name="Ввод  46 2 2 4" xfId="13929"/>
    <cellStyle name="Ввод  46 2 3" xfId="13930"/>
    <cellStyle name="Ввод  46 2 3 2" xfId="13931"/>
    <cellStyle name="Ввод  46 2 3 3" xfId="13932"/>
    <cellStyle name="Ввод  46 2 3 4" xfId="13933"/>
    <cellStyle name="Ввод  46 2 4" xfId="13934"/>
    <cellStyle name="Ввод  46 2 4 2" xfId="13935"/>
    <cellStyle name="Ввод  46 2 4 3" xfId="13936"/>
    <cellStyle name="Ввод  46 2 4 4" xfId="13937"/>
    <cellStyle name="Ввод  46 2 5" xfId="13938"/>
    <cellStyle name="Ввод  46 2 5 2" xfId="13939"/>
    <cellStyle name="Ввод  46 2 5 3" xfId="13940"/>
    <cellStyle name="Ввод  46 2 5 4" xfId="13941"/>
    <cellStyle name="Ввод  46 2 6" xfId="13942"/>
    <cellStyle name="Ввод  46 2 6 2" xfId="13943"/>
    <cellStyle name="Ввод  46 2 6 3" xfId="13944"/>
    <cellStyle name="Ввод  46 2 6 4" xfId="13945"/>
    <cellStyle name="Ввод  46 2 7" xfId="13946"/>
    <cellStyle name="Ввод  46 2 7 2" xfId="13947"/>
    <cellStyle name="Ввод  46 2 7 3" xfId="13948"/>
    <cellStyle name="Ввод  46 2 7 4" xfId="13949"/>
    <cellStyle name="Ввод  46 2 8" xfId="13950"/>
    <cellStyle name="Ввод  46 2 9" xfId="13951"/>
    <cellStyle name="Ввод  46 3" xfId="13952"/>
    <cellStyle name="Ввод  46 3 2" xfId="13953"/>
    <cellStyle name="Ввод  46 3 3" xfId="13954"/>
    <cellStyle name="Ввод  46 3 4" xfId="13955"/>
    <cellStyle name="Ввод  46 4" xfId="13956"/>
    <cellStyle name="Ввод  46 4 2" xfId="13957"/>
    <cellStyle name="Ввод  46 4 3" xfId="13958"/>
    <cellStyle name="Ввод  46 4 4" xfId="13959"/>
    <cellStyle name="Ввод  46 5" xfId="13960"/>
    <cellStyle name="Ввод  46 5 2" xfId="13961"/>
    <cellStyle name="Ввод  46 5 3" xfId="13962"/>
    <cellStyle name="Ввод  46 5 4" xfId="13963"/>
    <cellStyle name="Ввод  46 6" xfId="13964"/>
    <cellStyle name="Ввод  46 6 2" xfId="13965"/>
    <cellStyle name="Ввод  46 6 3" xfId="13966"/>
    <cellStyle name="Ввод  46 6 4" xfId="13967"/>
    <cellStyle name="Ввод  46 7" xfId="13968"/>
    <cellStyle name="Ввод  46 8" xfId="13969"/>
    <cellStyle name="Ввод  46 9" xfId="13970"/>
    <cellStyle name="Ввод  47" xfId="13971"/>
    <cellStyle name="Ввод  47 2" xfId="13972"/>
    <cellStyle name="Ввод  47 2 10" xfId="13973"/>
    <cellStyle name="Ввод  47 2 2" xfId="13974"/>
    <cellStyle name="Ввод  47 2 2 2" xfId="13975"/>
    <cellStyle name="Ввод  47 2 2 3" xfId="13976"/>
    <cellStyle name="Ввод  47 2 2 4" xfId="13977"/>
    <cellStyle name="Ввод  47 2 3" xfId="13978"/>
    <cellStyle name="Ввод  47 2 3 2" xfId="13979"/>
    <cellStyle name="Ввод  47 2 3 3" xfId="13980"/>
    <cellStyle name="Ввод  47 2 3 4" xfId="13981"/>
    <cellStyle name="Ввод  47 2 4" xfId="13982"/>
    <cellStyle name="Ввод  47 2 4 2" xfId="13983"/>
    <cellStyle name="Ввод  47 2 4 3" xfId="13984"/>
    <cellStyle name="Ввод  47 2 4 4" xfId="13985"/>
    <cellStyle name="Ввод  47 2 5" xfId="13986"/>
    <cellStyle name="Ввод  47 2 5 2" xfId="13987"/>
    <cellStyle name="Ввод  47 2 5 3" xfId="13988"/>
    <cellStyle name="Ввод  47 2 5 4" xfId="13989"/>
    <cellStyle name="Ввод  47 2 6" xfId="13990"/>
    <cellStyle name="Ввод  47 2 6 2" xfId="13991"/>
    <cellStyle name="Ввод  47 2 6 3" xfId="13992"/>
    <cellStyle name="Ввод  47 2 6 4" xfId="13993"/>
    <cellStyle name="Ввод  47 2 7" xfId="13994"/>
    <cellStyle name="Ввод  47 2 7 2" xfId="13995"/>
    <cellStyle name="Ввод  47 2 7 3" xfId="13996"/>
    <cellStyle name="Ввод  47 2 7 4" xfId="13997"/>
    <cellStyle name="Ввод  47 2 8" xfId="13998"/>
    <cellStyle name="Ввод  47 2 9" xfId="13999"/>
    <cellStyle name="Ввод  47 3" xfId="14000"/>
    <cellStyle name="Ввод  47 3 2" xfId="14001"/>
    <cellStyle name="Ввод  47 3 3" xfId="14002"/>
    <cellStyle name="Ввод  47 3 4" xfId="14003"/>
    <cellStyle name="Ввод  47 4" xfId="14004"/>
    <cellStyle name="Ввод  47 4 2" xfId="14005"/>
    <cellStyle name="Ввод  47 4 3" xfId="14006"/>
    <cellStyle name="Ввод  47 4 4" xfId="14007"/>
    <cellStyle name="Ввод  47 5" xfId="14008"/>
    <cellStyle name="Ввод  47 5 2" xfId="14009"/>
    <cellStyle name="Ввод  47 5 3" xfId="14010"/>
    <cellStyle name="Ввод  47 5 4" xfId="14011"/>
    <cellStyle name="Ввод  47 6" xfId="14012"/>
    <cellStyle name="Ввод  47 6 2" xfId="14013"/>
    <cellStyle name="Ввод  47 6 3" xfId="14014"/>
    <cellStyle name="Ввод  47 6 4" xfId="14015"/>
    <cellStyle name="Ввод  47 7" xfId="14016"/>
    <cellStyle name="Ввод  47 8" xfId="14017"/>
    <cellStyle name="Ввод  47 9" xfId="14018"/>
    <cellStyle name="Ввод  48" xfId="14019"/>
    <cellStyle name="Ввод  48 2" xfId="14020"/>
    <cellStyle name="Ввод  48 2 10" xfId="14021"/>
    <cellStyle name="Ввод  48 2 2" xfId="14022"/>
    <cellStyle name="Ввод  48 2 2 2" xfId="14023"/>
    <cellStyle name="Ввод  48 2 2 3" xfId="14024"/>
    <cellStyle name="Ввод  48 2 2 4" xfId="14025"/>
    <cellStyle name="Ввод  48 2 3" xfId="14026"/>
    <cellStyle name="Ввод  48 2 3 2" xfId="14027"/>
    <cellStyle name="Ввод  48 2 3 3" xfId="14028"/>
    <cellStyle name="Ввод  48 2 3 4" xfId="14029"/>
    <cellStyle name="Ввод  48 2 4" xfId="14030"/>
    <cellStyle name="Ввод  48 2 4 2" xfId="14031"/>
    <cellStyle name="Ввод  48 2 4 3" xfId="14032"/>
    <cellStyle name="Ввод  48 2 4 4" xfId="14033"/>
    <cellStyle name="Ввод  48 2 5" xfId="14034"/>
    <cellStyle name="Ввод  48 2 5 2" xfId="14035"/>
    <cellStyle name="Ввод  48 2 5 3" xfId="14036"/>
    <cellStyle name="Ввод  48 2 5 4" xfId="14037"/>
    <cellStyle name="Ввод  48 2 6" xfId="14038"/>
    <cellStyle name="Ввод  48 2 6 2" xfId="14039"/>
    <cellStyle name="Ввод  48 2 6 3" xfId="14040"/>
    <cellStyle name="Ввод  48 2 6 4" xfId="14041"/>
    <cellStyle name="Ввод  48 2 7" xfId="14042"/>
    <cellStyle name="Ввод  48 2 7 2" xfId="14043"/>
    <cellStyle name="Ввод  48 2 7 3" xfId="14044"/>
    <cellStyle name="Ввод  48 2 7 4" xfId="14045"/>
    <cellStyle name="Ввод  48 2 8" xfId="14046"/>
    <cellStyle name="Ввод  48 2 9" xfId="14047"/>
    <cellStyle name="Ввод  48 3" xfId="14048"/>
    <cellStyle name="Ввод  48 3 2" xfId="14049"/>
    <cellStyle name="Ввод  48 3 3" xfId="14050"/>
    <cellStyle name="Ввод  48 3 4" xfId="14051"/>
    <cellStyle name="Ввод  48 4" xfId="14052"/>
    <cellStyle name="Ввод  48 4 2" xfId="14053"/>
    <cellStyle name="Ввод  48 4 3" xfId="14054"/>
    <cellStyle name="Ввод  48 4 4" xfId="14055"/>
    <cellStyle name="Ввод  48 5" xfId="14056"/>
    <cellStyle name="Ввод  48 5 2" xfId="14057"/>
    <cellStyle name="Ввод  48 5 3" xfId="14058"/>
    <cellStyle name="Ввод  48 5 4" xfId="14059"/>
    <cellStyle name="Ввод  48 6" xfId="14060"/>
    <cellStyle name="Ввод  48 6 2" xfId="14061"/>
    <cellStyle name="Ввод  48 6 3" xfId="14062"/>
    <cellStyle name="Ввод  48 6 4" xfId="14063"/>
    <cellStyle name="Ввод  48 7" xfId="14064"/>
    <cellStyle name="Ввод  48 8" xfId="14065"/>
    <cellStyle name="Ввод  48 9" xfId="14066"/>
    <cellStyle name="Ввод  49" xfId="14067"/>
    <cellStyle name="Ввод  49 2" xfId="14068"/>
    <cellStyle name="Ввод  49 2 10" xfId="14069"/>
    <cellStyle name="Ввод  49 2 2" xfId="14070"/>
    <cellStyle name="Ввод  49 2 2 2" xfId="14071"/>
    <cellStyle name="Ввод  49 2 2 3" xfId="14072"/>
    <cellStyle name="Ввод  49 2 2 4" xfId="14073"/>
    <cellStyle name="Ввод  49 2 3" xfId="14074"/>
    <cellStyle name="Ввод  49 2 3 2" xfId="14075"/>
    <cellStyle name="Ввод  49 2 3 3" xfId="14076"/>
    <cellStyle name="Ввод  49 2 3 4" xfId="14077"/>
    <cellStyle name="Ввод  49 2 4" xfId="14078"/>
    <cellStyle name="Ввод  49 2 4 2" xfId="14079"/>
    <cellStyle name="Ввод  49 2 4 3" xfId="14080"/>
    <cellStyle name="Ввод  49 2 4 4" xfId="14081"/>
    <cellStyle name="Ввод  49 2 5" xfId="14082"/>
    <cellStyle name="Ввод  49 2 5 2" xfId="14083"/>
    <cellStyle name="Ввод  49 2 5 3" xfId="14084"/>
    <cellStyle name="Ввод  49 2 5 4" xfId="14085"/>
    <cellStyle name="Ввод  49 2 6" xfId="14086"/>
    <cellStyle name="Ввод  49 2 6 2" xfId="14087"/>
    <cellStyle name="Ввод  49 2 6 3" xfId="14088"/>
    <cellStyle name="Ввод  49 2 6 4" xfId="14089"/>
    <cellStyle name="Ввод  49 2 7" xfId="14090"/>
    <cellStyle name="Ввод  49 2 7 2" xfId="14091"/>
    <cellStyle name="Ввод  49 2 7 3" xfId="14092"/>
    <cellStyle name="Ввод  49 2 7 4" xfId="14093"/>
    <cellStyle name="Ввод  49 2 8" xfId="14094"/>
    <cellStyle name="Ввод  49 2 9" xfId="14095"/>
    <cellStyle name="Ввод  49 3" xfId="14096"/>
    <cellStyle name="Ввод  49 3 2" xfId="14097"/>
    <cellStyle name="Ввод  49 3 3" xfId="14098"/>
    <cellStyle name="Ввод  49 3 4" xfId="14099"/>
    <cellStyle name="Ввод  49 4" xfId="14100"/>
    <cellStyle name="Ввод  49 4 2" xfId="14101"/>
    <cellStyle name="Ввод  49 4 3" xfId="14102"/>
    <cellStyle name="Ввод  49 4 4" xfId="14103"/>
    <cellStyle name="Ввод  49 5" xfId="14104"/>
    <cellStyle name="Ввод  49 5 2" xfId="14105"/>
    <cellStyle name="Ввод  49 5 3" xfId="14106"/>
    <cellStyle name="Ввод  49 5 4" xfId="14107"/>
    <cellStyle name="Ввод  49 6" xfId="14108"/>
    <cellStyle name="Ввод  49 6 2" xfId="14109"/>
    <cellStyle name="Ввод  49 6 3" xfId="14110"/>
    <cellStyle name="Ввод  49 6 4" xfId="14111"/>
    <cellStyle name="Ввод  49 7" xfId="14112"/>
    <cellStyle name="Ввод  49 8" xfId="14113"/>
    <cellStyle name="Ввод  49 9" xfId="14114"/>
    <cellStyle name="Ввод  5" xfId="14115"/>
    <cellStyle name="Ввод  5 2" xfId="14116"/>
    <cellStyle name="Ввод  5 2 10" xfId="14117"/>
    <cellStyle name="Ввод  5 2 2" xfId="14118"/>
    <cellStyle name="Ввод  5 2 2 2" xfId="14119"/>
    <cellStyle name="Ввод  5 2 2 3" xfId="14120"/>
    <cellStyle name="Ввод  5 2 2 4" xfId="14121"/>
    <cellStyle name="Ввод  5 2 3" xfId="14122"/>
    <cellStyle name="Ввод  5 2 3 2" xfId="14123"/>
    <cellStyle name="Ввод  5 2 3 3" xfId="14124"/>
    <cellStyle name="Ввод  5 2 3 4" xfId="14125"/>
    <cellStyle name="Ввод  5 2 4" xfId="14126"/>
    <cellStyle name="Ввод  5 2 4 2" xfId="14127"/>
    <cellStyle name="Ввод  5 2 4 3" xfId="14128"/>
    <cellStyle name="Ввод  5 2 4 4" xfId="14129"/>
    <cellStyle name="Ввод  5 2 5" xfId="14130"/>
    <cellStyle name="Ввод  5 2 5 2" xfId="14131"/>
    <cellStyle name="Ввод  5 2 5 3" xfId="14132"/>
    <cellStyle name="Ввод  5 2 5 4" xfId="14133"/>
    <cellStyle name="Ввод  5 2 6" xfId="14134"/>
    <cellStyle name="Ввод  5 2 6 2" xfId="14135"/>
    <cellStyle name="Ввод  5 2 6 3" xfId="14136"/>
    <cellStyle name="Ввод  5 2 6 4" xfId="14137"/>
    <cellStyle name="Ввод  5 2 7" xfId="14138"/>
    <cellStyle name="Ввод  5 2 7 2" xfId="14139"/>
    <cellStyle name="Ввод  5 2 7 3" xfId="14140"/>
    <cellStyle name="Ввод  5 2 7 4" xfId="14141"/>
    <cellStyle name="Ввод  5 2 8" xfId="14142"/>
    <cellStyle name="Ввод  5 2 9" xfId="14143"/>
    <cellStyle name="Ввод  5 3" xfId="14144"/>
    <cellStyle name="Ввод  5 3 2" xfId="14145"/>
    <cellStyle name="Ввод  5 3 3" xfId="14146"/>
    <cellStyle name="Ввод  5 3 4" xfId="14147"/>
    <cellStyle name="Ввод  5 4" xfId="14148"/>
    <cellStyle name="Ввод  5 4 2" xfId="14149"/>
    <cellStyle name="Ввод  5 4 3" xfId="14150"/>
    <cellStyle name="Ввод  5 4 4" xfId="14151"/>
    <cellStyle name="Ввод  5 5" xfId="14152"/>
    <cellStyle name="Ввод  5 5 2" xfId="14153"/>
    <cellStyle name="Ввод  5 5 3" xfId="14154"/>
    <cellStyle name="Ввод  5 5 4" xfId="14155"/>
    <cellStyle name="Ввод  5 6" xfId="14156"/>
    <cellStyle name="Ввод  5 6 2" xfId="14157"/>
    <cellStyle name="Ввод  5 6 3" xfId="14158"/>
    <cellStyle name="Ввод  5 6 4" xfId="14159"/>
    <cellStyle name="Ввод  5 7" xfId="14160"/>
    <cellStyle name="Ввод  5 8" xfId="14161"/>
    <cellStyle name="Ввод  5 9" xfId="14162"/>
    <cellStyle name="Ввод  50" xfId="14163"/>
    <cellStyle name="Ввод  50 2" xfId="14164"/>
    <cellStyle name="Ввод  50 2 10" xfId="14165"/>
    <cellStyle name="Ввод  50 2 2" xfId="14166"/>
    <cellStyle name="Ввод  50 2 2 2" xfId="14167"/>
    <cellStyle name="Ввод  50 2 2 3" xfId="14168"/>
    <cellStyle name="Ввод  50 2 2 4" xfId="14169"/>
    <cellStyle name="Ввод  50 2 3" xfId="14170"/>
    <cellStyle name="Ввод  50 2 3 2" xfId="14171"/>
    <cellStyle name="Ввод  50 2 3 3" xfId="14172"/>
    <cellStyle name="Ввод  50 2 3 4" xfId="14173"/>
    <cellStyle name="Ввод  50 2 4" xfId="14174"/>
    <cellStyle name="Ввод  50 2 4 2" xfId="14175"/>
    <cellStyle name="Ввод  50 2 4 3" xfId="14176"/>
    <cellStyle name="Ввод  50 2 4 4" xfId="14177"/>
    <cellStyle name="Ввод  50 2 5" xfId="14178"/>
    <cellStyle name="Ввод  50 2 5 2" xfId="14179"/>
    <cellStyle name="Ввод  50 2 5 3" xfId="14180"/>
    <cellStyle name="Ввод  50 2 5 4" xfId="14181"/>
    <cellStyle name="Ввод  50 2 6" xfId="14182"/>
    <cellStyle name="Ввод  50 2 6 2" xfId="14183"/>
    <cellStyle name="Ввод  50 2 6 3" xfId="14184"/>
    <cellStyle name="Ввод  50 2 6 4" xfId="14185"/>
    <cellStyle name="Ввод  50 2 7" xfId="14186"/>
    <cellStyle name="Ввод  50 2 7 2" xfId="14187"/>
    <cellStyle name="Ввод  50 2 7 3" xfId="14188"/>
    <cellStyle name="Ввод  50 2 7 4" xfId="14189"/>
    <cellStyle name="Ввод  50 2 8" xfId="14190"/>
    <cellStyle name="Ввод  50 2 9" xfId="14191"/>
    <cellStyle name="Ввод  50 3" xfId="14192"/>
    <cellStyle name="Ввод  50 3 2" xfId="14193"/>
    <cellStyle name="Ввод  50 3 3" xfId="14194"/>
    <cellStyle name="Ввод  50 3 4" xfId="14195"/>
    <cellStyle name="Ввод  50 4" xfId="14196"/>
    <cellStyle name="Ввод  50 4 2" xfId="14197"/>
    <cellStyle name="Ввод  50 4 3" xfId="14198"/>
    <cellStyle name="Ввод  50 4 4" xfId="14199"/>
    <cellStyle name="Ввод  50 5" xfId="14200"/>
    <cellStyle name="Ввод  50 5 2" xfId="14201"/>
    <cellStyle name="Ввод  50 5 3" xfId="14202"/>
    <cellStyle name="Ввод  50 5 4" xfId="14203"/>
    <cellStyle name="Ввод  50 6" xfId="14204"/>
    <cellStyle name="Ввод  50 6 2" xfId="14205"/>
    <cellStyle name="Ввод  50 6 3" xfId="14206"/>
    <cellStyle name="Ввод  50 6 4" xfId="14207"/>
    <cellStyle name="Ввод  50 7" xfId="14208"/>
    <cellStyle name="Ввод  50 8" xfId="14209"/>
    <cellStyle name="Ввод  50 9" xfId="14210"/>
    <cellStyle name="Ввод  51" xfId="14211"/>
    <cellStyle name="Ввод  51 2" xfId="14212"/>
    <cellStyle name="Ввод  51 2 10" xfId="14213"/>
    <cellStyle name="Ввод  51 2 2" xfId="14214"/>
    <cellStyle name="Ввод  51 2 2 2" xfId="14215"/>
    <cellStyle name="Ввод  51 2 2 3" xfId="14216"/>
    <cellStyle name="Ввод  51 2 2 4" xfId="14217"/>
    <cellStyle name="Ввод  51 2 3" xfId="14218"/>
    <cellStyle name="Ввод  51 2 3 2" xfId="14219"/>
    <cellStyle name="Ввод  51 2 3 3" xfId="14220"/>
    <cellStyle name="Ввод  51 2 3 4" xfId="14221"/>
    <cellStyle name="Ввод  51 2 4" xfId="14222"/>
    <cellStyle name="Ввод  51 2 4 2" xfId="14223"/>
    <cellStyle name="Ввод  51 2 4 3" xfId="14224"/>
    <cellStyle name="Ввод  51 2 4 4" xfId="14225"/>
    <cellStyle name="Ввод  51 2 5" xfId="14226"/>
    <cellStyle name="Ввод  51 2 5 2" xfId="14227"/>
    <cellStyle name="Ввод  51 2 5 3" xfId="14228"/>
    <cellStyle name="Ввод  51 2 5 4" xfId="14229"/>
    <cellStyle name="Ввод  51 2 6" xfId="14230"/>
    <cellStyle name="Ввод  51 2 6 2" xfId="14231"/>
    <cellStyle name="Ввод  51 2 6 3" xfId="14232"/>
    <cellStyle name="Ввод  51 2 6 4" xfId="14233"/>
    <cellStyle name="Ввод  51 2 7" xfId="14234"/>
    <cellStyle name="Ввод  51 2 7 2" xfId="14235"/>
    <cellStyle name="Ввод  51 2 7 3" xfId="14236"/>
    <cellStyle name="Ввод  51 2 7 4" xfId="14237"/>
    <cellStyle name="Ввод  51 2 8" xfId="14238"/>
    <cellStyle name="Ввод  51 2 9" xfId="14239"/>
    <cellStyle name="Ввод  51 3" xfId="14240"/>
    <cellStyle name="Ввод  51 3 2" xfId="14241"/>
    <cellStyle name="Ввод  51 3 3" xfId="14242"/>
    <cellStyle name="Ввод  51 3 4" xfId="14243"/>
    <cellStyle name="Ввод  51 4" xfId="14244"/>
    <cellStyle name="Ввод  51 4 2" xfId="14245"/>
    <cellStyle name="Ввод  51 4 3" xfId="14246"/>
    <cellStyle name="Ввод  51 4 4" xfId="14247"/>
    <cellStyle name="Ввод  51 5" xfId="14248"/>
    <cellStyle name="Ввод  51 5 2" xfId="14249"/>
    <cellStyle name="Ввод  51 5 3" xfId="14250"/>
    <cellStyle name="Ввод  51 5 4" xfId="14251"/>
    <cellStyle name="Ввод  51 6" xfId="14252"/>
    <cellStyle name="Ввод  51 6 2" xfId="14253"/>
    <cellStyle name="Ввод  51 6 3" xfId="14254"/>
    <cellStyle name="Ввод  51 6 4" xfId="14255"/>
    <cellStyle name="Ввод  51 7" xfId="14256"/>
    <cellStyle name="Ввод  51 8" xfId="14257"/>
    <cellStyle name="Ввод  51 9" xfId="14258"/>
    <cellStyle name="Ввод  52" xfId="14259"/>
    <cellStyle name="Ввод  52 2" xfId="14260"/>
    <cellStyle name="Ввод  52 2 10" xfId="14261"/>
    <cellStyle name="Ввод  52 2 2" xfId="14262"/>
    <cellStyle name="Ввод  52 2 2 2" xfId="14263"/>
    <cellStyle name="Ввод  52 2 2 3" xfId="14264"/>
    <cellStyle name="Ввод  52 2 2 4" xfId="14265"/>
    <cellStyle name="Ввод  52 2 3" xfId="14266"/>
    <cellStyle name="Ввод  52 2 3 2" xfId="14267"/>
    <cellStyle name="Ввод  52 2 3 3" xfId="14268"/>
    <cellStyle name="Ввод  52 2 3 4" xfId="14269"/>
    <cellStyle name="Ввод  52 2 4" xfId="14270"/>
    <cellStyle name="Ввод  52 2 4 2" xfId="14271"/>
    <cellStyle name="Ввод  52 2 4 3" xfId="14272"/>
    <cellStyle name="Ввод  52 2 4 4" xfId="14273"/>
    <cellStyle name="Ввод  52 2 5" xfId="14274"/>
    <cellStyle name="Ввод  52 2 5 2" xfId="14275"/>
    <cellStyle name="Ввод  52 2 5 3" xfId="14276"/>
    <cellStyle name="Ввод  52 2 5 4" xfId="14277"/>
    <cellStyle name="Ввод  52 2 6" xfId="14278"/>
    <cellStyle name="Ввод  52 2 6 2" xfId="14279"/>
    <cellStyle name="Ввод  52 2 6 3" xfId="14280"/>
    <cellStyle name="Ввод  52 2 6 4" xfId="14281"/>
    <cellStyle name="Ввод  52 2 7" xfId="14282"/>
    <cellStyle name="Ввод  52 2 7 2" xfId="14283"/>
    <cellStyle name="Ввод  52 2 7 3" xfId="14284"/>
    <cellStyle name="Ввод  52 2 7 4" xfId="14285"/>
    <cellStyle name="Ввод  52 2 8" xfId="14286"/>
    <cellStyle name="Ввод  52 2 9" xfId="14287"/>
    <cellStyle name="Ввод  52 3" xfId="14288"/>
    <cellStyle name="Ввод  52 3 2" xfId="14289"/>
    <cellStyle name="Ввод  52 3 3" xfId="14290"/>
    <cellStyle name="Ввод  52 3 4" xfId="14291"/>
    <cellStyle name="Ввод  52 4" xfId="14292"/>
    <cellStyle name="Ввод  52 4 2" xfId="14293"/>
    <cellStyle name="Ввод  52 4 3" xfId="14294"/>
    <cellStyle name="Ввод  52 4 4" xfId="14295"/>
    <cellStyle name="Ввод  52 5" xfId="14296"/>
    <cellStyle name="Ввод  52 5 2" xfId="14297"/>
    <cellStyle name="Ввод  52 5 3" xfId="14298"/>
    <cellStyle name="Ввод  52 5 4" xfId="14299"/>
    <cellStyle name="Ввод  52 6" xfId="14300"/>
    <cellStyle name="Ввод  52 6 2" xfId="14301"/>
    <cellStyle name="Ввод  52 6 3" xfId="14302"/>
    <cellStyle name="Ввод  52 6 4" xfId="14303"/>
    <cellStyle name="Ввод  52 7" xfId="14304"/>
    <cellStyle name="Ввод  52 8" xfId="14305"/>
    <cellStyle name="Ввод  52 9" xfId="14306"/>
    <cellStyle name="Ввод  53" xfId="14307"/>
    <cellStyle name="Ввод  53 2" xfId="14308"/>
    <cellStyle name="Ввод  53 2 10" xfId="14309"/>
    <cellStyle name="Ввод  53 2 2" xfId="14310"/>
    <cellStyle name="Ввод  53 2 2 2" xfId="14311"/>
    <cellStyle name="Ввод  53 2 2 3" xfId="14312"/>
    <cellStyle name="Ввод  53 2 2 4" xfId="14313"/>
    <cellStyle name="Ввод  53 2 3" xfId="14314"/>
    <cellStyle name="Ввод  53 2 3 2" xfId="14315"/>
    <cellStyle name="Ввод  53 2 3 3" xfId="14316"/>
    <cellStyle name="Ввод  53 2 3 4" xfId="14317"/>
    <cellStyle name="Ввод  53 2 4" xfId="14318"/>
    <cellStyle name="Ввод  53 2 4 2" xfId="14319"/>
    <cellStyle name="Ввод  53 2 4 3" xfId="14320"/>
    <cellStyle name="Ввод  53 2 4 4" xfId="14321"/>
    <cellStyle name="Ввод  53 2 5" xfId="14322"/>
    <cellStyle name="Ввод  53 2 5 2" xfId="14323"/>
    <cellStyle name="Ввод  53 2 5 3" xfId="14324"/>
    <cellStyle name="Ввод  53 2 5 4" xfId="14325"/>
    <cellStyle name="Ввод  53 2 6" xfId="14326"/>
    <cellStyle name="Ввод  53 2 6 2" xfId="14327"/>
    <cellStyle name="Ввод  53 2 6 3" xfId="14328"/>
    <cellStyle name="Ввод  53 2 6 4" xfId="14329"/>
    <cellStyle name="Ввод  53 2 7" xfId="14330"/>
    <cellStyle name="Ввод  53 2 7 2" xfId="14331"/>
    <cellStyle name="Ввод  53 2 7 3" xfId="14332"/>
    <cellStyle name="Ввод  53 2 7 4" xfId="14333"/>
    <cellStyle name="Ввод  53 2 8" xfId="14334"/>
    <cellStyle name="Ввод  53 2 9" xfId="14335"/>
    <cellStyle name="Ввод  53 3" xfId="14336"/>
    <cellStyle name="Ввод  53 3 2" xfId="14337"/>
    <cellStyle name="Ввод  53 3 3" xfId="14338"/>
    <cellStyle name="Ввод  53 3 4" xfId="14339"/>
    <cellStyle name="Ввод  53 4" xfId="14340"/>
    <cellStyle name="Ввод  53 4 2" xfId="14341"/>
    <cellStyle name="Ввод  53 4 3" xfId="14342"/>
    <cellStyle name="Ввод  53 4 4" xfId="14343"/>
    <cellStyle name="Ввод  53 5" xfId="14344"/>
    <cellStyle name="Ввод  53 5 2" xfId="14345"/>
    <cellStyle name="Ввод  53 5 3" xfId="14346"/>
    <cellStyle name="Ввод  53 5 4" xfId="14347"/>
    <cellStyle name="Ввод  53 6" xfId="14348"/>
    <cellStyle name="Ввод  53 6 2" xfId="14349"/>
    <cellStyle name="Ввод  53 6 3" xfId="14350"/>
    <cellStyle name="Ввод  53 6 4" xfId="14351"/>
    <cellStyle name="Ввод  53 7" xfId="14352"/>
    <cellStyle name="Ввод  53 8" xfId="14353"/>
    <cellStyle name="Ввод  53 9" xfId="14354"/>
    <cellStyle name="Ввод  54" xfId="14355"/>
    <cellStyle name="Ввод  54 2" xfId="14356"/>
    <cellStyle name="Ввод  54 2 10" xfId="14357"/>
    <cellStyle name="Ввод  54 2 2" xfId="14358"/>
    <cellStyle name="Ввод  54 2 2 2" xfId="14359"/>
    <cellStyle name="Ввод  54 2 2 3" xfId="14360"/>
    <cellStyle name="Ввод  54 2 2 4" xfId="14361"/>
    <cellStyle name="Ввод  54 2 3" xfId="14362"/>
    <cellStyle name="Ввод  54 2 3 2" xfId="14363"/>
    <cellStyle name="Ввод  54 2 3 3" xfId="14364"/>
    <cellStyle name="Ввод  54 2 3 4" xfId="14365"/>
    <cellStyle name="Ввод  54 2 4" xfId="14366"/>
    <cellStyle name="Ввод  54 2 4 2" xfId="14367"/>
    <cellStyle name="Ввод  54 2 4 3" xfId="14368"/>
    <cellStyle name="Ввод  54 2 4 4" xfId="14369"/>
    <cellStyle name="Ввод  54 2 5" xfId="14370"/>
    <cellStyle name="Ввод  54 2 5 2" xfId="14371"/>
    <cellStyle name="Ввод  54 2 5 3" xfId="14372"/>
    <cellStyle name="Ввод  54 2 5 4" xfId="14373"/>
    <cellStyle name="Ввод  54 2 6" xfId="14374"/>
    <cellStyle name="Ввод  54 2 6 2" xfId="14375"/>
    <cellStyle name="Ввод  54 2 6 3" xfId="14376"/>
    <cellStyle name="Ввод  54 2 6 4" xfId="14377"/>
    <cellStyle name="Ввод  54 2 7" xfId="14378"/>
    <cellStyle name="Ввод  54 2 7 2" xfId="14379"/>
    <cellStyle name="Ввод  54 2 7 3" xfId="14380"/>
    <cellStyle name="Ввод  54 2 7 4" xfId="14381"/>
    <cellStyle name="Ввод  54 2 8" xfId="14382"/>
    <cellStyle name="Ввод  54 2 9" xfId="14383"/>
    <cellStyle name="Ввод  54 3" xfId="14384"/>
    <cellStyle name="Ввод  54 3 2" xfId="14385"/>
    <cellStyle name="Ввод  54 3 3" xfId="14386"/>
    <cellStyle name="Ввод  54 3 4" xfId="14387"/>
    <cellStyle name="Ввод  54 4" xfId="14388"/>
    <cellStyle name="Ввод  54 4 2" xfId="14389"/>
    <cellStyle name="Ввод  54 4 3" xfId="14390"/>
    <cellStyle name="Ввод  54 4 4" xfId="14391"/>
    <cellStyle name="Ввод  54 5" xfId="14392"/>
    <cellStyle name="Ввод  54 5 2" xfId="14393"/>
    <cellStyle name="Ввод  54 5 3" xfId="14394"/>
    <cellStyle name="Ввод  54 5 4" xfId="14395"/>
    <cellStyle name="Ввод  54 6" xfId="14396"/>
    <cellStyle name="Ввод  54 6 2" xfId="14397"/>
    <cellStyle name="Ввод  54 6 3" xfId="14398"/>
    <cellStyle name="Ввод  54 6 4" xfId="14399"/>
    <cellStyle name="Ввод  54 7" xfId="14400"/>
    <cellStyle name="Ввод  54 8" xfId="14401"/>
    <cellStyle name="Ввод  54 9" xfId="14402"/>
    <cellStyle name="Ввод  55" xfId="14403"/>
    <cellStyle name="Ввод  55 2" xfId="14404"/>
    <cellStyle name="Ввод  55 2 10" xfId="14405"/>
    <cellStyle name="Ввод  55 2 2" xfId="14406"/>
    <cellStyle name="Ввод  55 2 2 2" xfId="14407"/>
    <cellStyle name="Ввод  55 2 2 3" xfId="14408"/>
    <cellStyle name="Ввод  55 2 2 4" xfId="14409"/>
    <cellStyle name="Ввод  55 2 3" xfId="14410"/>
    <cellStyle name="Ввод  55 2 3 2" xfId="14411"/>
    <cellStyle name="Ввод  55 2 3 3" xfId="14412"/>
    <cellStyle name="Ввод  55 2 3 4" xfId="14413"/>
    <cellStyle name="Ввод  55 2 4" xfId="14414"/>
    <cellStyle name="Ввод  55 2 4 2" xfId="14415"/>
    <cellStyle name="Ввод  55 2 4 3" xfId="14416"/>
    <cellStyle name="Ввод  55 2 4 4" xfId="14417"/>
    <cellStyle name="Ввод  55 2 5" xfId="14418"/>
    <cellStyle name="Ввод  55 2 5 2" xfId="14419"/>
    <cellStyle name="Ввод  55 2 5 3" xfId="14420"/>
    <cellStyle name="Ввод  55 2 5 4" xfId="14421"/>
    <cellStyle name="Ввод  55 2 6" xfId="14422"/>
    <cellStyle name="Ввод  55 2 6 2" xfId="14423"/>
    <cellStyle name="Ввод  55 2 6 3" xfId="14424"/>
    <cellStyle name="Ввод  55 2 6 4" xfId="14425"/>
    <cellStyle name="Ввод  55 2 7" xfId="14426"/>
    <cellStyle name="Ввод  55 2 7 2" xfId="14427"/>
    <cellStyle name="Ввод  55 2 7 3" xfId="14428"/>
    <cellStyle name="Ввод  55 2 7 4" xfId="14429"/>
    <cellStyle name="Ввод  55 2 8" xfId="14430"/>
    <cellStyle name="Ввод  55 2 9" xfId="14431"/>
    <cellStyle name="Ввод  55 3" xfId="14432"/>
    <cellStyle name="Ввод  55 3 2" xfId="14433"/>
    <cellStyle name="Ввод  55 3 3" xfId="14434"/>
    <cellStyle name="Ввод  55 3 4" xfId="14435"/>
    <cellStyle name="Ввод  55 4" xfId="14436"/>
    <cellStyle name="Ввод  55 4 2" xfId="14437"/>
    <cellStyle name="Ввод  55 4 3" xfId="14438"/>
    <cellStyle name="Ввод  55 4 4" xfId="14439"/>
    <cellStyle name="Ввод  55 5" xfId="14440"/>
    <cellStyle name="Ввод  55 5 2" xfId="14441"/>
    <cellStyle name="Ввод  55 5 3" xfId="14442"/>
    <cellStyle name="Ввод  55 5 4" xfId="14443"/>
    <cellStyle name="Ввод  55 6" xfId="14444"/>
    <cellStyle name="Ввод  55 6 2" xfId="14445"/>
    <cellStyle name="Ввод  55 6 3" xfId="14446"/>
    <cellStyle name="Ввод  55 6 4" xfId="14447"/>
    <cellStyle name="Ввод  55 7" xfId="14448"/>
    <cellStyle name="Ввод  55 8" xfId="14449"/>
    <cellStyle name="Ввод  55 9" xfId="14450"/>
    <cellStyle name="Ввод  56" xfId="14451"/>
    <cellStyle name="Ввод  56 2" xfId="14452"/>
    <cellStyle name="Ввод  56 2 10" xfId="14453"/>
    <cellStyle name="Ввод  56 2 2" xfId="14454"/>
    <cellStyle name="Ввод  56 2 2 2" xfId="14455"/>
    <cellStyle name="Ввод  56 2 2 3" xfId="14456"/>
    <cellStyle name="Ввод  56 2 2 4" xfId="14457"/>
    <cellStyle name="Ввод  56 2 3" xfId="14458"/>
    <cellStyle name="Ввод  56 2 3 2" xfId="14459"/>
    <cellStyle name="Ввод  56 2 3 3" xfId="14460"/>
    <cellStyle name="Ввод  56 2 3 4" xfId="14461"/>
    <cellStyle name="Ввод  56 2 4" xfId="14462"/>
    <cellStyle name="Ввод  56 2 4 2" xfId="14463"/>
    <cellStyle name="Ввод  56 2 4 3" xfId="14464"/>
    <cellStyle name="Ввод  56 2 4 4" xfId="14465"/>
    <cellStyle name="Ввод  56 2 5" xfId="14466"/>
    <cellStyle name="Ввод  56 2 5 2" xfId="14467"/>
    <cellStyle name="Ввод  56 2 5 3" xfId="14468"/>
    <cellStyle name="Ввод  56 2 5 4" xfId="14469"/>
    <cellStyle name="Ввод  56 2 6" xfId="14470"/>
    <cellStyle name="Ввод  56 2 6 2" xfId="14471"/>
    <cellStyle name="Ввод  56 2 6 3" xfId="14472"/>
    <cellStyle name="Ввод  56 2 6 4" xfId="14473"/>
    <cellStyle name="Ввод  56 2 7" xfId="14474"/>
    <cellStyle name="Ввод  56 2 7 2" xfId="14475"/>
    <cellStyle name="Ввод  56 2 7 3" xfId="14476"/>
    <cellStyle name="Ввод  56 2 7 4" xfId="14477"/>
    <cellStyle name="Ввод  56 2 8" xfId="14478"/>
    <cellStyle name="Ввод  56 2 9" xfId="14479"/>
    <cellStyle name="Ввод  56 3" xfId="14480"/>
    <cellStyle name="Ввод  56 3 2" xfId="14481"/>
    <cellStyle name="Ввод  56 3 3" xfId="14482"/>
    <cellStyle name="Ввод  56 3 4" xfId="14483"/>
    <cellStyle name="Ввод  56 4" xfId="14484"/>
    <cellStyle name="Ввод  56 4 2" xfId="14485"/>
    <cellStyle name="Ввод  56 4 3" xfId="14486"/>
    <cellStyle name="Ввод  56 4 4" xfId="14487"/>
    <cellStyle name="Ввод  56 5" xfId="14488"/>
    <cellStyle name="Ввод  56 5 2" xfId="14489"/>
    <cellStyle name="Ввод  56 5 3" xfId="14490"/>
    <cellStyle name="Ввод  56 5 4" xfId="14491"/>
    <cellStyle name="Ввод  56 6" xfId="14492"/>
    <cellStyle name="Ввод  56 6 2" xfId="14493"/>
    <cellStyle name="Ввод  56 6 3" xfId="14494"/>
    <cellStyle name="Ввод  56 6 4" xfId="14495"/>
    <cellStyle name="Ввод  56 7" xfId="14496"/>
    <cellStyle name="Ввод  56 8" xfId="14497"/>
    <cellStyle name="Ввод  56 9" xfId="14498"/>
    <cellStyle name="Ввод  57" xfId="14499"/>
    <cellStyle name="Ввод  57 2" xfId="14500"/>
    <cellStyle name="Ввод  57 2 10" xfId="14501"/>
    <cellStyle name="Ввод  57 2 2" xfId="14502"/>
    <cellStyle name="Ввод  57 2 2 2" xfId="14503"/>
    <cellStyle name="Ввод  57 2 2 3" xfId="14504"/>
    <cellStyle name="Ввод  57 2 2 4" xfId="14505"/>
    <cellStyle name="Ввод  57 2 3" xfId="14506"/>
    <cellStyle name="Ввод  57 2 3 2" xfId="14507"/>
    <cellStyle name="Ввод  57 2 3 3" xfId="14508"/>
    <cellStyle name="Ввод  57 2 3 4" xfId="14509"/>
    <cellStyle name="Ввод  57 2 4" xfId="14510"/>
    <cellStyle name="Ввод  57 2 4 2" xfId="14511"/>
    <cellStyle name="Ввод  57 2 4 3" xfId="14512"/>
    <cellStyle name="Ввод  57 2 4 4" xfId="14513"/>
    <cellStyle name="Ввод  57 2 5" xfId="14514"/>
    <cellStyle name="Ввод  57 2 5 2" xfId="14515"/>
    <cellStyle name="Ввод  57 2 5 3" xfId="14516"/>
    <cellStyle name="Ввод  57 2 5 4" xfId="14517"/>
    <cellStyle name="Ввод  57 2 6" xfId="14518"/>
    <cellStyle name="Ввод  57 2 6 2" xfId="14519"/>
    <cellStyle name="Ввод  57 2 6 3" xfId="14520"/>
    <cellStyle name="Ввод  57 2 6 4" xfId="14521"/>
    <cellStyle name="Ввод  57 2 7" xfId="14522"/>
    <cellStyle name="Ввод  57 2 7 2" xfId="14523"/>
    <cellStyle name="Ввод  57 2 7 3" xfId="14524"/>
    <cellStyle name="Ввод  57 2 7 4" xfId="14525"/>
    <cellStyle name="Ввод  57 2 8" xfId="14526"/>
    <cellStyle name="Ввод  57 2 9" xfId="14527"/>
    <cellStyle name="Ввод  57 3" xfId="14528"/>
    <cellStyle name="Ввод  57 3 2" xfId="14529"/>
    <cellStyle name="Ввод  57 3 3" xfId="14530"/>
    <cellStyle name="Ввод  57 3 4" xfId="14531"/>
    <cellStyle name="Ввод  57 4" xfId="14532"/>
    <cellStyle name="Ввод  57 4 2" xfId="14533"/>
    <cellStyle name="Ввод  57 4 3" xfId="14534"/>
    <cellStyle name="Ввод  57 4 4" xfId="14535"/>
    <cellStyle name="Ввод  57 5" xfId="14536"/>
    <cellStyle name="Ввод  57 5 2" xfId="14537"/>
    <cellStyle name="Ввод  57 5 3" xfId="14538"/>
    <cellStyle name="Ввод  57 5 4" xfId="14539"/>
    <cellStyle name="Ввод  57 6" xfId="14540"/>
    <cellStyle name="Ввод  57 6 2" xfId="14541"/>
    <cellStyle name="Ввод  57 6 3" xfId="14542"/>
    <cellStyle name="Ввод  57 6 4" xfId="14543"/>
    <cellStyle name="Ввод  57 7" xfId="14544"/>
    <cellStyle name="Ввод  57 8" xfId="14545"/>
    <cellStyle name="Ввод  57 9" xfId="14546"/>
    <cellStyle name="Ввод  58" xfId="14547"/>
    <cellStyle name="Ввод  58 2" xfId="14548"/>
    <cellStyle name="Ввод  58 2 10" xfId="14549"/>
    <cellStyle name="Ввод  58 2 2" xfId="14550"/>
    <cellStyle name="Ввод  58 2 2 2" xfId="14551"/>
    <cellStyle name="Ввод  58 2 2 3" xfId="14552"/>
    <cellStyle name="Ввод  58 2 2 4" xfId="14553"/>
    <cellStyle name="Ввод  58 2 3" xfId="14554"/>
    <cellStyle name="Ввод  58 2 3 2" xfId="14555"/>
    <cellStyle name="Ввод  58 2 3 3" xfId="14556"/>
    <cellStyle name="Ввод  58 2 3 4" xfId="14557"/>
    <cellStyle name="Ввод  58 2 4" xfId="14558"/>
    <cellStyle name="Ввод  58 2 4 2" xfId="14559"/>
    <cellStyle name="Ввод  58 2 4 3" xfId="14560"/>
    <cellStyle name="Ввод  58 2 4 4" xfId="14561"/>
    <cellStyle name="Ввод  58 2 5" xfId="14562"/>
    <cellStyle name="Ввод  58 2 5 2" xfId="14563"/>
    <cellStyle name="Ввод  58 2 5 3" xfId="14564"/>
    <cellStyle name="Ввод  58 2 5 4" xfId="14565"/>
    <cellStyle name="Ввод  58 2 6" xfId="14566"/>
    <cellStyle name="Ввод  58 2 6 2" xfId="14567"/>
    <cellStyle name="Ввод  58 2 6 3" xfId="14568"/>
    <cellStyle name="Ввод  58 2 6 4" xfId="14569"/>
    <cellStyle name="Ввод  58 2 7" xfId="14570"/>
    <cellStyle name="Ввод  58 2 7 2" xfId="14571"/>
    <cellStyle name="Ввод  58 2 7 3" xfId="14572"/>
    <cellStyle name="Ввод  58 2 7 4" xfId="14573"/>
    <cellStyle name="Ввод  58 2 8" xfId="14574"/>
    <cellStyle name="Ввод  58 2 9" xfId="14575"/>
    <cellStyle name="Ввод  58 3" xfId="14576"/>
    <cellStyle name="Ввод  58 3 2" xfId="14577"/>
    <cellStyle name="Ввод  58 3 3" xfId="14578"/>
    <cellStyle name="Ввод  58 3 4" xfId="14579"/>
    <cellStyle name="Ввод  58 4" xfId="14580"/>
    <cellStyle name="Ввод  58 4 2" xfId="14581"/>
    <cellStyle name="Ввод  58 4 3" xfId="14582"/>
    <cellStyle name="Ввод  58 4 4" xfId="14583"/>
    <cellStyle name="Ввод  58 5" xfId="14584"/>
    <cellStyle name="Ввод  58 5 2" xfId="14585"/>
    <cellStyle name="Ввод  58 5 3" xfId="14586"/>
    <cellStyle name="Ввод  58 5 4" xfId="14587"/>
    <cellStyle name="Ввод  58 6" xfId="14588"/>
    <cellStyle name="Ввод  58 6 2" xfId="14589"/>
    <cellStyle name="Ввод  58 6 3" xfId="14590"/>
    <cellStyle name="Ввод  58 6 4" xfId="14591"/>
    <cellStyle name="Ввод  58 7" xfId="14592"/>
    <cellStyle name="Ввод  58 8" xfId="14593"/>
    <cellStyle name="Ввод  58 9" xfId="14594"/>
    <cellStyle name="Ввод  59" xfId="14595"/>
    <cellStyle name="Ввод  59 2" xfId="14596"/>
    <cellStyle name="Ввод  59 2 10" xfId="14597"/>
    <cellStyle name="Ввод  59 2 2" xfId="14598"/>
    <cellStyle name="Ввод  59 2 2 2" xfId="14599"/>
    <cellStyle name="Ввод  59 2 2 3" xfId="14600"/>
    <cellStyle name="Ввод  59 2 2 4" xfId="14601"/>
    <cellStyle name="Ввод  59 2 3" xfId="14602"/>
    <cellStyle name="Ввод  59 2 3 2" xfId="14603"/>
    <cellStyle name="Ввод  59 2 3 3" xfId="14604"/>
    <cellStyle name="Ввод  59 2 3 4" xfId="14605"/>
    <cellStyle name="Ввод  59 2 4" xfId="14606"/>
    <cellStyle name="Ввод  59 2 4 2" xfId="14607"/>
    <cellStyle name="Ввод  59 2 4 3" xfId="14608"/>
    <cellStyle name="Ввод  59 2 4 4" xfId="14609"/>
    <cellStyle name="Ввод  59 2 5" xfId="14610"/>
    <cellStyle name="Ввод  59 2 5 2" xfId="14611"/>
    <cellStyle name="Ввод  59 2 5 3" xfId="14612"/>
    <cellStyle name="Ввод  59 2 5 4" xfId="14613"/>
    <cellStyle name="Ввод  59 2 6" xfId="14614"/>
    <cellStyle name="Ввод  59 2 6 2" xfId="14615"/>
    <cellStyle name="Ввод  59 2 6 3" xfId="14616"/>
    <cellStyle name="Ввод  59 2 6 4" xfId="14617"/>
    <cellStyle name="Ввод  59 2 7" xfId="14618"/>
    <cellStyle name="Ввод  59 2 7 2" xfId="14619"/>
    <cellStyle name="Ввод  59 2 7 3" xfId="14620"/>
    <cellStyle name="Ввод  59 2 7 4" xfId="14621"/>
    <cellStyle name="Ввод  59 2 8" xfId="14622"/>
    <cellStyle name="Ввод  59 2 9" xfId="14623"/>
    <cellStyle name="Ввод  59 3" xfId="14624"/>
    <cellStyle name="Ввод  59 3 2" xfId="14625"/>
    <cellStyle name="Ввод  59 3 3" xfId="14626"/>
    <cellStyle name="Ввод  59 3 4" xfId="14627"/>
    <cellStyle name="Ввод  59 4" xfId="14628"/>
    <cellStyle name="Ввод  59 4 2" xfId="14629"/>
    <cellStyle name="Ввод  59 4 3" xfId="14630"/>
    <cellStyle name="Ввод  59 4 4" xfId="14631"/>
    <cellStyle name="Ввод  59 5" xfId="14632"/>
    <cellStyle name="Ввод  59 5 2" xfId="14633"/>
    <cellStyle name="Ввод  59 5 3" xfId="14634"/>
    <cellStyle name="Ввод  59 5 4" xfId="14635"/>
    <cellStyle name="Ввод  59 6" xfId="14636"/>
    <cellStyle name="Ввод  59 6 2" xfId="14637"/>
    <cellStyle name="Ввод  59 6 3" xfId="14638"/>
    <cellStyle name="Ввод  59 6 4" xfId="14639"/>
    <cellStyle name="Ввод  59 7" xfId="14640"/>
    <cellStyle name="Ввод  59 8" xfId="14641"/>
    <cellStyle name="Ввод  59 9" xfId="14642"/>
    <cellStyle name="Ввод  6" xfId="14643"/>
    <cellStyle name="Ввод  6 2" xfId="14644"/>
    <cellStyle name="Ввод  6 2 10" xfId="14645"/>
    <cellStyle name="Ввод  6 2 2" xfId="14646"/>
    <cellStyle name="Ввод  6 2 2 2" xfId="14647"/>
    <cellStyle name="Ввод  6 2 2 3" xfId="14648"/>
    <cellStyle name="Ввод  6 2 2 4" xfId="14649"/>
    <cellStyle name="Ввод  6 2 3" xfId="14650"/>
    <cellStyle name="Ввод  6 2 3 2" xfId="14651"/>
    <cellStyle name="Ввод  6 2 3 3" xfId="14652"/>
    <cellStyle name="Ввод  6 2 3 4" xfId="14653"/>
    <cellStyle name="Ввод  6 2 4" xfId="14654"/>
    <cellStyle name="Ввод  6 2 4 2" xfId="14655"/>
    <cellStyle name="Ввод  6 2 4 3" xfId="14656"/>
    <cellStyle name="Ввод  6 2 4 4" xfId="14657"/>
    <cellStyle name="Ввод  6 2 5" xfId="14658"/>
    <cellStyle name="Ввод  6 2 5 2" xfId="14659"/>
    <cellStyle name="Ввод  6 2 5 3" xfId="14660"/>
    <cellStyle name="Ввод  6 2 5 4" xfId="14661"/>
    <cellStyle name="Ввод  6 2 6" xfId="14662"/>
    <cellStyle name="Ввод  6 2 6 2" xfId="14663"/>
    <cellStyle name="Ввод  6 2 6 3" xfId="14664"/>
    <cellStyle name="Ввод  6 2 6 4" xfId="14665"/>
    <cellStyle name="Ввод  6 2 7" xfId="14666"/>
    <cellStyle name="Ввод  6 2 7 2" xfId="14667"/>
    <cellStyle name="Ввод  6 2 7 3" xfId="14668"/>
    <cellStyle name="Ввод  6 2 7 4" xfId="14669"/>
    <cellStyle name="Ввод  6 2 8" xfId="14670"/>
    <cellStyle name="Ввод  6 2 9" xfId="14671"/>
    <cellStyle name="Ввод  6 3" xfId="14672"/>
    <cellStyle name="Ввод  6 3 2" xfId="14673"/>
    <cellStyle name="Ввод  6 3 3" xfId="14674"/>
    <cellStyle name="Ввод  6 3 4" xfId="14675"/>
    <cellStyle name="Ввод  6 4" xfId="14676"/>
    <cellStyle name="Ввод  6 4 2" xfId="14677"/>
    <cellStyle name="Ввод  6 4 3" xfId="14678"/>
    <cellStyle name="Ввод  6 4 4" xfId="14679"/>
    <cellStyle name="Ввод  6 5" xfId="14680"/>
    <cellStyle name="Ввод  6 5 2" xfId="14681"/>
    <cellStyle name="Ввод  6 5 3" xfId="14682"/>
    <cellStyle name="Ввод  6 5 4" xfId="14683"/>
    <cellStyle name="Ввод  6 6" xfId="14684"/>
    <cellStyle name="Ввод  6 6 2" xfId="14685"/>
    <cellStyle name="Ввод  6 6 3" xfId="14686"/>
    <cellStyle name="Ввод  6 6 4" xfId="14687"/>
    <cellStyle name="Ввод  6 7" xfId="14688"/>
    <cellStyle name="Ввод  6 8" xfId="14689"/>
    <cellStyle name="Ввод  6 9" xfId="14690"/>
    <cellStyle name="Ввод  60" xfId="14691"/>
    <cellStyle name="Ввод  60 2" xfId="14692"/>
    <cellStyle name="Ввод  60 2 10" xfId="14693"/>
    <cellStyle name="Ввод  60 2 2" xfId="14694"/>
    <cellStyle name="Ввод  60 2 2 2" xfId="14695"/>
    <cellStyle name="Ввод  60 2 2 3" xfId="14696"/>
    <cellStyle name="Ввод  60 2 2 4" xfId="14697"/>
    <cellStyle name="Ввод  60 2 3" xfId="14698"/>
    <cellStyle name="Ввод  60 2 3 2" xfId="14699"/>
    <cellStyle name="Ввод  60 2 3 3" xfId="14700"/>
    <cellStyle name="Ввод  60 2 3 4" xfId="14701"/>
    <cellStyle name="Ввод  60 2 4" xfId="14702"/>
    <cellStyle name="Ввод  60 2 4 2" xfId="14703"/>
    <cellStyle name="Ввод  60 2 4 3" xfId="14704"/>
    <cellStyle name="Ввод  60 2 4 4" xfId="14705"/>
    <cellStyle name="Ввод  60 2 5" xfId="14706"/>
    <cellStyle name="Ввод  60 2 5 2" xfId="14707"/>
    <cellStyle name="Ввод  60 2 5 3" xfId="14708"/>
    <cellStyle name="Ввод  60 2 5 4" xfId="14709"/>
    <cellStyle name="Ввод  60 2 6" xfId="14710"/>
    <cellStyle name="Ввод  60 2 6 2" xfId="14711"/>
    <cellStyle name="Ввод  60 2 6 3" xfId="14712"/>
    <cellStyle name="Ввод  60 2 6 4" xfId="14713"/>
    <cellStyle name="Ввод  60 2 7" xfId="14714"/>
    <cellStyle name="Ввод  60 2 7 2" xfId="14715"/>
    <cellStyle name="Ввод  60 2 7 3" xfId="14716"/>
    <cellStyle name="Ввод  60 2 7 4" xfId="14717"/>
    <cellStyle name="Ввод  60 2 8" xfId="14718"/>
    <cellStyle name="Ввод  60 2 9" xfId="14719"/>
    <cellStyle name="Ввод  60 3" xfId="14720"/>
    <cellStyle name="Ввод  60 3 2" xfId="14721"/>
    <cellStyle name="Ввод  60 3 3" xfId="14722"/>
    <cellStyle name="Ввод  60 3 4" xfId="14723"/>
    <cellStyle name="Ввод  60 4" xfId="14724"/>
    <cellStyle name="Ввод  60 4 2" xfId="14725"/>
    <cellStyle name="Ввод  60 4 3" xfId="14726"/>
    <cellStyle name="Ввод  60 4 4" xfId="14727"/>
    <cellStyle name="Ввод  60 5" xfId="14728"/>
    <cellStyle name="Ввод  60 5 2" xfId="14729"/>
    <cellStyle name="Ввод  60 5 3" xfId="14730"/>
    <cellStyle name="Ввод  60 5 4" xfId="14731"/>
    <cellStyle name="Ввод  60 6" xfId="14732"/>
    <cellStyle name="Ввод  60 6 2" xfId="14733"/>
    <cellStyle name="Ввод  60 6 3" xfId="14734"/>
    <cellStyle name="Ввод  60 6 4" xfId="14735"/>
    <cellStyle name="Ввод  60 7" xfId="14736"/>
    <cellStyle name="Ввод  60 8" xfId="14737"/>
    <cellStyle name="Ввод  60 9" xfId="14738"/>
    <cellStyle name="Ввод  61" xfId="14739"/>
    <cellStyle name="Ввод  61 2" xfId="14740"/>
    <cellStyle name="Ввод  61 2 10" xfId="14741"/>
    <cellStyle name="Ввод  61 2 2" xfId="14742"/>
    <cellStyle name="Ввод  61 2 2 2" xfId="14743"/>
    <cellStyle name="Ввод  61 2 2 3" xfId="14744"/>
    <cellStyle name="Ввод  61 2 2 4" xfId="14745"/>
    <cellStyle name="Ввод  61 2 3" xfId="14746"/>
    <cellStyle name="Ввод  61 2 3 2" xfId="14747"/>
    <cellStyle name="Ввод  61 2 3 3" xfId="14748"/>
    <cellStyle name="Ввод  61 2 3 4" xfId="14749"/>
    <cellStyle name="Ввод  61 2 4" xfId="14750"/>
    <cellStyle name="Ввод  61 2 4 2" xfId="14751"/>
    <cellStyle name="Ввод  61 2 4 3" xfId="14752"/>
    <cellStyle name="Ввод  61 2 4 4" xfId="14753"/>
    <cellStyle name="Ввод  61 2 5" xfId="14754"/>
    <cellStyle name="Ввод  61 2 5 2" xfId="14755"/>
    <cellStyle name="Ввод  61 2 5 3" xfId="14756"/>
    <cellStyle name="Ввод  61 2 5 4" xfId="14757"/>
    <cellStyle name="Ввод  61 2 6" xfId="14758"/>
    <cellStyle name="Ввод  61 2 6 2" xfId="14759"/>
    <cellStyle name="Ввод  61 2 6 3" xfId="14760"/>
    <cellStyle name="Ввод  61 2 6 4" xfId="14761"/>
    <cellStyle name="Ввод  61 2 7" xfId="14762"/>
    <cellStyle name="Ввод  61 2 7 2" xfId="14763"/>
    <cellStyle name="Ввод  61 2 7 3" xfId="14764"/>
    <cellStyle name="Ввод  61 2 7 4" xfId="14765"/>
    <cellStyle name="Ввод  61 2 8" xfId="14766"/>
    <cellStyle name="Ввод  61 2 9" xfId="14767"/>
    <cellStyle name="Ввод  61 3" xfId="14768"/>
    <cellStyle name="Ввод  61 3 2" xfId="14769"/>
    <cellStyle name="Ввод  61 3 3" xfId="14770"/>
    <cellStyle name="Ввод  61 3 4" xfId="14771"/>
    <cellStyle name="Ввод  61 4" xfId="14772"/>
    <cellStyle name="Ввод  61 4 2" xfId="14773"/>
    <cellStyle name="Ввод  61 4 3" xfId="14774"/>
    <cellStyle name="Ввод  61 4 4" xfId="14775"/>
    <cellStyle name="Ввод  61 5" xfId="14776"/>
    <cellStyle name="Ввод  61 5 2" xfId="14777"/>
    <cellStyle name="Ввод  61 5 3" xfId="14778"/>
    <cellStyle name="Ввод  61 5 4" xfId="14779"/>
    <cellStyle name="Ввод  61 6" xfId="14780"/>
    <cellStyle name="Ввод  61 6 2" xfId="14781"/>
    <cellStyle name="Ввод  61 6 3" xfId="14782"/>
    <cellStyle name="Ввод  61 6 4" xfId="14783"/>
    <cellStyle name="Ввод  61 7" xfId="14784"/>
    <cellStyle name="Ввод  61 8" xfId="14785"/>
    <cellStyle name="Ввод  61 9" xfId="14786"/>
    <cellStyle name="Ввод  62" xfId="14787"/>
    <cellStyle name="Ввод  62 2" xfId="14788"/>
    <cellStyle name="Ввод  62 2 10" xfId="14789"/>
    <cellStyle name="Ввод  62 2 2" xfId="14790"/>
    <cellStyle name="Ввод  62 2 2 2" xfId="14791"/>
    <cellStyle name="Ввод  62 2 2 3" xfId="14792"/>
    <cellStyle name="Ввод  62 2 2 4" xfId="14793"/>
    <cellStyle name="Ввод  62 2 3" xfId="14794"/>
    <cellStyle name="Ввод  62 2 3 2" xfId="14795"/>
    <cellStyle name="Ввод  62 2 3 3" xfId="14796"/>
    <cellStyle name="Ввод  62 2 3 4" xfId="14797"/>
    <cellStyle name="Ввод  62 2 4" xfId="14798"/>
    <cellStyle name="Ввод  62 2 4 2" xfId="14799"/>
    <cellStyle name="Ввод  62 2 4 3" xfId="14800"/>
    <cellStyle name="Ввод  62 2 4 4" xfId="14801"/>
    <cellStyle name="Ввод  62 2 5" xfId="14802"/>
    <cellStyle name="Ввод  62 2 5 2" xfId="14803"/>
    <cellStyle name="Ввод  62 2 5 3" xfId="14804"/>
    <cellStyle name="Ввод  62 2 5 4" xfId="14805"/>
    <cellStyle name="Ввод  62 2 6" xfId="14806"/>
    <cellStyle name="Ввод  62 2 6 2" xfId="14807"/>
    <cellStyle name="Ввод  62 2 6 3" xfId="14808"/>
    <cellStyle name="Ввод  62 2 6 4" xfId="14809"/>
    <cellStyle name="Ввод  62 2 7" xfId="14810"/>
    <cellStyle name="Ввод  62 2 7 2" xfId="14811"/>
    <cellStyle name="Ввод  62 2 7 3" xfId="14812"/>
    <cellStyle name="Ввод  62 2 7 4" xfId="14813"/>
    <cellStyle name="Ввод  62 2 8" xfId="14814"/>
    <cellStyle name="Ввод  62 2 9" xfId="14815"/>
    <cellStyle name="Ввод  62 3" xfId="14816"/>
    <cellStyle name="Ввод  62 3 2" xfId="14817"/>
    <cellStyle name="Ввод  62 3 3" xfId="14818"/>
    <cellStyle name="Ввод  62 3 4" xfId="14819"/>
    <cellStyle name="Ввод  62 4" xfId="14820"/>
    <cellStyle name="Ввод  62 4 2" xfId="14821"/>
    <cellStyle name="Ввод  62 4 3" xfId="14822"/>
    <cellStyle name="Ввод  62 4 4" xfId="14823"/>
    <cellStyle name="Ввод  62 5" xfId="14824"/>
    <cellStyle name="Ввод  62 5 2" xfId="14825"/>
    <cellStyle name="Ввод  62 5 3" xfId="14826"/>
    <cellStyle name="Ввод  62 5 4" xfId="14827"/>
    <cellStyle name="Ввод  62 6" xfId="14828"/>
    <cellStyle name="Ввод  62 6 2" xfId="14829"/>
    <cellStyle name="Ввод  62 6 3" xfId="14830"/>
    <cellStyle name="Ввод  62 6 4" xfId="14831"/>
    <cellStyle name="Ввод  62 7" xfId="14832"/>
    <cellStyle name="Ввод  62 8" xfId="14833"/>
    <cellStyle name="Ввод  62 9" xfId="14834"/>
    <cellStyle name="Ввод  63" xfId="14835"/>
    <cellStyle name="Ввод  63 2" xfId="14836"/>
    <cellStyle name="Ввод  63 2 10" xfId="14837"/>
    <cellStyle name="Ввод  63 2 2" xfId="14838"/>
    <cellStyle name="Ввод  63 2 2 2" xfId="14839"/>
    <cellStyle name="Ввод  63 2 2 3" xfId="14840"/>
    <cellStyle name="Ввод  63 2 2 4" xfId="14841"/>
    <cellStyle name="Ввод  63 2 3" xfId="14842"/>
    <cellStyle name="Ввод  63 2 3 2" xfId="14843"/>
    <cellStyle name="Ввод  63 2 3 3" xfId="14844"/>
    <cellStyle name="Ввод  63 2 3 4" xfId="14845"/>
    <cellStyle name="Ввод  63 2 4" xfId="14846"/>
    <cellStyle name="Ввод  63 2 4 2" xfId="14847"/>
    <cellStyle name="Ввод  63 2 4 3" xfId="14848"/>
    <cellStyle name="Ввод  63 2 4 4" xfId="14849"/>
    <cellStyle name="Ввод  63 2 5" xfId="14850"/>
    <cellStyle name="Ввод  63 2 5 2" xfId="14851"/>
    <cellStyle name="Ввод  63 2 5 3" xfId="14852"/>
    <cellStyle name="Ввод  63 2 5 4" xfId="14853"/>
    <cellStyle name="Ввод  63 2 6" xfId="14854"/>
    <cellStyle name="Ввод  63 2 6 2" xfId="14855"/>
    <cellStyle name="Ввод  63 2 6 3" xfId="14856"/>
    <cellStyle name="Ввод  63 2 6 4" xfId="14857"/>
    <cellStyle name="Ввод  63 2 7" xfId="14858"/>
    <cellStyle name="Ввод  63 2 7 2" xfId="14859"/>
    <cellStyle name="Ввод  63 2 7 3" xfId="14860"/>
    <cellStyle name="Ввод  63 2 7 4" xfId="14861"/>
    <cellStyle name="Ввод  63 2 8" xfId="14862"/>
    <cellStyle name="Ввод  63 2 9" xfId="14863"/>
    <cellStyle name="Ввод  63 3" xfId="14864"/>
    <cellStyle name="Ввод  63 3 2" xfId="14865"/>
    <cellStyle name="Ввод  63 3 3" xfId="14866"/>
    <cellStyle name="Ввод  63 3 4" xfId="14867"/>
    <cellStyle name="Ввод  63 4" xfId="14868"/>
    <cellStyle name="Ввод  63 4 2" xfId="14869"/>
    <cellStyle name="Ввод  63 4 3" xfId="14870"/>
    <cellStyle name="Ввод  63 4 4" xfId="14871"/>
    <cellStyle name="Ввод  63 5" xfId="14872"/>
    <cellStyle name="Ввод  63 5 2" xfId="14873"/>
    <cellStyle name="Ввод  63 5 3" xfId="14874"/>
    <cellStyle name="Ввод  63 5 4" xfId="14875"/>
    <cellStyle name="Ввод  63 6" xfId="14876"/>
    <cellStyle name="Ввод  63 6 2" xfId="14877"/>
    <cellStyle name="Ввод  63 6 3" xfId="14878"/>
    <cellStyle name="Ввод  63 6 4" xfId="14879"/>
    <cellStyle name="Ввод  63 7" xfId="14880"/>
    <cellStyle name="Ввод  63 8" xfId="14881"/>
    <cellStyle name="Ввод  63 9" xfId="14882"/>
    <cellStyle name="Ввод  64" xfId="14883"/>
    <cellStyle name="Ввод  64 2" xfId="14884"/>
    <cellStyle name="Ввод  64 2 10" xfId="14885"/>
    <cellStyle name="Ввод  64 2 2" xfId="14886"/>
    <cellStyle name="Ввод  64 2 2 2" xfId="14887"/>
    <cellStyle name="Ввод  64 2 2 3" xfId="14888"/>
    <cellStyle name="Ввод  64 2 2 4" xfId="14889"/>
    <cellStyle name="Ввод  64 2 3" xfId="14890"/>
    <cellStyle name="Ввод  64 2 3 2" xfId="14891"/>
    <cellStyle name="Ввод  64 2 3 3" xfId="14892"/>
    <cellStyle name="Ввод  64 2 3 4" xfId="14893"/>
    <cellStyle name="Ввод  64 2 4" xfId="14894"/>
    <cellStyle name="Ввод  64 2 4 2" xfId="14895"/>
    <cellStyle name="Ввод  64 2 4 3" xfId="14896"/>
    <cellStyle name="Ввод  64 2 4 4" xfId="14897"/>
    <cellStyle name="Ввод  64 2 5" xfId="14898"/>
    <cellStyle name="Ввод  64 2 5 2" xfId="14899"/>
    <cellStyle name="Ввод  64 2 5 3" xfId="14900"/>
    <cellStyle name="Ввод  64 2 5 4" xfId="14901"/>
    <cellStyle name="Ввод  64 2 6" xfId="14902"/>
    <cellStyle name="Ввод  64 2 6 2" xfId="14903"/>
    <cellStyle name="Ввод  64 2 6 3" xfId="14904"/>
    <cellStyle name="Ввод  64 2 6 4" xfId="14905"/>
    <cellStyle name="Ввод  64 2 7" xfId="14906"/>
    <cellStyle name="Ввод  64 2 7 2" xfId="14907"/>
    <cellStyle name="Ввод  64 2 7 3" xfId="14908"/>
    <cellStyle name="Ввод  64 2 7 4" xfId="14909"/>
    <cellStyle name="Ввод  64 2 8" xfId="14910"/>
    <cellStyle name="Ввод  64 2 9" xfId="14911"/>
    <cellStyle name="Ввод  64 3" xfId="14912"/>
    <cellStyle name="Ввод  64 3 2" xfId="14913"/>
    <cellStyle name="Ввод  64 3 3" xfId="14914"/>
    <cellStyle name="Ввод  64 3 4" xfId="14915"/>
    <cellStyle name="Ввод  64 4" xfId="14916"/>
    <cellStyle name="Ввод  64 4 2" xfId="14917"/>
    <cellStyle name="Ввод  64 4 3" xfId="14918"/>
    <cellStyle name="Ввод  64 4 4" xfId="14919"/>
    <cellStyle name="Ввод  64 5" xfId="14920"/>
    <cellStyle name="Ввод  64 5 2" xfId="14921"/>
    <cellStyle name="Ввод  64 5 3" xfId="14922"/>
    <cellStyle name="Ввод  64 5 4" xfId="14923"/>
    <cellStyle name="Ввод  64 6" xfId="14924"/>
    <cellStyle name="Ввод  64 6 2" xfId="14925"/>
    <cellStyle name="Ввод  64 6 3" xfId="14926"/>
    <cellStyle name="Ввод  64 6 4" xfId="14927"/>
    <cellStyle name="Ввод  64 7" xfId="14928"/>
    <cellStyle name="Ввод  64 8" xfId="14929"/>
    <cellStyle name="Ввод  64 9" xfId="14930"/>
    <cellStyle name="Ввод  65" xfId="14931"/>
    <cellStyle name="Ввод  65 2" xfId="14932"/>
    <cellStyle name="Ввод  65 2 10" xfId="14933"/>
    <cellStyle name="Ввод  65 2 2" xfId="14934"/>
    <cellStyle name="Ввод  65 2 2 2" xfId="14935"/>
    <cellStyle name="Ввод  65 2 2 3" xfId="14936"/>
    <cellStyle name="Ввод  65 2 2 4" xfId="14937"/>
    <cellStyle name="Ввод  65 2 3" xfId="14938"/>
    <cellStyle name="Ввод  65 2 3 2" xfId="14939"/>
    <cellStyle name="Ввод  65 2 3 3" xfId="14940"/>
    <cellStyle name="Ввод  65 2 3 4" xfId="14941"/>
    <cellStyle name="Ввод  65 2 4" xfId="14942"/>
    <cellStyle name="Ввод  65 2 4 2" xfId="14943"/>
    <cellStyle name="Ввод  65 2 4 3" xfId="14944"/>
    <cellStyle name="Ввод  65 2 4 4" xfId="14945"/>
    <cellStyle name="Ввод  65 2 5" xfId="14946"/>
    <cellStyle name="Ввод  65 2 5 2" xfId="14947"/>
    <cellStyle name="Ввод  65 2 5 3" xfId="14948"/>
    <cellStyle name="Ввод  65 2 5 4" xfId="14949"/>
    <cellStyle name="Ввод  65 2 6" xfId="14950"/>
    <cellStyle name="Ввод  65 2 6 2" xfId="14951"/>
    <cellStyle name="Ввод  65 2 6 3" xfId="14952"/>
    <cellStyle name="Ввод  65 2 6 4" xfId="14953"/>
    <cellStyle name="Ввод  65 2 7" xfId="14954"/>
    <cellStyle name="Ввод  65 2 7 2" xfId="14955"/>
    <cellStyle name="Ввод  65 2 7 3" xfId="14956"/>
    <cellStyle name="Ввод  65 2 7 4" xfId="14957"/>
    <cellStyle name="Ввод  65 2 8" xfId="14958"/>
    <cellStyle name="Ввод  65 2 9" xfId="14959"/>
    <cellStyle name="Ввод  65 3" xfId="14960"/>
    <cellStyle name="Ввод  65 3 2" xfId="14961"/>
    <cellStyle name="Ввод  65 3 3" xfId="14962"/>
    <cellStyle name="Ввод  65 3 4" xfId="14963"/>
    <cellStyle name="Ввод  65 4" xfId="14964"/>
    <cellStyle name="Ввод  65 4 2" xfId="14965"/>
    <cellStyle name="Ввод  65 4 3" xfId="14966"/>
    <cellStyle name="Ввод  65 4 4" xfId="14967"/>
    <cellStyle name="Ввод  65 5" xfId="14968"/>
    <cellStyle name="Ввод  65 5 2" xfId="14969"/>
    <cellStyle name="Ввод  65 5 3" xfId="14970"/>
    <cellStyle name="Ввод  65 5 4" xfId="14971"/>
    <cellStyle name="Ввод  65 6" xfId="14972"/>
    <cellStyle name="Ввод  65 6 2" xfId="14973"/>
    <cellStyle name="Ввод  65 6 3" xfId="14974"/>
    <cellStyle name="Ввод  65 6 4" xfId="14975"/>
    <cellStyle name="Ввод  65 7" xfId="14976"/>
    <cellStyle name="Ввод  65 8" xfId="14977"/>
    <cellStyle name="Ввод  65 9" xfId="14978"/>
    <cellStyle name="Ввод  66" xfId="14979"/>
    <cellStyle name="Ввод  66 2" xfId="14980"/>
    <cellStyle name="Ввод  66 2 10" xfId="14981"/>
    <cellStyle name="Ввод  66 2 2" xfId="14982"/>
    <cellStyle name="Ввод  66 2 2 2" xfId="14983"/>
    <cellStyle name="Ввод  66 2 2 3" xfId="14984"/>
    <cellStyle name="Ввод  66 2 2 4" xfId="14985"/>
    <cellStyle name="Ввод  66 2 3" xfId="14986"/>
    <cellStyle name="Ввод  66 2 3 2" xfId="14987"/>
    <cellStyle name="Ввод  66 2 3 3" xfId="14988"/>
    <cellStyle name="Ввод  66 2 3 4" xfId="14989"/>
    <cellStyle name="Ввод  66 2 4" xfId="14990"/>
    <cellStyle name="Ввод  66 2 4 2" xfId="14991"/>
    <cellStyle name="Ввод  66 2 4 3" xfId="14992"/>
    <cellStyle name="Ввод  66 2 4 4" xfId="14993"/>
    <cellStyle name="Ввод  66 2 5" xfId="14994"/>
    <cellStyle name="Ввод  66 2 5 2" xfId="14995"/>
    <cellStyle name="Ввод  66 2 5 3" xfId="14996"/>
    <cellStyle name="Ввод  66 2 5 4" xfId="14997"/>
    <cellStyle name="Ввод  66 2 6" xfId="14998"/>
    <cellStyle name="Ввод  66 2 6 2" xfId="14999"/>
    <cellStyle name="Ввод  66 2 6 3" xfId="15000"/>
    <cellStyle name="Ввод  66 2 6 4" xfId="15001"/>
    <cellStyle name="Ввод  66 2 7" xfId="15002"/>
    <cellStyle name="Ввод  66 2 7 2" xfId="15003"/>
    <cellStyle name="Ввод  66 2 7 3" xfId="15004"/>
    <cellStyle name="Ввод  66 2 7 4" xfId="15005"/>
    <cellStyle name="Ввод  66 2 8" xfId="15006"/>
    <cellStyle name="Ввод  66 2 9" xfId="15007"/>
    <cellStyle name="Ввод  66 3" xfId="15008"/>
    <cellStyle name="Ввод  66 3 2" xfId="15009"/>
    <cellStyle name="Ввод  66 3 3" xfId="15010"/>
    <cellStyle name="Ввод  66 3 4" xfId="15011"/>
    <cellStyle name="Ввод  66 4" xfId="15012"/>
    <cellStyle name="Ввод  66 4 2" xfId="15013"/>
    <cellStyle name="Ввод  66 4 3" xfId="15014"/>
    <cellStyle name="Ввод  66 4 4" xfId="15015"/>
    <cellStyle name="Ввод  66 5" xfId="15016"/>
    <cellStyle name="Ввод  66 5 2" xfId="15017"/>
    <cellStyle name="Ввод  66 5 3" xfId="15018"/>
    <cellStyle name="Ввод  66 5 4" xfId="15019"/>
    <cellStyle name="Ввод  66 6" xfId="15020"/>
    <cellStyle name="Ввод  66 6 2" xfId="15021"/>
    <cellStyle name="Ввод  66 6 3" xfId="15022"/>
    <cellStyle name="Ввод  66 6 4" xfId="15023"/>
    <cellStyle name="Ввод  66 7" xfId="15024"/>
    <cellStyle name="Ввод  66 8" xfId="15025"/>
    <cellStyle name="Ввод  66 9" xfId="15026"/>
    <cellStyle name="Ввод  67" xfId="15027"/>
    <cellStyle name="Ввод  67 2" xfId="15028"/>
    <cellStyle name="Ввод  67 2 10" xfId="15029"/>
    <cellStyle name="Ввод  67 2 2" xfId="15030"/>
    <cellStyle name="Ввод  67 2 2 2" xfId="15031"/>
    <cellStyle name="Ввод  67 2 2 3" xfId="15032"/>
    <cellStyle name="Ввод  67 2 2 4" xfId="15033"/>
    <cellStyle name="Ввод  67 2 3" xfId="15034"/>
    <cellStyle name="Ввод  67 2 3 2" xfId="15035"/>
    <cellStyle name="Ввод  67 2 3 3" xfId="15036"/>
    <cellStyle name="Ввод  67 2 3 4" xfId="15037"/>
    <cellStyle name="Ввод  67 2 4" xfId="15038"/>
    <cellStyle name="Ввод  67 2 4 2" xfId="15039"/>
    <cellStyle name="Ввод  67 2 4 3" xfId="15040"/>
    <cellStyle name="Ввод  67 2 4 4" xfId="15041"/>
    <cellStyle name="Ввод  67 2 5" xfId="15042"/>
    <cellStyle name="Ввод  67 2 5 2" xfId="15043"/>
    <cellStyle name="Ввод  67 2 5 3" xfId="15044"/>
    <cellStyle name="Ввод  67 2 5 4" xfId="15045"/>
    <cellStyle name="Ввод  67 2 6" xfId="15046"/>
    <cellStyle name="Ввод  67 2 6 2" xfId="15047"/>
    <cellStyle name="Ввод  67 2 6 3" xfId="15048"/>
    <cellStyle name="Ввод  67 2 6 4" xfId="15049"/>
    <cellStyle name="Ввод  67 2 7" xfId="15050"/>
    <cellStyle name="Ввод  67 2 7 2" xfId="15051"/>
    <cellStyle name="Ввод  67 2 7 3" xfId="15052"/>
    <cellStyle name="Ввод  67 2 7 4" xfId="15053"/>
    <cellStyle name="Ввод  67 2 8" xfId="15054"/>
    <cellStyle name="Ввод  67 2 9" xfId="15055"/>
    <cellStyle name="Ввод  67 3" xfId="15056"/>
    <cellStyle name="Ввод  67 3 2" xfId="15057"/>
    <cellStyle name="Ввод  67 3 3" xfId="15058"/>
    <cellStyle name="Ввод  67 3 4" xfId="15059"/>
    <cellStyle name="Ввод  67 4" xfId="15060"/>
    <cellStyle name="Ввод  67 4 2" xfId="15061"/>
    <cellStyle name="Ввод  67 4 3" xfId="15062"/>
    <cellStyle name="Ввод  67 4 4" xfId="15063"/>
    <cellStyle name="Ввод  67 5" xfId="15064"/>
    <cellStyle name="Ввод  67 5 2" xfId="15065"/>
    <cellStyle name="Ввод  67 5 3" xfId="15066"/>
    <cellStyle name="Ввод  67 5 4" xfId="15067"/>
    <cellStyle name="Ввод  67 6" xfId="15068"/>
    <cellStyle name="Ввод  67 6 2" xfId="15069"/>
    <cellStyle name="Ввод  67 6 3" xfId="15070"/>
    <cellStyle name="Ввод  67 6 4" xfId="15071"/>
    <cellStyle name="Ввод  67 7" xfId="15072"/>
    <cellStyle name="Ввод  67 8" xfId="15073"/>
    <cellStyle name="Ввод  67 9" xfId="15074"/>
    <cellStyle name="Ввод  68" xfId="15075"/>
    <cellStyle name="Ввод  68 2" xfId="15076"/>
    <cellStyle name="Ввод  68 2 10" xfId="15077"/>
    <cellStyle name="Ввод  68 2 2" xfId="15078"/>
    <cellStyle name="Ввод  68 2 2 2" xfId="15079"/>
    <cellStyle name="Ввод  68 2 2 3" xfId="15080"/>
    <cellStyle name="Ввод  68 2 2 4" xfId="15081"/>
    <cellStyle name="Ввод  68 2 3" xfId="15082"/>
    <cellStyle name="Ввод  68 2 3 2" xfId="15083"/>
    <cellStyle name="Ввод  68 2 3 3" xfId="15084"/>
    <cellStyle name="Ввод  68 2 3 4" xfId="15085"/>
    <cellStyle name="Ввод  68 2 4" xfId="15086"/>
    <cellStyle name="Ввод  68 2 4 2" xfId="15087"/>
    <cellStyle name="Ввод  68 2 4 3" xfId="15088"/>
    <cellStyle name="Ввод  68 2 4 4" xfId="15089"/>
    <cellStyle name="Ввод  68 2 5" xfId="15090"/>
    <cellStyle name="Ввод  68 2 5 2" xfId="15091"/>
    <cellStyle name="Ввод  68 2 5 3" xfId="15092"/>
    <cellStyle name="Ввод  68 2 5 4" xfId="15093"/>
    <cellStyle name="Ввод  68 2 6" xfId="15094"/>
    <cellStyle name="Ввод  68 2 6 2" xfId="15095"/>
    <cellStyle name="Ввод  68 2 6 3" xfId="15096"/>
    <cellStyle name="Ввод  68 2 6 4" xfId="15097"/>
    <cellStyle name="Ввод  68 2 7" xfId="15098"/>
    <cellStyle name="Ввод  68 2 7 2" xfId="15099"/>
    <cellStyle name="Ввод  68 2 7 3" xfId="15100"/>
    <cellStyle name="Ввод  68 2 7 4" xfId="15101"/>
    <cellStyle name="Ввод  68 2 8" xfId="15102"/>
    <cellStyle name="Ввод  68 2 9" xfId="15103"/>
    <cellStyle name="Ввод  68 3" xfId="15104"/>
    <cellStyle name="Ввод  68 3 2" xfId="15105"/>
    <cellStyle name="Ввод  68 3 3" xfId="15106"/>
    <cellStyle name="Ввод  68 3 4" xfId="15107"/>
    <cellStyle name="Ввод  68 4" xfId="15108"/>
    <cellStyle name="Ввод  68 4 2" xfId="15109"/>
    <cellStyle name="Ввод  68 4 3" xfId="15110"/>
    <cellStyle name="Ввод  68 4 4" xfId="15111"/>
    <cellStyle name="Ввод  68 5" xfId="15112"/>
    <cellStyle name="Ввод  68 5 2" xfId="15113"/>
    <cellStyle name="Ввод  68 5 3" xfId="15114"/>
    <cellStyle name="Ввод  68 5 4" xfId="15115"/>
    <cellStyle name="Ввод  68 6" xfId="15116"/>
    <cellStyle name="Ввод  68 6 2" xfId="15117"/>
    <cellStyle name="Ввод  68 6 3" xfId="15118"/>
    <cellStyle name="Ввод  68 6 4" xfId="15119"/>
    <cellStyle name="Ввод  68 7" xfId="15120"/>
    <cellStyle name="Ввод  68 8" xfId="15121"/>
    <cellStyle name="Ввод  68 9" xfId="15122"/>
    <cellStyle name="Ввод  69" xfId="15123"/>
    <cellStyle name="Ввод  69 2" xfId="15124"/>
    <cellStyle name="Ввод  69 2 10" xfId="15125"/>
    <cellStyle name="Ввод  69 2 2" xfId="15126"/>
    <cellStyle name="Ввод  69 2 2 2" xfId="15127"/>
    <cellStyle name="Ввод  69 2 2 3" xfId="15128"/>
    <cellStyle name="Ввод  69 2 2 4" xfId="15129"/>
    <cellStyle name="Ввод  69 2 3" xfId="15130"/>
    <cellStyle name="Ввод  69 2 3 2" xfId="15131"/>
    <cellStyle name="Ввод  69 2 3 3" xfId="15132"/>
    <cellStyle name="Ввод  69 2 3 4" xfId="15133"/>
    <cellStyle name="Ввод  69 2 4" xfId="15134"/>
    <cellStyle name="Ввод  69 2 4 2" xfId="15135"/>
    <cellStyle name="Ввод  69 2 4 3" xfId="15136"/>
    <cellStyle name="Ввод  69 2 4 4" xfId="15137"/>
    <cellStyle name="Ввод  69 2 5" xfId="15138"/>
    <cellStyle name="Ввод  69 2 5 2" xfId="15139"/>
    <cellStyle name="Ввод  69 2 5 3" xfId="15140"/>
    <cellStyle name="Ввод  69 2 5 4" xfId="15141"/>
    <cellStyle name="Ввод  69 2 6" xfId="15142"/>
    <cellStyle name="Ввод  69 2 6 2" xfId="15143"/>
    <cellStyle name="Ввод  69 2 6 3" xfId="15144"/>
    <cellStyle name="Ввод  69 2 6 4" xfId="15145"/>
    <cellStyle name="Ввод  69 2 7" xfId="15146"/>
    <cellStyle name="Ввод  69 2 7 2" xfId="15147"/>
    <cellStyle name="Ввод  69 2 7 3" xfId="15148"/>
    <cellStyle name="Ввод  69 2 7 4" xfId="15149"/>
    <cellStyle name="Ввод  69 2 8" xfId="15150"/>
    <cellStyle name="Ввод  69 2 9" xfId="15151"/>
    <cellStyle name="Ввод  69 3" xfId="15152"/>
    <cellStyle name="Ввод  69 3 2" xfId="15153"/>
    <cellStyle name="Ввод  69 3 3" xfId="15154"/>
    <cellStyle name="Ввод  69 3 4" xfId="15155"/>
    <cellStyle name="Ввод  69 4" xfId="15156"/>
    <cellStyle name="Ввод  69 4 2" xfId="15157"/>
    <cellStyle name="Ввод  69 4 3" xfId="15158"/>
    <cellStyle name="Ввод  69 4 4" xfId="15159"/>
    <cellStyle name="Ввод  69 5" xfId="15160"/>
    <cellStyle name="Ввод  69 5 2" xfId="15161"/>
    <cellStyle name="Ввод  69 5 3" xfId="15162"/>
    <cellStyle name="Ввод  69 5 4" xfId="15163"/>
    <cellStyle name="Ввод  69 6" xfId="15164"/>
    <cellStyle name="Ввод  69 6 2" xfId="15165"/>
    <cellStyle name="Ввод  69 6 3" xfId="15166"/>
    <cellStyle name="Ввод  69 6 4" xfId="15167"/>
    <cellStyle name="Ввод  69 7" xfId="15168"/>
    <cellStyle name="Ввод  69 8" xfId="15169"/>
    <cellStyle name="Ввод  69 9" xfId="15170"/>
    <cellStyle name="Ввод  7" xfId="15171"/>
    <cellStyle name="Ввод  7 2" xfId="15172"/>
    <cellStyle name="Ввод  7 2 10" xfId="15173"/>
    <cellStyle name="Ввод  7 2 2" xfId="15174"/>
    <cellStyle name="Ввод  7 2 2 2" xfId="15175"/>
    <cellStyle name="Ввод  7 2 2 3" xfId="15176"/>
    <cellStyle name="Ввод  7 2 2 4" xfId="15177"/>
    <cellStyle name="Ввод  7 2 3" xfId="15178"/>
    <cellStyle name="Ввод  7 2 3 2" xfId="15179"/>
    <cellStyle name="Ввод  7 2 3 3" xfId="15180"/>
    <cellStyle name="Ввод  7 2 3 4" xfId="15181"/>
    <cellStyle name="Ввод  7 2 4" xfId="15182"/>
    <cellStyle name="Ввод  7 2 4 2" xfId="15183"/>
    <cellStyle name="Ввод  7 2 4 3" xfId="15184"/>
    <cellStyle name="Ввод  7 2 4 4" xfId="15185"/>
    <cellStyle name="Ввод  7 2 5" xfId="15186"/>
    <cellStyle name="Ввод  7 2 5 2" xfId="15187"/>
    <cellStyle name="Ввод  7 2 5 3" xfId="15188"/>
    <cellStyle name="Ввод  7 2 5 4" xfId="15189"/>
    <cellStyle name="Ввод  7 2 6" xfId="15190"/>
    <cellStyle name="Ввод  7 2 6 2" xfId="15191"/>
    <cellStyle name="Ввод  7 2 6 3" xfId="15192"/>
    <cellStyle name="Ввод  7 2 6 4" xfId="15193"/>
    <cellStyle name="Ввод  7 2 7" xfId="15194"/>
    <cellStyle name="Ввод  7 2 7 2" xfId="15195"/>
    <cellStyle name="Ввод  7 2 7 3" xfId="15196"/>
    <cellStyle name="Ввод  7 2 7 4" xfId="15197"/>
    <cellStyle name="Ввод  7 2 8" xfId="15198"/>
    <cellStyle name="Ввод  7 2 9" xfId="15199"/>
    <cellStyle name="Ввод  7 3" xfId="15200"/>
    <cellStyle name="Ввод  7 3 2" xfId="15201"/>
    <cellStyle name="Ввод  7 3 3" xfId="15202"/>
    <cellStyle name="Ввод  7 3 4" xfId="15203"/>
    <cellStyle name="Ввод  7 4" xfId="15204"/>
    <cellStyle name="Ввод  7 4 2" xfId="15205"/>
    <cellStyle name="Ввод  7 4 3" xfId="15206"/>
    <cellStyle name="Ввод  7 4 4" xfId="15207"/>
    <cellStyle name="Ввод  7 5" xfId="15208"/>
    <cellStyle name="Ввод  7 5 2" xfId="15209"/>
    <cellStyle name="Ввод  7 5 3" xfId="15210"/>
    <cellStyle name="Ввод  7 5 4" xfId="15211"/>
    <cellStyle name="Ввод  7 6" xfId="15212"/>
    <cellStyle name="Ввод  7 6 2" xfId="15213"/>
    <cellStyle name="Ввод  7 6 3" xfId="15214"/>
    <cellStyle name="Ввод  7 6 4" xfId="15215"/>
    <cellStyle name="Ввод  7 7" xfId="15216"/>
    <cellStyle name="Ввод  7 8" xfId="15217"/>
    <cellStyle name="Ввод  7 9" xfId="15218"/>
    <cellStyle name="Ввод  70" xfId="15219"/>
    <cellStyle name="Ввод  70 2" xfId="15220"/>
    <cellStyle name="Ввод  70 2 10" xfId="15221"/>
    <cellStyle name="Ввод  70 2 2" xfId="15222"/>
    <cellStyle name="Ввод  70 2 2 2" xfId="15223"/>
    <cellStyle name="Ввод  70 2 2 3" xfId="15224"/>
    <cellStyle name="Ввод  70 2 2 4" xfId="15225"/>
    <cellStyle name="Ввод  70 2 3" xfId="15226"/>
    <cellStyle name="Ввод  70 2 3 2" xfId="15227"/>
    <cellStyle name="Ввод  70 2 3 3" xfId="15228"/>
    <cellStyle name="Ввод  70 2 3 4" xfId="15229"/>
    <cellStyle name="Ввод  70 2 4" xfId="15230"/>
    <cellStyle name="Ввод  70 2 4 2" xfId="15231"/>
    <cellStyle name="Ввод  70 2 4 3" xfId="15232"/>
    <cellStyle name="Ввод  70 2 4 4" xfId="15233"/>
    <cellStyle name="Ввод  70 2 5" xfId="15234"/>
    <cellStyle name="Ввод  70 2 5 2" xfId="15235"/>
    <cellStyle name="Ввод  70 2 5 3" xfId="15236"/>
    <cellStyle name="Ввод  70 2 5 4" xfId="15237"/>
    <cellStyle name="Ввод  70 2 6" xfId="15238"/>
    <cellStyle name="Ввод  70 2 6 2" xfId="15239"/>
    <cellStyle name="Ввод  70 2 6 3" xfId="15240"/>
    <cellStyle name="Ввод  70 2 6 4" xfId="15241"/>
    <cellStyle name="Ввод  70 2 7" xfId="15242"/>
    <cellStyle name="Ввод  70 2 7 2" xfId="15243"/>
    <cellStyle name="Ввод  70 2 7 3" xfId="15244"/>
    <cellStyle name="Ввод  70 2 7 4" xfId="15245"/>
    <cellStyle name="Ввод  70 2 8" xfId="15246"/>
    <cellStyle name="Ввод  70 2 9" xfId="15247"/>
    <cellStyle name="Ввод  70 3" xfId="15248"/>
    <cellStyle name="Ввод  70 3 2" xfId="15249"/>
    <cellStyle name="Ввод  70 3 3" xfId="15250"/>
    <cellStyle name="Ввод  70 3 4" xfId="15251"/>
    <cellStyle name="Ввод  70 4" xfId="15252"/>
    <cellStyle name="Ввод  70 4 2" xfId="15253"/>
    <cellStyle name="Ввод  70 4 3" xfId="15254"/>
    <cellStyle name="Ввод  70 4 4" xfId="15255"/>
    <cellStyle name="Ввод  70 5" xfId="15256"/>
    <cellStyle name="Ввод  70 5 2" xfId="15257"/>
    <cellStyle name="Ввод  70 5 3" xfId="15258"/>
    <cellStyle name="Ввод  70 5 4" xfId="15259"/>
    <cellStyle name="Ввод  70 6" xfId="15260"/>
    <cellStyle name="Ввод  70 6 2" xfId="15261"/>
    <cellStyle name="Ввод  70 6 3" xfId="15262"/>
    <cellStyle name="Ввод  70 6 4" xfId="15263"/>
    <cellStyle name="Ввод  70 7" xfId="15264"/>
    <cellStyle name="Ввод  70 8" xfId="15265"/>
    <cellStyle name="Ввод  70 9" xfId="15266"/>
    <cellStyle name="Ввод  71" xfId="15267"/>
    <cellStyle name="Ввод  71 2" xfId="15268"/>
    <cellStyle name="Ввод  71 2 2" xfId="15269"/>
    <cellStyle name="Ввод  71 2 3" xfId="15270"/>
    <cellStyle name="Ввод  71 2 4" xfId="15271"/>
    <cellStyle name="Ввод  71 3" xfId="15272"/>
    <cellStyle name="Ввод  71 4" xfId="15273"/>
    <cellStyle name="Ввод  71 5" xfId="15274"/>
    <cellStyle name="Ввод  72" xfId="15275"/>
    <cellStyle name="Ввод  72 2" xfId="15276"/>
    <cellStyle name="Ввод  72 2 2" xfId="15277"/>
    <cellStyle name="Ввод  72 2 3" xfId="15278"/>
    <cellStyle name="Ввод  72 2 4" xfId="15279"/>
    <cellStyle name="Ввод  72 3" xfId="15280"/>
    <cellStyle name="Ввод  72 4" xfId="15281"/>
    <cellStyle name="Ввод  72 5" xfId="15282"/>
    <cellStyle name="Ввод  73" xfId="15283"/>
    <cellStyle name="Ввод  73 2" xfId="15284"/>
    <cellStyle name="Ввод  73 2 2" xfId="15285"/>
    <cellStyle name="Ввод  73 2 3" xfId="15286"/>
    <cellStyle name="Ввод  73 2 4" xfId="15287"/>
    <cellStyle name="Ввод  73 3" xfId="15288"/>
    <cellStyle name="Ввод  73 4" xfId="15289"/>
    <cellStyle name="Ввод  73 5" xfId="15290"/>
    <cellStyle name="Ввод  8" xfId="15291"/>
    <cellStyle name="Ввод  8 2" xfId="15292"/>
    <cellStyle name="Ввод  8 2 10" xfId="15293"/>
    <cellStyle name="Ввод  8 2 2" xfId="15294"/>
    <cellStyle name="Ввод  8 2 2 2" xfId="15295"/>
    <cellStyle name="Ввод  8 2 2 3" xfId="15296"/>
    <cellStyle name="Ввод  8 2 2 4" xfId="15297"/>
    <cellStyle name="Ввод  8 2 3" xfId="15298"/>
    <cellStyle name="Ввод  8 2 3 2" xfId="15299"/>
    <cellStyle name="Ввод  8 2 3 3" xfId="15300"/>
    <cellStyle name="Ввод  8 2 3 4" xfId="15301"/>
    <cellStyle name="Ввод  8 2 4" xfId="15302"/>
    <cellStyle name="Ввод  8 2 4 2" xfId="15303"/>
    <cellStyle name="Ввод  8 2 4 3" xfId="15304"/>
    <cellStyle name="Ввод  8 2 4 4" xfId="15305"/>
    <cellStyle name="Ввод  8 2 5" xfId="15306"/>
    <cellStyle name="Ввод  8 2 5 2" xfId="15307"/>
    <cellStyle name="Ввод  8 2 5 3" xfId="15308"/>
    <cellStyle name="Ввод  8 2 5 4" xfId="15309"/>
    <cellStyle name="Ввод  8 2 6" xfId="15310"/>
    <cellStyle name="Ввод  8 2 6 2" xfId="15311"/>
    <cellStyle name="Ввод  8 2 6 3" xfId="15312"/>
    <cellStyle name="Ввод  8 2 6 4" xfId="15313"/>
    <cellStyle name="Ввод  8 2 7" xfId="15314"/>
    <cellStyle name="Ввод  8 2 7 2" xfId="15315"/>
    <cellStyle name="Ввод  8 2 7 3" xfId="15316"/>
    <cellStyle name="Ввод  8 2 7 4" xfId="15317"/>
    <cellStyle name="Ввод  8 2 8" xfId="15318"/>
    <cellStyle name="Ввод  8 2 9" xfId="15319"/>
    <cellStyle name="Ввод  8 3" xfId="15320"/>
    <cellStyle name="Ввод  8 3 2" xfId="15321"/>
    <cellStyle name="Ввод  8 3 3" xfId="15322"/>
    <cellStyle name="Ввод  8 3 4" xfId="15323"/>
    <cellStyle name="Ввод  8 4" xfId="15324"/>
    <cellStyle name="Ввод  8 4 2" xfId="15325"/>
    <cellStyle name="Ввод  8 4 3" xfId="15326"/>
    <cellStyle name="Ввод  8 4 4" xfId="15327"/>
    <cellStyle name="Ввод  8 5" xfId="15328"/>
    <cellStyle name="Ввод  8 5 2" xfId="15329"/>
    <cellStyle name="Ввод  8 5 3" xfId="15330"/>
    <cellStyle name="Ввод  8 5 4" xfId="15331"/>
    <cellStyle name="Ввод  8 6" xfId="15332"/>
    <cellStyle name="Ввод  8 6 2" xfId="15333"/>
    <cellStyle name="Ввод  8 6 3" xfId="15334"/>
    <cellStyle name="Ввод  8 6 4" xfId="15335"/>
    <cellStyle name="Ввод  8 7" xfId="15336"/>
    <cellStyle name="Ввод  8 8" xfId="15337"/>
    <cellStyle name="Ввод  8 9" xfId="15338"/>
    <cellStyle name="Ввод  9" xfId="15339"/>
    <cellStyle name="Ввод  9 2" xfId="15340"/>
    <cellStyle name="Ввод  9 2 10" xfId="15341"/>
    <cellStyle name="Ввод  9 2 2" xfId="15342"/>
    <cellStyle name="Ввод  9 2 2 2" xfId="15343"/>
    <cellStyle name="Ввод  9 2 2 3" xfId="15344"/>
    <cellStyle name="Ввод  9 2 2 4" xfId="15345"/>
    <cellStyle name="Ввод  9 2 3" xfId="15346"/>
    <cellStyle name="Ввод  9 2 3 2" xfId="15347"/>
    <cellStyle name="Ввод  9 2 3 3" xfId="15348"/>
    <cellStyle name="Ввод  9 2 3 4" xfId="15349"/>
    <cellStyle name="Ввод  9 2 4" xfId="15350"/>
    <cellStyle name="Ввод  9 2 4 2" xfId="15351"/>
    <cellStyle name="Ввод  9 2 4 3" xfId="15352"/>
    <cellStyle name="Ввод  9 2 4 4" xfId="15353"/>
    <cellStyle name="Ввод  9 2 5" xfId="15354"/>
    <cellStyle name="Ввод  9 2 5 2" xfId="15355"/>
    <cellStyle name="Ввод  9 2 5 3" xfId="15356"/>
    <cellStyle name="Ввод  9 2 5 4" xfId="15357"/>
    <cellStyle name="Ввод  9 2 6" xfId="15358"/>
    <cellStyle name="Ввод  9 2 6 2" xfId="15359"/>
    <cellStyle name="Ввод  9 2 6 3" xfId="15360"/>
    <cellStyle name="Ввод  9 2 6 4" xfId="15361"/>
    <cellStyle name="Ввод  9 2 7" xfId="15362"/>
    <cellStyle name="Ввод  9 2 7 2" xfId="15363"/>
    <cellStyle name="Ввод  9 2 7 3" xfId="15364"/>
    <cellStyle name="Ввод  9 2 7 4" xfId="15365"/>
    <cellStyle name="Ввод  9 2 8" xfId="15366"/>
    <cellStyle name="Ввод  9 2 9" xfId="15367"/>
    <cellStyle name="Ввод  9 3" xfId="15368"/>
    <cellStyle name="Ввод  9 3 2" xfId="15369"/>
    <cellStyle name="Ввод  9 3 3" xfId="15370"/>
    <cellStyle name="Ввод  9 3 4" xfId="15371"/>
    <cellStyle name="Ввод  9 4" xfId="15372"/>
    <cellStyle name="Ввод  9 4 2" xfId="15373"/>
    <cellStyle name="Ввод  9 4 3" xfId="15374"/>
    <cellStyle name="Ввод  9 4 4" xfId="15375"/>
    <cellStyle name="Ввод  9 5" xfId="15376"/>
    <cellStyle name="Ввод  9 5 2" xfId="15377"/>
    <cellStyle name="Ввод  9 5 3" xfId="15378"/>
    <cellStyle name="Ввод  9 5 4" xfId="15379"/>
    <cellStyle name="Ввод  9 6" xfId="15380"/>
    <cellStyle name="Ввод  9 6 2" xfId="15381"/>
    <cellStyle name="Ввод  9 6 3" xfId="15382"/>
    <cellStyle name="Ввод  9 6 4" xfId="15383"/>
    <cellStyle name="Ввод  9 7" xfId="15384"/>
    <cellStyle name="Ввод  9 8" xfId="15385"/>
    <cellStyle name="Ввод  9 9" xfId="15386"/>
    <cellStyle name="Верт. заголовок" xfId="15387"/>
    <cellStyle name="Вывод 1" xfId="15388"/>
    <cellStyle name="Вывод 10" xfId="15389"/>
    <cellStyle name="Вывод 10 2" xfId="15390"/>
    <cellStyle name="Вывод 10 2 2" xfId="15391"/>
    <cellStyle name="Вывод 10 2 2 2" xfId="15392"/>
    <cellStyle name="Вывод 10 2 2 3" xfId="15393"/>
    <cellStyle name="Вывод 10 2 3" xfId="15394"/>
    <cellStyle name="Вывод 10 2 3 2" xfId="15395"/>
    <cellStyle name="Вывод 10 2 3 3" xfId="15396"/>
    <cellStyle name="Вывод 10 2 4" xfId="15397"/>
    <cellStyle name="Вывод 10 2 4 2" xfId="15398"/>
    <cellStyle name="Вывод 10 2 4 3" xfId="15399"/>
    <cellStyle name="Вывод 10 2 5" xfId="15400"/>
    <cellStyle name="Вывод 10 2 5 2" xfId="15401"/>
    <cellStyle name="Вывод 10 2 5 3" xfId="15402"/>
    <cellStyle name="Вывод 10 2 6" xfId="15403"/>
    <cellStyle name="Вывод 10 2 6 2" xfId="15404"/>
    <cellStyle name="Вывод 10 2 6 3" xfId="15405"/>
    <cellStyle name="Вывод 10 2 7" xfId="15406"/>
    <cellStyle name="Вывод 10 2 7 2" xfId="15407"/>
    <cellStyle name="Вывод 10 2 7 3" xfId="15408"/>
    <cellStyle name="Вывод 10 2 8" xfId="15409"/>
    <cellStyle name="Вывод 10 2 9" xfId="15410"/>
    <cellStyle name="Вывод 10 3" xfId="15411"/>
    <cellStyle name="Вывод 10 3 2" xfId="15412"/>
    <cellStyle name="Вывод 10 3 3" xfId="15413"/>
    <cellStyle name="Вывод 10 4" xfId="15414"/>
    <cellStyle name="Вывод 10 4 2" xfId="15415"/>
    <cellStyle name="Вывод 10 4 3" xfId="15416"/>
    <cellStyle name="Вывод 10 5" xfId="15417"/>
    <cellStyle name="Вывод 10 5 2" xfId="15418"/>
    <cellStyle name="Вывод 10 5 3" xfId="15419"/>
    <cellStyle name="Вывод 10 6" xfId="15420"/>
    <cellStyle name="Вывод 10 6 2" xfId="15421"/>
    <cellStyle name="Вывод 10 6 3" xfId="15422"/>
    <cellStyle name="Вывод 10 7" xfId="15423"/>
    <cellStyle name="Вывод 10 7 2" xfId="15424"/>
    <cellStyle name="Вывод 10 7 3" xfId="15425"/>
    <cellStyle name="Вывод 10 8" xfId="15426"/>
    <cellStyle name="Вывод 10 9" xfId="15427"/>
    <cellStyle name="Вывод 11" xfId="15428"/>
    <cellStyle name="Вывод 11 2" xfId="15429"/>
    <cellStyle name="Вывод 11 2 2" xfId="15430"/>
    <cellStyle name="Вывод 11 2 2 2" xfId="15431"/>
    <cellStyle name="Вывод 11 2 2 3" xfId="15432"/>
    <cellStyle name="Вывод 11 2 3" xfId="15433"/>
    <cellStyle name="Вывод 11 2 3 2" xfId="15434"/>
    <cellStyle name="Вывод 11 2 3 3" xfId="15435"/>
    <cellStyle name="Вывод 11 2 4" xfId="15436"/>
    <cellStyle name="Вывод 11 2 4 2" xfId="15437"/>
    <cellStyle name="Вывод 11 2 4 3" xfId="15438"/>
    <cellStyle name="Вывод 11 2 5" xfId="15439"/>
    <cellStyle name="Вывод 11 2 5 2" xfId="15440"/>
    <cellStyle name="Вывод 11 2 5 3" xfId="15441"/>
    <cellStyle name="Вывод 11 2 6" xfId="15442"/>
    <cellStyle name="Вывод 11 2 6 2" xfId="15443"/>
    <cellStyle name="Вывод 11 2 6 3" xfId="15444"/>
    <cellStyle name="Вывод 11 2 7" xfId="15445"/>
    <cellStyle name="Вывод 11 2 7 2" xfId="15446"/>
    <cellStyle name="Вывод 11 2 7 3" xfId="15447"/>
    <cellStyle name="Вывод 11 2 8" xfId="15448"/>
    <cellStyle name="Вывод 11 2 9" xfId="15449"/>
    <cellStyle name="Вывод 11 3" xfId="15450"/>
    <cellStyle name="Вывод 11 3 2" xfId="15451"/>
    <cellStyle name="Вывод 11 3 3" xfId="15452"/>
    <cellStyle name="Вывод 11 4" xfId="15453"/>
    <cellStyle name="Вывод 11 4 2" xfId="15454"/>
    <cellStyle name="Вывод 11 4 3" xfId="15455"/>
    <cellStyle name="Вывод 11 5" xfId="15456"/>
    <cellStyle name="Вывод 11 5 2" xfId="15457"/>
    <cellStyle name="Вывод 11 5 3" xfId="15458"/>
    <cellStyle name="Вывод 11 6" xfId="15459"/>
    <cellStyle name="Вывод 11 6 2" xfId="15460"/>
    <cellStyle name="Вывод 11 6 3" xfId="15461"/>
    <cellStyle name="Вывод 11 7" xfId="15462"/>
    <cellStyle name="Вывод 11 7 2" xfId="15463"/>
    <cellStyle name="Вывод 11 7 3" xfId="15464"/>
    <cellStyle name="Вывод 11 8" xfId="15465"/>
    <cellStyle name="Вывод 11 9" xfId="15466"/>
    <cellStyle name="Вывод 12" xfId="15467"/>
    <cellStyle name="Вывод 12 2" xfId="15468"/>
    <cellStyle name="Вывод 12 2 2" xfId="15469"/>
    <cellStyle name="Вывод 12 2 2 2" xfId="15470"/>
    <cellStyle name="Вывод 12 2 2 3" xfId="15471"/>
    <cellStyle name="Вывод 12 2 3" xfId="15472"/>
    <cellStyle name="Вывод 12 2 3 2" xfId="15473"/>
    <cellStyle name="Вывод 12 2 3 3" xfId="15474"/>
    <cellStyle name="Вывод 12 2 4" xfId="15475"/>
    <cellStyle name="Вывод 12 2 4 2" xfId="15476"/>
    <cellStyle name="Вывод 12 2 4 3" xfId="15477"/>
    <cellStyle name="Вывод 12 2 5" xfId="15478"/>
    <cellStyle name="Вывод 12 2 5 2" xfId="15479"/>
    <cellStyle name="Вывод 12 2 5 3" xfId="15480"/>
    <cellStyle name="Вывод 12 2 6" xfId="15481"/>
    <cellStyle name="Вывод 12 2 6 2" xfId="15482"/>
    <cellStyle name="Вывод 12 2 6 3" xfId="15483"/>
    <cellStyle name="Вывод 12 2 7" xfId="15484"/>
    <cellStyle name="Вывод 12 2 7 2" xfId="15485"/>
    <cellStyle name="Вывод 12 2 7 3" xfId="15486"/>
    <cellStyle name="Вывод 12 2 8" xfId="15487"/>
    <cellStyle name="Вывод 12 2 9" xfId="15488"/>
    <cellStyle name="Вывод 12 3" xfId="15489"/>
    <cellStyle name="Вывод 12 3 2" xfId="15490"/>
    <cellStyle name="Вывод 12 3 3" xfId="15491"/>
    <cellStyle name="Вывод 12 4" xfId="15492"/>
    <cellStyle name="Вывод 12 4 2" xfId="15493"/>
    <cellStyle name="Вывод 12 4 3" xfId="15494"/>
    <cellStyle name="Вывод 12 5" xfId="15495"/>
    <cellStyle name="Вывод 12 5 2" xfId="15496"/>
    <cellStyle name="Вывод 12 5 3" xfId="15497"/>
    <cellStyle name="Вывод 12 6" xfId="15498"/>
    <cellStyle name="Вывод 12 6 2" xfId="15499"/>
    <cellStyle name="Вывод 12 6 3" xfId="15500"/>
    <cellStyle name="Вывод 12 7" xfId="15501"/>
    <cellStyle name="Вывод 12 7 2" xfId="15502"/>
    <cellStyle name="Вывод 12 7 3" xfId="15503"/>
    <cellStyle name="Вывод 12 8" xfId="15504"/>
    <cellStyle name="Вывод 12 9" xfId="15505"/>
    <cellStyle name="Вывод 13" xfId="15506"/>
    <cellStyle name="Вывод 13 2" xfId="15507"/>
    <cellStyle name="Вывод 13 2 2" xfId="15508"/>
    <cellStyle name="Вывод 13 2 2 2" xfId="15509"/>
    <cellStyle name="Вывод 13 2 2 3" xfId="15510"/>
    <cellStyle name="Вывод 13 2 3" xfId="15511"/>
    <cellStyle name="Вывод 13 2 3 2" xfId="15512"/>
    <cellStyle name="Вывод 13 2 3 3" xfId="15513"/>
    <cellStyle name="Вывод 13 2 4" xfId="15514"/>
    <cellStyle name="Вывод 13 2 4 2" xfId="15515"/>
    <cellStyle name="Вывод 13 2 4 3" xfId="15516"/>
    <cellStyle name="Вывод 13 2 5" xfId="15517"/>
    <cellStyle name="Вывод 13 2 5 2" xfId="15518"/>
    <cellStyle name="Вывод 13 2 5 3" xfId="15519"/>
    <cellStyle name="Вывод 13 2 6" xfId="15520"/>
    <cellStyle name="Вывод 13 2 6 2" xfId="15521"/>
    <cellStyle name="Вывод 13 2 6 3" xfId="15522"/>
    <cellStyle name="Вывод 13 2 7" xfId="15523"/>
    <cellStyle name="Вывод 13 2 7 2" xfId="15524"/>
    <cellStyle name="Вывод 13 2 7 3" xfId="15525"/>
    <cellStyle name="Вывод 13 2 8" xfId="15526"/>
    <cellStyle name="Вывод 13 2 9" xfId="15527"/>
    <cellStyle name="Вывод 13 3" xfId="15528"/>
    <cellStyle name="Вывод 13 3 2" xfId="15529"/>
    <cellStyle name="Вывод 13 3 3" xfId="15530"/>
    <cellStyle name="Вывод 13 4" xfId="15531"/>
    <cellStyle name="Вывод 13 4 2" xfId="15532"/>
    <cellStyle name="Вывод 13 4 3" xfId="15533"/>
    <cellStyle name="Вывод 13 5" xfId="15534"/>
    <cellStyle name="Вывод 13 5 2" xfId="15535"/>
    <cellStyle name="Вывод 13 5 3" xfId="15536"/>
    <cellStyle name="Вывод 13 6" xfId="15537"/>
    <cellStyle name="Вывод 13 6 2" xfId="15538"/>
    <cellStyle name="Вывод 13 6 3" xfId="15539"/>
    <cellStyle name="Вывод 13 7" xfId="15540"/>
    <cellStyle name="Вывод 13 7 2" xfId="15541"/>
    <cellStyle name="Вывод 13 7 3" xfId="15542"/>
    <cellStyle name="Вывод 13 8" xfId="15543"/>
    <cellStyle name="Вывод 13 9" xfId="15544"/>
    <cellStyle name="Вывод 14" xfId="15545"/>
    <cellStyle name="Вывод 14 2" xfId="15546"/>
    <cellStyle name="Вывод 14 2 2" xfId="15547"/>
    <cellStyle name="Вывод 14 2 2 2" xfId="15548"/>
    <cellStyle name="Вывод 14 2 2 3" xfId="15549"/>
    <cellStyle name="Вывод 14 2 3" xfId="15550"/>
    <cellStyle name="Вывод 14 2 3 2" xfId="15551"/>
    <cellStyle name="Вывод 14 2 3 3" xfId="15552"/>
    <cellStyle name="Вывод 14 2 4" xfId="15553"/>
    <cellStyle name="Вывод 14 2 4 2" xfId="15554"/>
    <cellStyle name="Вывод 14 2 4 3" xfId="15555"/>
    <cellStyle name="Вывод 14 2 5" xfId="15556"/>
    <cellStyle name="Вывод 14 2 5 2" xfId="15557"/>
    <cellStyle name="Вывод 14 2 5 3" xfId="15558"/>
    <cellStyle name="Вывод 14 2 6" xfId="15559"/>
    <cellStyle name="Вывод 14 2 6 2" xfId="15560"/>
    <cellStyle name="Вывод 14 2 6 3" xfId="15561"/>
    <cellStyle name="Вывод 14 2 7" xfId="15562"/>
    <cellStyle name="Вывод 14 2 7 2" xfId="15563"/>
    <cellStyle name="Вывод 14 2 7 3" xfId="15564"/>
    <cellStyle name="Вывод 14 2 8" xfId="15565"/>
    <cellStyle name="Вывод 14 2 9" xfId="15566"/>
    <cellStyle name="Вывод 14 3" xfId="15567"/>
    <cellStyle name="Вывод 14 3 2" xfId="15568"/>
    <cellStyle name="Вывод 14 3 3" xfId="15569"/>
    <cellStyle name="Вывод 14 4" xfId="15570"/>
    <cellStyle name="Вывод 14 4 2" xfId="15571"/>
    <cellStyle name="Вывод 14 4 3" xfId="15572"/>
    <cellStyle name="Вывод 14 5" xfId="15573"/>
    <cellStyle name="Вывод 14 5 2" xfId="15574"/>
    <cellStyle name="Вывод 14 5 3" xfId="15575"/>
    <cellStyle name="Вывод 14 6" xfId="15576"/>
    <cellStyle name="Вывод 14 6 2" xfId="15577"/>
    <cellStyle name="Вывод 14 6 3" xfId="15578"/>
    <cellStyle name="Вывод 14 7" xfId="15579"/>
    <cellStyle name="Вывод 14 7 2" xfId="15580"/>
    <cellStyle name="Вывод 14 7 3" xfId="15581"/>
    <cellStyle name="Вывод 14 8" xfId="15582"/>
    <cellStyle name="Вывод 14 9" xfId="15583"/>
    <cellStyle name="Вывод 15" xfId="15584"/>
    <cellStyle name="Вывод 15 2" xfId="15585"/>
    <cellStyle name="Вывод 15 2 2" xfId="15586"/>
    <cellStyle name="Вывод 15 2 2 2" xfId="15587"/>
    <cellStyle name="Вывод 15 2 2 3" xfId="15588"/>
    <cellStyle name="Вывод 15 2 3" xfId="15589"/>
    <cellStyle name="Вывод 15 2 3 2" xfId="15590"/>
    <cellStyle name="Вывод 15 2 3 3" xfId="15591"/>
    <cellStyle name="Вывод 15 2 4" xfId="15592"/>
    <cellStyle name="Вывод 15 2 4 2" xfId="15593"/>
    <cellStyle name="Вывод 15 2 4 3" xfId="15594"/>
    <cellStyle name="Вывод 15 2 5" xfId="15595"/>
    <cellStyle name="Вывод 15 2 5 2" xfId="15596"/>
    <cellStyle name="Вывод 15 2 5 3" xfId="15597"/>
    <cellStyle name="Вывод 15 2 6" xfId="15598"/>
    <cellStyle name="Вывод 15 2 6 2" xfId="15599"/>
    <cellStyle name="Вывод 15 2 6 3" xfId="15600"/>
    <cellStyle name="Вывод 15 2 7" xfId="15601"/>
    <cellStyle name="Вывод 15 2 7 2" xfId="15602"/>
    <cellStyle name="Вывод 15 2 7 3" xfId="15603"/>
    <cellStyle name="Вывод 15 2 8" xfId="15604"/>
    <cellStyle name="Вывод 15 2 9" xfId="15605"/>
    <cellStyle name="Вывод 15 3" xfId="15606"/>
    <cellStyle name="Вывод 15 3 2" xfId="15607"/>
    <cellStyle name="Вывод 15 3 3" xfId="15608"/>
    <cellStyle name="Вывод 15 4" xfId="15609"/>
    <cellStyle name="Вывод 15 4 2" xfId="15610"/>
    <cellStyle name="Вывод 15 4 3" xfId="15611"/>
    <cellStyle name="Вывод 15 5" xfId="15612"/>
    <cellStyle name="Вывод 15 5 2" xfId="15613"/>
    <cellStyle name="Вывод 15 5 3" xfId="15614"/>
    <cellStyle name="Вывод 15 6" xfId="15615"/>
    <cellStyle name="Вывод 15 6 2" xfId="15616"/>
    <cellStyle name="Вывод 15 6 3" xfId="15617"/>
    <cellStyle name="Вывод 15 7" xfId="15618"/>
    <cellStyle name="Вывод 15 7 2" xfId="15619"/>
    <cellStyle name="Вывод 15 7 3" xfId="15620"/>
    <cellStyle name="Вывод 15 8" xfId="15621"/>
    <cellStyle name="Вывод 15 9" xfId="15622"/>
    <cellStyle name="Вывод 16" xfId="15623"/>
    <cellStyle name="Вывод 16 2" xfId="15624"/>
    <cellStyle name="Вывод 16 2 2" xfId="15625"/>
    <cellStyle name="Вывод 16 2 2 2" xfId="15626"/>
    <cellStyle name="Вывод 16 2 2 3" xfId="15627"/>
    <cellStyle name="Вывод 16 2 3" xfId="15628"/>
    <cellStyle name="Вывод 16 2 3 2" xfId="15629"/>
    <cellStyle name="Вывод 16 2 3 3" xfId="15630"/>
    <cellStyle name="Вывод 16 2 4" xfId="15631"/>
    <cellStyle name="Вывод 16 2 4 2" xfId="15632"/>
    <cellStyle name="Вывод 16 2 4 3" xfId="15633"/>
    <cellStyle name="Вывод 16 2 5" xfId="15634"/>
    <cellStyle name="Вывод 16 2 5 2" xfId="15635"/>
    <cellStyle name="Вывод 16 2 5 3" xfId="15636"/>
    <cellStyle name="Вывод 16 2 6" xfId="15637"/>
    <cellStyle name="Вывод 16 2 6 2" xfId="15638"/>
    <cellStyle name="Вывод 16 2 6 3" xfId="15639"/>
    <cellStyle name="Вывод 16 2 7" xfId="15640"/>
    <cellStyle name="Вывод 16 2 7 2" xfId="15641"/>
    <cellStyle name="Вывод 16 2 7 3" xfId="15642"/>
    <cellStyle name="Вывод 16 2 8" xfId="15643"/>
    <cellStyle name="Вывод 16 2 9" xfId="15644"/>
    <cellStyle name="Вывод 16 3" xfId="15645"/>
    <cellStyle name="Вывод 16 3 2" xfId="15646"/>
    <cellStyle name="Вывод 16 3 3" xfId="15647"/>
    <cellStyle name="Вывод 16 4" xfId="15648"/>
    <cellStyle name="Вывод 16 4 2" xfId="15649"/>
    <cellStyle name="Вывод 16 4 3" xfId="15650"/>
    <cellStyle name="Вывод 16 5" xfId="15651"/>
    <cellStyle name="Вывод 16 5 2" xfId="15652"/>
    <cellStyle name="Вывод 16 5 3" xfId="15653"/>
    <cellStyle name="Вывод 16 6" xfId="15654"/>
    <cellStyle name="Вывод 16 6 2" xfId="15655"/>
    <cellStyle name="Вывод 16 6 3" xfId="15656"/>
    <cellStyle name="Вывод 16 7" xfId="15657"/>
    <cellStyle name="Вывод 16 7 2" xfId="15658"/>
    <cellStyle name="Вывод 16 7 3" xfId="15659"/>
    <cellStyle name="Вывод 16 8" xfId="15660"/>
    <cellStyle name="Вывод 16 9" xfId="15661"/>
    <cellStyle name="Вывод 17" xfId="15662"/>
    <cellStyle name="Вывод 17 2" xfId="15663"/>
    <cellStyle name="Вывод 17 2 2" xfId="15664"/>
    <cellStyle name="Вывод 17 2 2 2" xfId="15665"/>
    <cellStyle name="Вывод 17 2 2 3" xfId="15666"/>
    <cellStyle name="Вывод 17 2 3" xfId="15667"/>
    <cellStyle name="Вывод 17 2 3 2" xfId="15668"/>
    <cellStyle name="Вывод 17 2 3 3" xfId="15669"/>
    <cellStyle name="Вывод 17 2 4" xfId="15670"/>
    <cellStyle name="Вывод 17 2 4 2" xfId="15671"/>
    <cellStyle name="Вывод 17 2 4 3" xfId="15672"/>
    <cellStyle name="Вывод 17 2 5" xfId="15673"/>
    <cellStyle name="Вывод 17 2 5 2" xfId="15674"/>
    <cellStyle name="Вывод 17 2 5 3" xfId="15675"/>
    <cellStyle name="Вывод 17 2 6" xfId="15676"/>
    <cellStyle name="Вывод 17 2 6 2" xfId="15677"/>
    <cellStyle name="Вывод 17 2 6 3" xfId="15678"/>
    <cellStyle name="Вывод 17 2 7" xfId="15679"/>
    <cellStyle name="Вывод 17 2 7 2" xfId="15680"/>
    <cellStyle name="Вывод 17 2 7 3" xfId="15681"/>
    <cellStyle name="Вывод 17 2 8" xfId="15682"/>
    <cellStyle name="Вывод 17 2 9" xfId="15683"/>
    <cellStyle name="Вывод 17 3" xfId="15684"/>
    <cellStyle name="Вывод 17 3 2" xfId="15685"/>
    <cellStyle name="Вывод 17 3 3" xfId="15686"/>
    <cellStyle name="Вывод 17 4" xfId="15687"/>
    <cellStyle name="Вывод 17 4 2" xfId="15688"/>
    <cellStyle name="Вывод 17 4 3" xfId="15689"/>
    <cellStyle name="Вывод 17 5" xfId="15690"/>
    <cellStyle name="Вывод 17 5 2" xfId="15691"/>
    <cellStyle name="Вывод 17 5 3" xfId="15692"/>
    <cellStyle name="Вывод 17 6" xfId="15693"/>
    <cellStyle name="Вывод 17 6 2" xfId="15694"/>
    <cellStyle name="Вывод 17 6 3" xfId="15695"/>
    <cellStyle name="Вывод 17 7" xfId="15696"/>
    <cellStyle name="Вывод 17 7 2" xfId="15697"/>
    <cellStyle name="Вывод 17 7 3" xfId="15698"/>
    <cellStyle name="Вывод 17 8" xfId="15699"/>
    <cellStyle name="Вывод 17 9" xfId="15700"/>
    <cellStyle name="Вывод 18" xfId="15701"/>
    <cellStyle name="Вывод 18 2" xfId="15702"/>
    <cellStyle name="Вывод 18 2 2" xfId="15703"/>
    <cellStyle name="Вывод 18 2 2 2" xfId="15704"/>
    <cellStyle name="Вывод 18 2 2 3" xfId="15705"/>
    <cellStyle name="Вывод 18 2 3" xfId="15706"/>
    <cellStyle name="Вывод 18 2 3 2" xfId="15707"/>
    <cellStyle name="Вывод 18 2 3 3" xfId="15708"/>
    <cellStyle name="Вывод 18 2 4" xfId="15709"/>
    <cellStyle name="Вывод 18 2 4 2" xfId="15710"/>
    <cellStyle name="Вывод 18 2 4 3" xfId="15711"/>
    <cellStyle name="Вывод 18 2 5" xfId="15712"/>
    <cellStyle name="Вывод 18 2 5 2" xfId="15713"/>
    <cellStyle name="Вывод 18 2 5 3" xfId="15714"/>
    <cellStyle name="Вывод 18 2 6" xfId="15715"/>
    <cellStyle name="Вывод 18 2 6 2" xfId="15716"/>
    <cellStyle name="Вывод 18 2 6 3" xfId="15717"/>
    <cellStyle name="Вывод 18 2 7" xfId="15718"/>
    <cellStyle name="Вывод 18 2 7 2" xfId="15719"/>
    <cellStyle name="Вывод 18 2 7 3" xfId="15720"/>
    <cellStyle name="Вывод 18 2 8" xfId="15721"/>
    <cellStyle name="Вывод 18 2 9" xfId="15722"/>
    <cellStyle name="Вывод 18 3" xfId="15723"/>
    <cellStyle name="Вывод 18 3 2" xfId="15724"/>
    <cellStyle name="Вывод 18 3 3" xfId="15725"/>
    <cellStyle name="Вывод 18 4" xfId="15726"/>
    <cellStyle name="Вывод 18 4 2" xfId="15727"/>
    <cellStyle name="Вывод 18 4 3" xfId="15728"/>
    <cellStyle name="Вывод 18 5" xfId="15729"/>
    <cellStyle name="Вывод 18 5 2" xfId="15730"/>
    <cellStyle name="Вывод 18 5 3" xfId="15731"/>
    <cellStyle name="Вывод 18 6" xfId="15732"/>
    <cellStyle name="Вывод 18 6 2" xfId="15733"/>
    <cellStyle name="Вывод 18 6 3" xfId="15734"/>
    <cellStyle name="Вывод 18 7" xfId="15735"/>
    <cellStyle name="Вывод 18 7 2" xfId="15736"/>
    <cellStyle name="Вывод 18 7 3" xfId="15737"/>
    <cellStyle name="Вывод 18 8" xfId="15738"/>
    <cellStyle name="Вывод 18 9" xfId="15739"/>
    <cellStyle name="Вывод 19" xfId="15740"/>
    <cellStyle name="Вывод 19 2" xfId="15741"/>
    <cellStyle name="Вывод 19 2 2" xfId="15742"/>
    <cellStyle name="Вывод 19 2 2 2" xfId="15743"/>
    <cellStyle name="Вывод 19 2 2 3" xfId="15744"/>
    <cellStyle name="Вывод 19 2 3" xfId="15745"/>
    <cellStyle name="Вывод 19 2 3 2" xfId="15746"/>
    <cellStyle name="Вывод 19 2 3 3" xfId="15747"/>
    <cellStyle name="Вывод 19 2 4" xfId="15748"/>
    <cellStyle name="Вывод 19 2 4 2" xfId="15749"/>
    <cellStyle name="Вывод 19 2 4 3" xfId="15750"/>
    <cellStyle name="Вывод 19 2 5" xfId="15751"/>
    <cellStyle name="Вывод 19 2 5 2" xfId="15752"/>
    <cellStyle name="Вывод 19 2 5 3" xfId="15753"/>
    <cellStyle name="Вывод 19 2 6" xfId="15754"/>
    <cellStyle name="Вывод 19 2 6 2" xfId="15755"/>
    <cellStyle name="Вывод 19 2 6 3" xfId="15756"/>
    <cellStyle name="Вывод 19 2 7" xfId="15757"/>
    <cellStyle name="Вывод 19 2 7 2" xfId="15758"/>
    <cellStyle name="Вывод 19 2 7 3" xfId="15759"/>
    <cellStyle name="Вывод 19 2 8" xfId="15760"/>
    <cellStyle name="Вывод 19 2 9" xfId="15761"/>
    <cellStyle name="Вывод 19 3" xfId="15762"/>
    <cellStyle name="Вывод 19 3 2" xfId="15763"/>
    <cellStyle name="Вывод 19 3 3" xfId="15764"/>
    <cellStyle name="Вывод 19 4" xfId="15765"/>
    <cellStyle name="Вывод 19 4 2" xfId="15766"/>
    <cellStyle name="Вывод 19 4 3" xfId="15767"/>
    <cellStyle name="Вывод 19 5" xfId="15768"/>
    <cellStyle name="Вывод 19 5 2" xfId="15769"/>
    <cellStyle name="Вывод 19 5 3" xfId="15770"/>
    <cellStyle name="Вывод 19 6" xfId="15771"/>
    <cellStyle name="Вывод 19 6 2" xfId="15772"/>
    <cellStyle name="Вывод 19 6 3" xfId="15773"/>
    <cellStyle name="Вывод 19 7" xfId="15774"/>
    <cellStyle name="Вывод 19 7 2" xfId="15775"/>
    <cellStyle name="Вывод 19 7 3" xfId="15776"/>
    <cellStyle name="Вывод 19 8" xfId="15777"/>
    <cellStyle name="Вывод 19 9" xfId="15778"/>
    <cellStyle name="Вывод 2" xfId="15779"/>
    <cellStyle name="Вывод 2 10" xfId="15780"/>
    <cellStyle name="Вывод 2 11" xfId="15781"/>
    <cellStyle name="Вывод 2 2" xfId="15782"/>
    <cellStyle name="Вывод 2 2 10" xfId="15783"/>
    <cellStyle name="Вывод 2 2 11" xfId="15784"/>
    <cellStyle name="Вывод 2 2 2" xfId="15785"/>
    <cellStyle name="Вывод 2 2 2 2" xfId="15786"/>
    <cellStyle name="Вывод 2 2 2 2 2" xfId="15787"/>
    <cellStyle name="Вывод 2 2 2 2 2 2" xfId="15788"/>
    <cellStyle name="Вывод 2 2 2 2 2 3" xfId="15789"/>
    <cellStyle name="Вывод 2 2 2 2 3" xfId="15790"/>
    <cellStyle name="Вывод 2 2 2 2 4" xfId="15791"/>
    <cellStyle name="Вывод 2 2 2 3" xfId="15792"/>
    <cellStyle name="Вывод 2 2 2 3 2" xfId="15793"/>
    <cellStyle name="Вывод 2 2 2 3 2 2" xfId="15794"/>
    <cellStyle name="Вывод 2 2 2 3 2 3" xfId="15795"/>
    <cellStyle name="Вывод 2 2 2 3 3" xfId="15796"/>
    <cellStyle name="Вывод 2 2 2 3 4" xfId="15797"/>
    <cellStyle name="Вывод 2 2 2 4" xfId="15798"/>
    <cellStyle name="Вывод 2 2 2 4 2" xfId="15799"/>
    <cellStyle name="Вывод 2 2 2 4 2 2" xfId="15800"/>
    <cellStyle name="Вывод 2 2 2 4 2 3" xfId="15801"/>
    <cellStyle name="Вывод 2 2 2 4 3" xfId="15802"/>
    <cellStyle name="Вывод 2 2 2 4 4" xfId="15803"/>
    <cellStyle name="Вывод 2 2 2 5" xfId="15804"/>
    <cellStyle name="Вывод 2 2 2 5 2" xfId="15805"/>
    <cellStyle name="Вывод 2 2 2 5 3" xfId="15806"/>
    <cellStyle name="Вывод 2 2 2 6" xfId="15807"/>
    <cellStyle name="Вывод 2 2 2 6 2" xfId="15808"/>
    <cellStyle name="Вывод 2 2 2 6 3" xfId="15809"/>
    <cellStyle name="Вывод 2 2 2 7" xfId="15810"/>
    <cellStyle name="Вывод 2 2 2 7 2" xfId="15811"/>
    <cellStyle name="Вывод 2 2 2 7 3" xfId="15812"/>
    <cellStyle name="Вывод 2 2 2 8" xfId="15813"/>
    <cellStyle name="Вывод 2 2 2 9" xfId="15814"/>
    <cellStyle name="Вывод 2 2 3" xfId="15815"/>
    <cellStyle name="Вывод 2 2 3 2" xfId="15816"/>
    <cellStyle name="Вывод 2 2 3 2 2" xfId="15817"/>
    <cellStyle name="Вывод 2 2 3 2 3" xfId="15818"/>
    <cellStyle name="Вывод 2 2 3 3" xfId="15819"/>
    <cellStyle name="Вывод 2 2 3 4" xfId="15820"/>
    <cellStyle name="Вывод 2 2 4" xfId="15821"/>
    <cellStyle name="Вывод 2 2 4 2" xfId="15822"/>
    <cellStyle name="Вывод 2 2 4 2 2" xfId="15823"/>
    <cellStyle name="Вывод 2 2 4 2 3" xfId="15824"/>
    <cellStyle name="Вывод 2 2 4 3" xfId="15825"/>
    <cellStyle name="Вывод 2 2 4 4" xfId="15826"/>
    <cellStyle name="Вывод 2 2 5" xfId="15827"/>
    <cellStyle name="Вывод 2 2 5 2" xfId="15828"/>
    <cellStyle name="Вывод 2 2 5 2 2" xfId="15829"/>
    <cellStyle name="Вывод 2 2 5 2 3" xfId="15830"/>
    <cellStyle name="Вывод 2 2 5 3" xfId="15831"/>
    <cellStyle name="Вывод 2 2 5 4" xfId="15832"/>
    <cellStyle name="Вывод 2 2 6" xfId="15833"/>
    <cellStyle name="Вывод 2 2 6 2" xfId="15834"/>
    <cellStyle name="Вывод 2 2 6 2 2" xfId="15835"/>
    <cellStyle name="Вывод 2 2 6 2 3" xfId="15836"/>
    <cellStyle name="Вывод 2 2 6 3" xfId="15837"/>
    <cellStyle name="Вывод 2 2 6 4" xfId="15838"/>
    <cellStyle name="Вывод 2 2 7" xfId="15839"/>
    <cellStyle name="Вывод 2 2 7 2" xfId="15840"/>
    <cellStyle name="Вывод 2 2 7 2 2" xfId="15841"/>
    <cellStyle name="Вывод 2 2 7 2 3" xfId="15842"/>
    <cellStyle name="Вывод 2 2 7 3" xfId="15843"/>
    <cellStyle name="Вывод 2 2 7 4" xfId="15844"/>
    <cellStyle name="Вывод 2 2 8" xfId="15845"/>
    <cellStyle name="Вывод 2 2 8 2" xfId="15846"/>
    <cellStyle name="Вывод 2 2 8 3" xfId="15847"/>
    <cellStyle name="Вывод 2 2 9" xfId="15848"/>
    <cellStyle name="Вывод 2 2 9 2" xfId="15849"/>
    <cellStyle name="Вывод 2 2 9 3" xfId="15850"/>
    <cellStyle name="Вывод 2 3" xfId="15851"/>
    <cellStyle name="Вывод 2 3 2" xfId="15852"/>
    <cellStyle name="Вывод 2 3 2 2" xfId="15853"/>
    <cellStyle name="Вывод 2 3 2 2 2" xfId="15854"/>
    <cellStyle name="Вывод 2 3 2 2 3" xfId="15855"/>
    <cellStyle name="Вывод 2 3 2 3" xfId="15856"/>
    <cellStyle name="Вывод 2 3 2 4" xfId="15857"/>
    <cellStyle name="Вывод 2 3 3" xfId="15858"/>
    <cellStyle name="Вывод 2 3 3 2" xfId="15859"/>
    <cellStyle name="Вывод 2 3 3 2 2" xfId="15860"/>
    <cellStyle name="Вывод 2 3 3 2 3" xfId="15861"/>
    <cellStyle name="Вывод 2 3 3 3" xfId="15862"/>
    <cellStyle name="Вывод 2 3 3 4" xfId="15863"/>
    <cellStyle name="Вывод 2 3 4" xfId="15864"/>
    <cellStyle name="Вывод 2 3 4 2" xfId="15865"/>
    <cellStyle name="Вывод 2 3 4 2 2" xfId="15866"/>
    <cellStyle name="Вывод 2 3 4 2 3" xfId="15867"/>
    <cellStyle name="Вывод 2 3 4 3" xfId="15868"/>
    <cellStyle name="Вывод 2 3 4 4" xfId="15869"/>
    <cellStyle name="Вывод 2 3 5" xfId="15870"/>
    <cellStyle name="Вывод 2 3 5 2" xfId="15871"/>
    <cellStyle name="Вывод 2 3 5 3" xfId="15872"/>
    <cellStyle name="Вывод 2 3 6" xfId="15873"/>
    <cellStyle name="Вывод 2 3 6 2" xfId="15874"/>
    <cellStyle name="Вывод 2 3 6 3" xfId="15875"/>
    <cellStyle name="Вывод 2 3 7" xfId="15876"/>
    <cellStyle name="Вывод 2 3 7 2" xfId="15877"/>
    <cellStyle name="Вывод 2 3 7 3" xfId="15878"/>
    <cellStyle name="Вывод 2 3 8" xfId="15879"/>
    <cellStyle name="Вывод 2 3 9" xfId="15880"/>
    <cellStyle name="Вывод 2 4" xfId="15881"/>
    <cellStyle name="Вывод 2 4 2" xfId="15882"/>
    <cellStyle name="Вывод 2 4 2 2" xfId="15883"/>
    <cellStyle name="Вывод 2 4 2 3" xfId="15884"/>
    <cellStyle name="Вывод 2 4 3" xfId="15885"/>
    <cellStyle name="Вывод 2 4 4" xfId="15886"/>
    <cellStyle name="Вывод 2 5" xfId="15887"/>
    <cellStyle name="Вывод 2 5 2" xfId="15888"/>
    <cellStyle name="Вывод 2 5 2 2" xfId="15889"/>
    <cellStyle name="Вывод 2 5 2 3" xfId="15890"/>
    <cellStyle name="Вывод 2 5 3" xfId="15891"/>
    <cellStyle name="Вывод 2 5 4" xfId="15892"/>
    <cellStyle name="Вывод 2 6" xfId="15893"/>
    <cellStyle name="Вывод 2 6 2" xfId="15894"/>
    <cellStyle name="Вывод 2 6 2 2" xfId="15895"/>
    <cellStyle name="Вывод 2 6 2 3" xfId="15896"/>
    <cellStyle name="Вывод 2 6 3" xfId="15897"/>
    <cellStyle name="Вывод 2 6 4" xfId="15898"/>
    <cellStyle name="Вывод 2 7" xfId="15899"/>
    <cellStyle name="Вывод 2 7 2" xfId="15900"/>
    <cellStyle name="Вывод 2 7 2 2" xfId="15901"/>
    <cellStyle name="Вывод 2 7 2 3" xfId="15902"/>
    <cellStyle name="Вывод 2 7 3" xfId="15903"/>
    <cellStyle name="Вывод 2 7 4" xfId="15904"/>
    <cellStyle name="Вывод 2 8" xfId="15905"/>
    <cellStyle name="Вывод 2 8 2" xfId="15906"/>
    <cellStyle name="Вывод 2 8 3" xfId="15907"/>
    <cellStyle name="Вывод 2 9" xfId="15908"/>
    <cellStyle name="Вывод 2 9 2" xfId="15909"/>
    <cellStyle name="Вывод 2 9 3" xfId="15910"/>
    <cellStyle name="Вывод 2_Общий свод по ЖГОКу КАР.999999999999999" xfId="15911"/>
    <cellStyle name="Вывод 20" xfId="15912"/>
    <cellStyle name="Вывод 20 2" xfId="15913"/>
    <cellStyle name="Вывод 20 2 2" xfId="15914"/>
    <cellStyle name="Вывод 20 2 2 2" xfId="15915"/>
    <cellStyle name="Вывод 20 2 2 3" xfId="15916"/>
    <cellStyle name="Вывод 20 2 3" xfId="15917"/>
    <cellStyle name="Вывод 20 2 3 2" xfId="15918"/>
    <cellStyle name="Вывод 20 2 3 3" xfId="15919"/>
    <cellStyle name="Вывод 20 2 4" xfId="15920"/>
    <cellStyle name="Вывод 20 2 4 2" xfId="15921"/>
    <cellStyle name="Вывод 20 2 4 3" xfId="15922"/>
    <cellStyle name="Вывод 20 2 5" xfId="15923"/>
    <cellStyle name="Вывод 20 2 5 2" xfId="15924"/>
    <cellStyle name="Вывод 20 2 5 3" xfId="15925"/>
    <cellStyle name="Вывод 20 2 6" xfId="15926"/>
    <cellStyle name="Вывод 20 2 6 2" xfId="15927"/>
    <cellStyle name="Вывод 20 2 6 3" xfId="15928"/>
    <cellStyle name="Вывод 20 2 7" xfId="15929"/>
    <cellStyle name="Вывод 20 2 7 2" xfId="15930"/>
    <cellStyle name="Вывод 20 2 7 3" xfId="15931"/>
    <cellStyle name="Вывод 20 2 8" xfId="15932"/>
    <cellStyle name="Вывод 20 2 9" xfId="15933"/>
    <cellStyle name="Вывод 20 3" xfId="15934"/>
    <cellStyle name="Вывод 20 3 2" xfId="15935"/>
    <cellStyle name="Вывод 20 3 3" xfId="15936"/>
    <cellStyle name="Вывод 20 4" xfId="15937"/>
    <cellStyle name="Вывод 20 4 2" xfId="15938"/>
    <cellStyle name="Вывод 20 4 3" xfId="15939"/>
    <cellStyle name="Вывод 20 5" xfId="15940"/>
    <cellStyle name="Вывод 20 5 2" xfId="15941"/>
    <cellStyle name="Вывод 20 5 3" xfId="15942"/>
    <cellStyle name="Вывод 20 6" xfId="15943"/>
    <cellStyle name="Вывод 20 6 2" xfId="15944"/>
    <cellStyle name="Вывод 20 6 3" xfId="15945"/>
    <cellStyle name="Вывод 20 7" xfId="15946"/>
    <cellStyle name="Вывод 20 7 2" xfId="15947"/>
    <cellStyle name="Вывод 20 7 3" xfId="15948"/>
    <cellStyle name="Вывод 20 8" xfId="15949"/>
    <cellStyle name="Вывод 20 9" xfId="15950"/>
    <cellStyle name="Вывод 21" xfId="15951"/>
    <cellStyle name="Вывод 21 2" xfId="15952"/>
    <cellStyle name="Вывод 21 2 2" xfId="15953"/>
    <cellStyle name="Вывод 21 2 2 2" xfId="15954"/>
    <cellStyle name="Вывод 21 2 2 3" xfId="15955"/>
    <cellStyle name="Вывод 21 2 3" xfId="15956"/>
    <cellStyle name="Вывод 21 2 3 2" xfId="15957"/>
    <cellStyle name="Вывод 21 2 3 3" xfId="15958"/>
    <cellStyle name="Вывод 21 2 4" xfId="15959"/>
    <cellStyle name="Вывод 21 2 4 2" xfId="15960"/>
    <cellStyle name="Вывод 21 2 4 3" xfId="15961"/>
    <cellStyle name="Вывод 21 2 5" xfId="15962"/>
    <cellStyle name="Вывод 21 2 5 2" xfId="15963"/>
    <cellStyle name="Вывод 21 2 5 3" xfId="15964"/>
    <cellStyle name="Вывод 21 2 6" xfId="15965"/>
    <cellStyle name="Вывод 21 2 6 2" xfId="15966"/>
    <cellStyle name="Вывод 21 2 6 3" xfId="15967"/>
    <cellStyle name="Вывод 21 2 7" xfId="15968"/>
    <cellStyle name="Вывод 21 2 7 2" xfId="15969"/>
    <cellStyle name="Вывод 21 2 7 3" xfId="15970"/>
    <cellStyle name="Вывод 21 2 8" xfId="15971"/>
    <cellStyle name="Вывод 21 2 9" xfId="15972"/>
    <cellStyle name="Вывод 21 3" xfId="15973"/>
    <cellStyle name="Вывод 21 3 2" xfId="15974"/>
    <cellStyle name="Вывод 21 3 3" xfId="15975"/>
    <cellStyle name="Вывод 21 4" xfId="15976"/>
    <cellStyle name="Вывод 21 4 2" xfId="15977"/>
    <cellStyle name="Вывод 21 4 3" xfId="15978"/>
    <cellStyle name="Вывод 21 5" xfId="15979"/>
    <cellStyle name="Вывод 21 5 2" xfId="15980"/>
    <cellStyle name="Вывод 21 5 3" xfId="15981"/>
    <cellStyle name="Вывод 21 6" xfId="15982"/>
    <cellStyle name="Вывод 21 6 2" xfId="15983"/>
    <cellStyle name="Вывод 21 6 3" xfId="15984"/>
    <cellStyle name="Вывод 21 7" xfId="15985"/>
    <cellStyle name="Вывод 21 7 2" xfId="15986"/>
    <cellStyle name="Вывод 21 7 3" xfId="15987"/>
    <cellStyle name="Вывод 21 8" xfId="15988"/>
    <cellStyle name="Вывод 21 9" xfId="15989"/>
    <cellStyle name="Вывод 22" xfId="15990"/>
    <cellStyle name="Вывод 22 2" xfId="15991"/>
    <cellStyle name="Вывод 22 2 2" xfId="15992"/>
    <cellStyle name="Вывод 22 2 2 2" xfId="15993"/>
    <cellStyle name="Вывод 22 2 2 3" xfId="15994"/>
    <cellStyle name="Вывод 22 2 3" xfId="15995"/>
    <cellStyle name="Вывод 22 2 3 2" xfId="15996"/>
    <cellStyle name="Вывод 22 2 3 3" xfId="15997"/>
    <cellStyle name="Вывод 22 2 4" xfId="15998"/>
    <cellStyle name="Вывод 22 2 4 2" xfId="15999"/>
    <cellStyle name="Вывод 22 2 4 3" xfId="16000"/>
    <cellStyle name="Вывод 22 2 5" xfId="16001"/>
    <cellStyle name="Вывод 22 2 5 2" xfId="16002"/>
    <cellStyle name="Вывод 22 2 5 3" xfId="16003"/>
    <cellStyle name="Вывод 22 2 6" xfId="16004"/>
    <cellStyle name="Вывод 22 2 6 2" xfId="16005"/>
    <cellStyle name="Вывод 22 2 6 3" xfId="16006"/>
    <cellStyle name="Вывод 22 2 7" xfId="16007"/>
    <cellStyle name="Вывод 22 2 7 2" xfId="16008"/>
    <cellStyle name="Вывод 22 2 7 3" xfId="16009"/>
    <cellStyle name="Вывод 22 2 8" xfId="16010"/>
    <cellStyle name="Вывод 22 2 9" xfId="16011"/>
    <cellStyle name="Вывод 22 3" xfId="16012"/>
    <cellStyle name="Вывод 22 3 2" xfId="16013"/>
    <cellStyle name="Вывод 22 3 3" xfId="16014"/>
    <cellStyle name="Вывод 22 4" xfId="16015"/>
    <cellStyle name="Вывод 22 4 2" xfId="16016"/>
    <cellStyle name="Вывод 22 4 3" xfId="16017"/>
    <cellStyle name="Вывод 22 5" xfId="16018"/>
    <cellStyle name="Вывод 22 5 2" xfId="16019"/>
    <cellStyle name="Вывод 22 5 3" xfId="16020"/>
    <cellStyle name="Вывод 22 6" xfId="16021"/>
    <cellStyle name="Вывод 22 6 2" xfId="16022"/>
    <cellStyle name="Вывод 22 6 3" xfId="16023"/>
    <cellStyle name="Вывод 22 7" xfId="16024"/>
    <cellStyle name="Вывод 22 7 2" xfId="16025"/>
    <cellStyle name="Вывод 22 7 3" xfId="16026"/>
    <cellStyle name="Вывод 22 8" xfId="16027"/>
    <cellStyle name="Вывод 22 9" xfId="16028"/>
    <cellStyle name="Вывод 23" xfId="16029"/>
    <cellStyle name="Вывод 23 2" xfId="16030"/>
    <cellStyle name="Вывод 23 2 2" xfId="16031"/>
    <cellStyle name="Вывод 23 2 2 2" xfId="16032"/>
    <cellStyle name="Вывод 23 2 2 3" xfId="16033"/>
    <cellStyle name="Вывод 23 2 3" xfId="16034"/>
    <cellStyle name="Вывод 23 2 3 2" xfId="16035"/>
    <cellStyle name="Вывод 23 2 3 3" xfId="16036"/>
    <cellStyle name="Вывод 23 2 4" xfId="16037"/>
    <cellStyle name="Вывод 23 2 4 2" xfId="16038"/>
    <cellStyle name="Вывод 23 2 4 3" xfId="16039"/>
    <cellStyle name="Вывод 23 2 5" xfId="16040"/>
    <cellStyle name="Вывод 23 2 5 2" xfId="16041"/>
    <cellStyle name="Вывод 23 2 5 3" xfId="16042"/>
    <cellStyle name="Вывод 23 2 6" xfId="16043"/>
    <cellStyle name="Вывод 23 2 6 2" xfId="16044"/>
    <cellStyle name="Вывод 23 2 6 3" xfId="16045"/>
    <cellStyle name="Вывод 23 2 7" xfId="16046"/>
    <cellStyle name="Вывод 23 2 7 2" xfId="16047"/>
    <cellStyle name="Вывод 23 2 7 3" xfId="16048"/>
    <cellStyle name="Вывод 23 2 8" xfId="16049"/>
    <cellStyle name="Вывод 23 2 9" xfId="16050"/>
    <cellStyle name="Вывод 23 3" xfId="16051"/>
    <cellStyle name="Вывод 23 3 2" xfId="16052"/>
    <cellStyle name="Вывод 23 3 3" xfId="16053"/>
    <cellStyle name="Вывод 23 4" xfId="16054"/>
    <cellStyle name="Вывод 23 4 2" xfId="16055"/>
    <cellStyle name="Вывод 23 4 3" xfId="16056"/>
    <cellStyle name="Вывод 23 5" xfId="16057"/>
    <cellStyle name="Вывод 23 5 2" xfId="16058"/>
    <cellStyle name="Вывод 23 5 3" xfId="16059"/>
    <cellStyle name="Вывод 23 6" xfId="16060"/>
    <cellStyle name="Вывод 23 6 2" xfId="16061"/>
    <cellStyle name="Вывод 23 6 3" xfId="16062"/>
    <cellStyle name="Вывод 23 7" xfId="16063"/>
    <cellStyle name="Вывод 23 7 2" xfId="16064"/>
    <cellStyle name="Вывод 23 7 3" xfId="16065"/>
    <cellStyle name="Вывод 23 8" xfId="16066"/>
    <cellStyle name="Вывод 23 9" xfId="16067"/>
    <cellStyle name="Вывод 24" xfId="16068"/>
    <cellStyle name="Вывод 24 2" xfId="16069"/>
    <cellStyle name="Вывод 24 2 2" xfId="16070"/>
    <cellStyle name="Вывод 24 2 2 2" xfId="16071"/>
    <cellStyle name="Вывод 24 2 2 3" xfId="16072"/>
    <cellStyle name="Вывод 24 2 3" xfId="16073"/>
    <cellStyle name="Вывод 24 2 3 2" xfId="16074"/>
    <cellStyle name="Вывод 24 2 3 3" xfId="16075"/>
    <cellStyle name="Вывод 24 2 4" xfId="16076"/>
    <cellStyle name="Вывод 24 2 4 2" xfId="16077"/>
    <cellStyle name="Вывод 24 2 4 3" xfId="16078"/>
    <cellStyle name="Вывод 24 2 5" xfId="16079"/>
    <cellStyle name="Вывод 24 2 5 2" xfId="16080"/>
    <cellStyle name="Вывод 24 2 5 3" xfId="16081"/>
    <cellStyle name="Вывод 24 2 6" xfId="16082"/>
    <cellStyle name="Вывод 24 2 6 2" xfId="16083"/>
    <cellStyle name="Вывод 24 2 6 3" xfId="16084"/>
    <cellStyle name="Вывод 24 2 7" xfId="16085"/>
    <cellStyle name="Вывод 24 2 7 2" xfId="16086"/>
    <cellStyle name="Вывод 24 2 7 3" xfId="16087"/>
    <cellStyle name="Вывод 24 2 8" xfId="16088"/>
    <cellStyle name="Вывод 24 2 9" xfId="16089"/>
    <cellStyle name="Вывод 24 3" xfId="16090"/>
    <cellStyle name="Вывод 24 3 2" xfId="16091"/>
    <cellStyle name="Вывод 24 3 3" xfId="16092"/>
    <cellStyle name="Вывод 24 4" xfId="16093"/>
    <cellStyle name="Вывод 24 4 2" xfId="16094"/>
    <cellStyle name="Вывод 24 4 3" xfId="16095"/>
    <cellStyle name="Вывод 24 5" xfId="16096"/>
    <cellStyle name="Вывод 24 5 2" xfId="16097"/>
    <cellStyle name="Вывод 24 5 3" xfId="16098"/>
    <cellStyle name="Вывод 24 6" xfId="16099"/>
    <cellStyle name="Вывод 24 6 2" xfId="16100"/>
    <cellStyle name="Вывод 24 6 3" xfId="16101"/>
    <cellStyle name="Вывод 24 7" xfId="16102"/>
    <cellStyle name="Вывод 24 7 2" xfId="16103"/>
    <cellStyle name="Вывод 24 7 3" xfId="16104"/>
    <cellStyle name="Вывод 24 8" xfId="16105"/>
    <cellStyle name="Вывод 24 9" xfId="16106"/>
    <cellStyle name="Вывод 25" xfId="16107"/>
    <cellStyle name="Вывод 25 2" xfId="16108"/>
    <cellStyle name="Вывод 25 2 2" xfId="16109"/>
    <cellStyle name="Вывод 25 2 2 2" xfId="16110"/>
    <cellStyle name="Вывод 25 2 2 3" xfId="16111"/>
    <cellStyle name="Вывод 25 2 3" xfId="16112"/>
    <cellStyle name="Вывод 25 2 3 2" xfId="16113"/>
    <cellStyle name="Вывод 25 2 3 3" xfId="16114"/>
    <cellStyle name="Вывод 25 2 4" xfId="16115"/>
    <cellStyle name="Вывод 25 2 4 2" xfId="16116"/>
    <cellStyle name="Вывод 25 2 4 3" xfId="16117"/>
    <cellStyle name="Вывод 25 2 5" xfId="16118"/>
    <cellStyle name="Вывод 25 2 5 2" xfId="16119"/>
    <cellStyle name="Вывод 25 2 5 3" xfId="16120"/>
    <cellStyle name="Вывод 25 2 6" xfId="16121"/>
    <cellStyle name="Вывод 25 2 6 2" xfId="16122"/>
    <cellStyle name="Вывод 25 2 6 3" xfId="16123"/>
    <cellStyle name="Вывод 25 2 7" xfId="16124"/>
    <cellStyle name="Вывод 25 2 7 2" xfId="16125"/>
    <cellStyle name="Вывод 25 2 7 3" xfId="16126"/>
    <cellStyle name="Вывод 25 2 8" xfId="16127"/>
    <cellStyle name="Вывод 25 2 9" xfId="16128"/>
    <cellStyle name="Вывод 25 3" xfId="16129"/>
    <cellStyle name="Вывод 25 3 2" xfId="16130"/>
    <cellStyle name="Вывод 25 3 3" xfId="16131"/>
    <cellStyle name="Вывод 25 4" xfId="16132"/>
    <cellStyle name="Вывод 25 4 2" xfId="16133"/>
    <cellStyle name="Вывод 25 4 3" xfId="16134"/>
    <cellStyle name="Вывод 25 5" xfId="16135"/>
    <cellStyle name="Вывод 25 5 2" xfId="16136"/>
    <cellStyle name="Вывод 25 5 3" xfId="16137"/>
    <cellStyle name="Вывод 25 6" xfId="16138"/>
    <cellStyle name="Вывод 25 6 2" xfId="16139"/>
    <cellStyle name="Вывод 25 6 3" xfId="16140"/>
    <cellStyle name="Вывод 25 7" xfId="16141"/>
    <cellStyle name="Вывод 25 7 2" xfId="16142"/>
    <cellStyle name="Вывод 25 7 3" xfId="16143"/>
    <cellStyle name="Вывод 25 8" xfId="16144"/>
    <cellStyle name="Вывод 25 9" xfId="16145"/>
    <cellStyle name="Вывод 26" xfId="16146"/>
    <cellStyle name="Вывод 26 2" xfId="16147"/>
    <cellStyle name="Вывод 26 2 2" xfId="16148"/>
    <cellStyle name="Вывод 26 2 2 2" xfId="16149"/>
    <cellStyle name="Вывод 26 2 2 3" xfId="16150"/>
    <cellStyle name="Вывод 26 2 3" xfId="16151"/>
    <cellStyle name="Вывод 26 2 3 2" xfId="16152"/>
    <cellStyle name="Вывод 26 2 3 3" xfId="16153"/>
    <cellStyle name="Вывод 26 2 4" xfId="16154"/>
    <cellStyle name="Вывод 26 2 4 2" xfId="16155"/>
    <cellStyle name="Вывод 26 2 4 3" xfId="16156"/>
    <cellStyle name="Вывод 26 2 5" xfId="16157"/>
    <cellStyle name="Вывод 26 2 5 2" xfId="16158"/>
    <cellStyle name="Вывод 26 2 5 3" xfId="16159"/>
    <cellStyle name="Вывод 26 2 6" xfId="16160"/>
    <cellStyle name="Вывод 26 2 6 2" xfId="16161"/>
    <cellStyle name="Вывод 26 2 6 3" xfId="16162"/>
    <cellStyle name="Вывод 26 2 7" xfId="16163"/>
    <cellStyle name="Вывод 26 2 7 2" xfId="16164"/>
    <cellStyle name="Вывод 26 2 7 3" xfId="16165"/>
    <cellStyle name="Вывод 26 2 8" xfId="16166"/>
    <cellStyle name="Вывод 26 2 9" xfId="16167"/>
    <cellStyle name="Вывод 26 3" xfId="16168"/>
    <cellStyle name="Вывод 26 3 2" xfId="16169"/>
    <cellStyle name="Вывод 26 3 3" xfId="16170"/>
    <cellStyle name="Вывод 26 4" xfId="16171"/>
    <cellStyle name="Вывод 26 4 2" xfId="16172"/>
    <cellStyle name="Вывод 26 4 3" xfId="16173"/>
    <cellStyle name="Вывод 26 5" xfId="16174"/>
    <cellStyle name="Вывод 26 5 2" xfId="16175"/>
    <cellStyle name="Вывод 26 5 3" xfId="16176"/>
    <cellStyle name="Вывод 26 6" xfId="16177"/>
    <cellStyle name="Вывод 26 6 2" xfId="16178"/>
    <cellStyle name="Вывод 26 6 3" xfId="16179"/>
    <cellStyle name="Вывод 26 7" xfId="16180"/>
    <cellStyle name="Вывод 26 7 2" xfId="16181"/>
    <cellStyle name="Вывод 26 7 3" xfId="16182"/>
    <cellStyle name="Вывод 26 8" xfId="16183"/>
    <cellStyle name="Вывод 26 9" xfId="16184"/>
    <cellStyle name="Вывод 27" xfId="16185"/>
    <cellStyle name="Вывод 27 2" xfId="16186"/>
    <cellStyle name="Вывод 27 2 2" xfId="16187"/>
    <cellStyle name="Вывод 27 2 2 2" xfId="16188"/>
    <cellStyle name="Вывод 27 2 2 3" xfId="16189"/>
    <cellStyle name="Вывод 27 2 3" xfId="16190"/>
    <cellStyle name="Вывод 27 2 3 2" xfId="16191"/>
    <cellStyle name="Вывод 27 2 3 3" xfId="16192"/>
    <cellStyle name="Вывод 27 2 4" xfId="16193"/>
    <cellStyle name="Вывод 27 2 4 2" xfId="16194"/>
    <cellStyle name="Вывод 27 2 4 3" xfId="16195"/>
    <cellStyle name="Вывод 27 2 5" xfId="16196"/>
    <cellStyle name="Вывод 27 2 5 2" xfId="16197"/>
    <cellStyle name="Вывод 27 2 5 3" xfId="16198"/>
    <cellStyle name="Вывод 27 2 6" xfId="16199"/>
    <cellStyle name="Вывод 27 2 6 2" xfId="16200"/>
    <cellStyle name="Вывод 27 2 6 3" xfId="16201"/>
    <cellStyle name="Вывод 27 2 7" xfId="16202"/>
    <cellStyle name="Вывод 27 2 7 2" xfId="16203"/>
    <cellStyle name="Вывод 27 2 7 3" xfId="16204"/>
    <cellStyle name="Вывод 27 2 8" xfId="16205"/>
    <cellStyle name="Вывод 27 2 9" xfId="16206"/>
    <cellStyle name="Вывод 27 3" xfId="16207"/>
    <cellStyle name="Вывод 27 3 2" xfId="16208"/>
    <cellStyle name="Вывод 27 3 3" xfId="16209"/>
    <cellStyle name="Вывод 27 4" xfId="16210"/>
    <cellStyle name="Вывод 27 4 2" xfId="16211"/>
    <cellStyle name="Вывод 27 4 3" xfId="16212"/>
    <cellStyle name="Вывод 27 5" xfId="16213"/>
    <cellStyle name="Вывод 27 5 2" xfId="16214"/>
    <cellStyle name="Вывод 27 5 3" xfId="16215"/>
    <cellStyle name="Вывод 27 6" xfId="16216"/>
    <cellStyle name="Вывод 27 6 2" xfId="16217"/>
    <cellStyle name="Вывод 27 6 3" xfId="16218"/>
    <cellStyle name="Вывод 27 7" xfId="16219"/>
    <cellStyle name="Вывод 27 7 2" xfId="16220"/>
    <cellStyle name="Вывод 27 7 3" xfId="16221"/>
    <cellStyle name="Вывод 27 8" xfId="16222"/>
    <cellStyle name="Вывод 27 9" xfId="16223"/>
    <cellStyle name="Вывод 28" xfId="16224"/>
    <cellStyle name="Вывод 28 2" xfId="16225"/>
    <cellStyle name="Вывод 28 2 2" xfId="16226"/>
    <cellStyle name="Вывод 28 2 2 2" xfId="16227"/>
    <cellStyle name="Вывод 28 2 2 3" xfId="16228"/>
    <cellStyle name="Вывод 28 2 3" xfId="16229"/>
    <cellStyle name="Вывод 28 2 3 2" xfId="16230"/>
    <cellStyle name="Вывод 28 2 3 3" xfId="16231"/>
    <cellStyle name="Вывод 28 2 4" xfId="16232"/>
    <cellStyle name="Вывод 28 2 4 2" xfId="16233"/>
    <cellStyle name="Вывод 28 2 4 3" xfId="16234"/>
    <cellStyle name="Вывод 28 2 5" xfId="16235"/>
    <cellStyle name="Вывод 28 2 5 2" xfId="16236"/>
    <cellStyle name="Вывод 28 2 5 3" xfId="16237"/>
    <cellStyle name="Вывод 28 2 6" xfId="16238"/>
    <cellStyle name="Вывод 28 2 6 2" xfId="16239"/>
    <cellStyle name="Вывод 28 2 6 3" xfId="16240"/>
    <cellStyle name="Вывод 28 2 7" xfId="16241"/>
    <cellStyle name="Вывод 28 2 7 2" xfId="16242"/>
    <cellStyle name="Вывод 28 2 7 3" xfId="16243"/>
    <cellStyle name="Вывод 28 2 8" xfId="16244"/>
    <cellStyle name="Вывод 28 2 9" xfId="16245"/>
    <cellStyle name="Вывод 28 3" xfId="16246"/>
    <cellStyle name="Вывод 28 3 2" xfId="16247"/>
    <cellStyle name="Вывод 28 3 3" xfId="16248"/>
    <cellStyle name="Вывод 28 4" xfId="16249"/>
    <cellStyle name="Вывод 28 4 2" xfId="16250"/>
    <cellStyle name="Вывод 28 4 3" xfId="16251"/>
    <cellStyle name="Вывод 28 5" xfId="16252"/>
    <cellStyle name="Вывод 28 5 2" xfId="16253"/>
    <cellStyle name="Вывод 28 5 3" xfId="16254"/>
    <cellStyle name="Вывод 28 6" xfId="16255"/>
    <cellStyle name="Вывод 28 6 2" xfId="16256"/>
    <cellStyle name="Вывод 28 6 3" xfId="16257"/>
    <cellStyle name="Вывод 28 7" xfId="16258"/>
    <cellStyle name="Вывод 28 7 2" xfId="16259"/>
    <cellStyle name="Вывод 28 7 3" xfId="16260"/>
    <cellStyle name="Вывод 28 8" xfId="16261"/>
    <cellStyle name="Вывод 28 9" xfId="16262"/>
    <cellStyle name="Вывод 29" xfId="16263"/>
    <cellStyle name="Вывод 29 2" xfId="16264"/>
    <cellStyle name="Вывод 29 2 2" xfId="16265"/>
    <cellStyle name="Вывод 29 2 2 2" xfId="16266"/>
    <cellStyle name="Вывод 29 2 2 3" xfId="16267"/>
    <cellStyle name="Вывод 29 2 3" xfId="16268"/>
    <cellStyle name="Вывод 29 2 3 2" xfId="16269"/>
    <cellStyle name="Вывод 29 2 3 3" xfId="16270"/>
    <cellStyle name="Вывод 29 2 4" xfId="16271"/>
    <cellStyle name="Вывод 29 2 4 2" xfId="16272"/>
    <cellStyle name="Вывод 29 2 4 3" xfId="16273"/>
    <cellStyle name="Вывод 29 2 5" xfId="16274"/>
    <cellStyle name="Вывод 29 2 5 2" xfId="16275"/>
    <cellStyle name="Вывод 29 2 5 3" xfId="16276"/>
    <cellStyle name="Вывод 29 2 6" xfId="16277"/>
    <cellStyle name="Вывод 29 2 6 2" xfId="16278"/>
    <cellStyle name="Вывод 29 2 6 3" xfId="16279"/>
    <cellStyle name="Вывод 29 2 7" xfId="16280"/>
    <cellStyle name="Вывод 29 2 7 2" xfId="16281"/>
    <cellStyle name="Вывод 29 2 7 3" xfId="16282"/>
    <cellStyle name="Вывод 29 2 8" xfId="16283"/>
    <cellStyle name="Вывод 29 2 9" xfId="16284"/>
    <cellStyle name="Вывод 29 3" xfId="16285"/>
    <cellStyle name="Вывод 29 3 2" xfId="16286"/>
    <cellStyle name="Вывод 29 3 3" xfId="16287"/>
    <cellStyle name="Вывод 29 4" xfId="16288"/>
    <cellStyle name="Вывод 29 4 2" xfId="16289"/>
    <cellStyle name="Вывод 29 4 3" xfId="16290"/>
    <cellStyle name="Вывод 29 5" xfId="16291"/>
    <cellStyle name="Вывод 29 5 2" xfId="16292"/>
    <cellStyle name="Вывод 29 5 3" xfId="16293"/>
    <cellStyle name="Вывод 29 6" xfId="16294"/>
    <cellStyle name="Вывод 29 6 2" xfId="16295"/>
    <cellStyle name="Вывод 29 6 3" xfId="16296"/>
    <cellStyle name="Вывод 29 7" xfId="16297"/>
    <cellStyle name="Вывод 29 7 2" xfId="16298"/>
    <cellStyle name="Вывод 29 7 3" xfId="16299"/>
    <cellStyle name="Вывод 29 8" xfId="16300"/>
    <cellStyle name="Вывод 29 9" xfId="16301"/>
    <cellStyle name="Вывод 3" xfId="16302"/>
    <cellStyle name="Вывод 3 2" xfId="16303"/>
    <cellStyle name="Вывод 3 2 2" xfId="16304"/>
    <cellStyle name="Вывод 3 2 2 2" xfId="16305"/>
    <cellStyle name="Вывод 3 2 2 3" xfId="16306"/>
    <cellStyle name="Вывод 3 2 3" xfId="16307"/>
    <cellStyle name="Вывод 3 2 3 2" xfId="16308"/>
    <cellStyle name="Вывод 3 2 3 3" xfId="16309"/>
    <cellStyle name="Вывод 3 2 4" xfId="16310"/>
    <cellStyle name="Вывод 3 2 4 2" xfId="16311"/>
    <cellStyle name="Вывод 3 2 4 3" xfId="16312"/>
    <cellStyle name="Вывод 3 2 5" xfId="16313"/>
    <cellStyle name="Вывод 3 2 5 2" xfId="16314"/>
    <cellStyle name="Вывод 3 2 5 3" xfId="16315"/>
    <cellStyle name="Вывод 3 2 6" xfId="16316"/>
    <cellStyle name="Вывод 3 2 6 2" xfId="16317"/>
    <cellStyle name="Вывод 3 2 6 3" xfId="16318"/>
    <cellStyle name="Вывод 3 2 7" xfId="16319"/>
    <cellStyle name="Вывод 3 2 7 2" xfId="16320"/>
    <cellStyle name="Вывод 3 2 7 3" xfId="16321"/>
    <cellStyle name="Вывод 3 2 8" xfId="16322"/>
    <cellStyle name="Вывод 3 2 9" xfId="16323"/>
    <cellStyle name="Вывод 3 3" xfId="16324"/>
    <cellStyle name="Вывод 3 3 2" xfId="16325"/>
    <cellStyle name="Вывод 3 3 3" xfId="16326"/>
    <cellStyle name="Вывод 3 4" xfId="16327"/>
    <cellStyle name="Вывод 3 4 2" xfId="16328"/>
    <cellStyle name="Вывод 3 4 3" xfId="16329"/>
    <cellStyle name="Вывод 3 5" xfId="16330"/>
    <cellStyle name="Вывод 3 5 2" xfId="16331"/>
    <cellStyle name="Вывод 3 5 3" xfId="16332"/>
    <cellStyle name="Вывод 3 6" xfId="16333"/>
    <cellStyle name="Вывод 3 6 2" xfId="16334"/>
    <cellStyle name="Вывод 3 6 3" xfId="16335"/>
    <cellStyle name="Вывод 3 7" xfId="16336"/>
    <cellStyle name="Вывод 3 7 2" xfId="16337"/>
    <cellStyle name="Вывод 3 7 3" xfId="16338"/>
    <cellStyle name="Вывод 3 8" xfId="16339"/>
    <cellStyle name="Вывод 3 9" xfId="16340"/>
    <cellStyle name="Вывод 30" xfId="16341"/>
    <cellStyle name="Вывод 30 2" xfId="16342"/>
    <cellStyle name="Вывод 30 2 2" xfId="16343"/>
    <cellStyle name="Вывод 30 2 2 2" xfId="16344"/>
    <cellStyle name="Вывод 30 2 2 3" xfId="16345"/>
    <cellStyle name="Вывод 30 2 3" xfId="16346"/>
    <cellStyle name="Вывод 30 2 3 2" xfId="16347"/>
    <cellStyle name="Вывод 30 2 3 3" xfId="16348"/>
    <cellStyle name="Вывод 30 2 4" xfId="16349"/>
    <cellStyle name="Вывод 30 2 4 2" xfId="16350"/>
    <cellStyle name="Вывод 30 2 4 3" xfId="16351"/>
    <cellStyle name="Вывод 30 2 5" xfId="16352"/>
    <cellStyle name="Вывод 30 2 5 2" xfId="16353"/>
    <cellStyle name="Вывод 30 2 5 3" xfId="16354"/>
    <cellStyle name="Вывод 30 2 6" xfId="16355"/>
    <cellStyle name="Вывод 30 2 6 2" xfId="16356"/>
    <cellStyle name="Вывод 30 2 6 3" xfId="16357"/>
    <cellStyle name="Вывод 30 2 7" xfId="16358"/>
    <cellStyle name="Вывод 30 2 7 2" xfId="16359"/>
    <cellStyle name="Вывод 30 2 7 3" xfId="16360"/>
    <cellStyle name="Вывод 30 2 8" xfId="16361"/>
    <cellStyle name="Вывод 30 2 9" xfId="16362"/>
    <cellStyle name="Вывод 30 3" xfId="16363"/>
    <cellStyle name="Вывод 30 3 2" xfId="16364"/>
    <cellStyle name="Вывод 30 3 3" xfId="16365"/>
    <cellStyle name="Вывод 30 4" xfId="16366"/>
    <cellStyle name="Вывод 30 4 2" xfId="16367"/>
    <cellStyle name="Вывод 30 4 3" xfId="16368"/>
    <cellStyle name="Вывод 30 5" xfId="16369"/>
    <cellStyle name="Вывод 30 5 2" xfId="16370"/>
    <cellStyle name="Вывод 30 5 3" xfId="16371"/>
    <cellStyle name="Вывод 30 6" xfId="16372"/>
    <cellStyle name="Вывод 30 6 2" xfId="16373"/>
    <cellStyle name="Вывод 30 6 3" xfId="16374"/>
    <cellStyle name="Вывод 30 7" xfId="16375"/>
    <cellStyle name="Вывод 30 7 2" xfId="16376"/>
    <cellStyle name="Вывод 30 7 3" xfId="16377"/>
    <cellStyle name="Вывод 30 8" xfId="16378"/>
    <cellStyle name="Вывод 30 9" xfId="16379"/>
    <cellStyle name="Вывод 31" xfId="16380"/>
    <cellStyle name="Вывод 31 2" xfId="16381"/>
    <cellStyle name="Вывод 31 2 2" xfId="16382"/>
    <cellStyle name="Вывод 31 2 2 2" xfId="16383"/>
    <cellStyle name="Вывод 31 2 2 3" xfId="16384"/>
    <cellStyle name="Вывод 31 2 3" xfId="16385"/>
    <cellStyle name="Вывод 31 2 3 2" xfId="16386"/>
    <cellStyle name="Вывод 31 2 3 3" xfId="16387"/>
    <cellStyle name="Вывод 31 2 4" xfId="16388"/>
    <cellStyle name="Вывод 31 2 4 2" xfId="16389"/>
    <cellStyle name="Вывод 31 2 4 3" xfId="16390"/>
    <cellStyle name="Вывод 31 2 5" xfId="16391"/>
    <cellStyle name="Вывод 31 2 5 2" xfId="16392"/>
    <cellStyle name="Вывод 31 2 5 3" xfId="16393"/>
    <cellStyle name="Вывод 31 2 6" xfId="16394"/>
    <cellStyle name="Вывод 31 2 6 2" xfId="16395"/>
    <cellStyle name="Вывод 31 2 6 3" xfId="16396"/>
    <cellStyle name="Вывод 31 2 7" xfId="16397"/>
    <cellStyle name="Вывод 31 2 7 2" xfId="16398"/>
    <cellStyle name="Вывод 31 2 7 3" xfId="16399"/>
    <cellStyle name="Вывод 31 2 8" xfId="16400"/>
    <cellStyle name="Вывод 31 2 9" xfId="16401"/>
    <cellStyle name="Вывод 31 3" xfId="16402"/>
    <cellStyle name="Вывод 31 3 2" xfId="16403"/>
    <cellStyle name="Вывод 31 3 3" xfId="16404"/>
    <cellStyle name="Вывод 31 4" xfId="16405"/>
    <cellStyle name="Вывод 31 4 2" xfId="16406"/>
    <cellStyle name="Вывод 31 4 3" xfId="16407"/>
    <cellStyle name="Вывод 31 5" xfId="16408"/>
    <cellStyle name="Вывод 31 5 2" xfId="16409"/>
    <cellStyle name="Вывод 31 5 3" xfId="16410"/>
    <cellStyle name="Вывод 31 6" xfId="16411"/>
    <cellStyle name="Вывод 31 6 2" xfId="16412"/>
    <cellStyle name="Вывод 31 6 3" xfId="16413"/>
    <cellStyle name="Вывод 31 7" xfId="16414"/>
    <cellStyle name="Вывод 31 7 2" xfId="16415"/>
    <cellStyle name="Вывод 31 7 3" xfId="16416"/>
    <cellStyle name="Вывод 31 8" xfId="16417"/>
    <cellStyle name="Вывод 31 9" xfId="16418"/>
    <cellStyle name="Вывод 32" xfId="16419"/>
    <cellStyle name="Вывод 32 2" xfId="16420"/>
    <cellStyle name="Вывод 32 2 2" xfId="16421"/>
    <cellStyle name="Вывод 32 2 2 2" xfId="16422"/>
    <cellStyle name="Вывод 32 2 2 3" xfId="16423"/>
    <cellStyle name="Вывод 32 2 3" xfId="16424"/>
    <cellStyle name="Вывод 32 2 3 2" xfId="16425"/>
    <cellStyle name="Вывод 32 2 3 3" xfId="16426"/>
    <cellStyle name="Вывод 32 2 4" xfId="16427"/>
    <cellStyle name="Вывод 32 2 4 2" xfId="16428"/>
    <cellStyle name="Вывод 32 2 4 3" xfId="16429"/>
    <cellStyle name="Вывод 32 2 5" xfId="16430"/>
    <cellStyle name="Вывод 32 2 5 2" xfId="16431"/>
    <cellStyle name="Вывод 32 2 5 3" xfId="16432"/>
    <cellStyle name="Вывод 32 2 6" xfId="16433"/>
    <cellStyle name="Вывод 32 2 6 2" xfId="16434"/>
    <cellStyle name="Вывод 32 2 6 3" xfId="16435"/>
    <cellStyle name="Вывод 32 2 7" xfId="16436"/>
    <cellStyle name="Вывод 32 2 7 2" xfId="16437"/>
    <cellStyle name="Вывод 32 2 7 3" xfId="16438"/>
    <cellStyle name="Вывод 32 2 8" xfId="16439"/>
    <cellStyle name="Вывод 32 2 9" xfId="16440"/>
    <cellStyle name="Вывод 32 3" xfId="16441"/>
    <cellStyle name="Вывод 32 3 2" xfId="16442"/>
    <cellStyle name="Вывод 32 3 3" xfId="16443"/>
    <cellStyle name="Вывод 32 4" xfId="16444"/>
    <cellStyle name="Вывод 32 4 2" xfId="16445"/>
    <cellStyle name="Вывод 32 4 3" xfId="16446"/>
    <cellStyle name="Вывод 32 5" xfId="16447"/>
    <cellStyle name="Вывод 32 5 2" xfId="16448"/>
    <cellStyle name="Вывод 32 5 3" xfId="16449"/>
    <cellStyle name="Вывод 32 6" xfId="16450"/>
    <cellStyle name="Вывод 32 6 2" xfId="16451"/>
    <cellStyle name="Вывод 32 6 3" xfId="16452"/>
    <cellStyle name="Вывод 32 7" xfId="16453"/>
    <cellStyle name="Вывод 32 7 2" xfId="16454"/>
    <cellStyle name="Вывод 32 7 3" xfId="16455"/>
    <cellStyle name="Вывод 32 8" xfId="16456"/>
    <cellStyle name="Вывод 32 9" xfId="16457"/>
    <cellStyle name="Вывод 33" xfId="16458"/>
    <cellStyle name="Вывод 33 2" xfId="16459"/>
    <cellStyle name="Вывод 33 2 2" xfId="16460"/>
    <cellStyle name="Вывод 33 2 2 2" xfId="16461"/>
    <cellStyle name="Вывод 33 2 2 3" xfId="16462"/>
    <cellStyle name="Вывод 33 2 3" xfId="16463"/>
    <cellStyle name="Вывод 33 2 3 2" xfId="16464"/>
    <cellStyle name="Вывод 33 2 3 3" xfId="16465"/>
    <cellStyle name="Вывод 33 2 4" xfId="16466"/>
    <cellStyle name="Вывод 33 2 4 2" xfId="16467"/>
    <cellStyle name="Вывод 33 2 4 3" xfId="16468"/>
    <cellStyle name="Вывод 33 2 5" xfId="16469"/>
    <cellStyle name="Вывод 33 2 5 2" xfId="16470"/>
    <cellStyle name="Вывод 33 2 5 3" xfId="16471"/>
    <cellStyle name="Вывод 33 2 6" xfId="16472"/>
    <cellStyle name="Вывод 33 2 6 2" xfId="16473"/>
    <cellStyle name="Вывод 33 2 6 3" xfId="16474"/>
    <cellStyle name="Вывод 33 2 7" xfId="16475"/>
    <cellStyle name="Вывод 33 2 7 2" xfId="16476"/>
    <cellStyle name="Вывод 33 2 7 3" xfId="16477"/>
    <cellStyle name="Вывод 33 2 8" xfId="16478"/>
    <cellStyle name="Вывод 33 2 9" xfId="16479"/>
    <cellStyle name="Вывод 33 3" xfId="16480"/>
    <cellStyle name="Вывод 33 3 2" xfId="16481"/>
    <cellStyle name="Вывод 33 3 3" xfId="16482"/>
    <cellStyle name="Вывод 33 4" xfId="16483"/>
    <cellStyle name="Вывод 33 4 2" xfId="16484"/>
    <cellStyle name="Вывод 33 4 3" xfId="16485"/>
    <cellStyle name="Вывод 33 5" xfId="16486"/>
    <cellStyle name="Вывод 33 5 2" xfId="16487"/>
    <cellStyle name="Вывод 33 5 3" xfId="16488"/>
    <cellStyle name="Вывод 33 6" xfId="16489"/>
    <cellStyle name="Вывод 33 6 2" xfId="16490"/>
    <cellStyle name="Вывод 33 6 3" xfId="16491"/>
    <cellStyle name="Вывод 33 7" xfId="16492"/>
    <cellStyle name="Вывод 33 7 2" xfId="16493"/>
    <cellStyle name="Вывод 33 7 3" xfId="16494"/>
    <cellStyle name="Вывод 33 8" xfId="16495"/>
    <cellStyle name="Вывод 33 9" xfId="16496"/>
    <cellStyle name="Вывод 34" xfId="16497"/>
    <cellStyle name="Вывод 34 2" xfId="16498"/>
    <cellStyle name="Вывод 34 2 2" xfId="16499"/>
    <cellStyle name="Вывод 34 2 2 2" xfId="16500"/>
    <cellStyle name="Вывод 34 2 2 3" xfId="16501"/>
    <cellStyle name="Вывод 34 2 3" xfId="16502"/>
    <cellStyle name="Вывод 34 2 3 2" xfId="16503"/>
    <cellStyle name="Вывод 34 2 3 3" xfId="16504"/>
    <cellStyle name="Вывод 34 2 4" xfId="16505"/>
    <cellStyle name="Вывод 34 2 4 2" xfId="16506"/>
    <cellStyle name="Вывод 34 2 4 3" xfId="16507"/>
    <cellStyle name="Вывод 34 2 5" xfId="16508"/>
    <cellStyle name="Вывод 34 2 5 2" xfId="16509"/>
    <cellStyle name="Вывод 34 2 5 3" xfId="16510"/>
    <cellStyle name="Вывод 34 2 6" xfId="16511"/>
    <cellStyle name="Вывод 34 2 6 2" xfId="16512"/>
    <cellStyle name="Вывод 34 2 6 3" xfId="16513"/>
    <cellStyle name="Вывод 34 2 7" xfId="16514"/>
    <cellStyle name="Вывод 34 2 7 2" xfId="16515"/>
    <cellStyle name="Вывод 34 2 7 3" xfId="16516"/>
    <cellStyle name="Вывод 34 2 8" xfId="16517"/>
    <cellStyle name="Вывод 34 2 9" xfId="16518"/>
    <cellStyle name="Вывод 34 3" xfId="16519"/>
    <cellStyle name="Вывод 34 3 2" xfId="16520"/>
    <cellStyle name="Вывод 34 3 3" xfId="16521"/>
    <cellStyle name="Вывод 34 4" xfId="16522"/>
    <cellStyle name="Вывод 34 4 2" xfId="16523"/>
    <cellStyle name="Вывод 34 4 3" xfId="16524"/>
    <cellStyle name="Вывод 34 5" xfId="16525"/>
    <cellStyle name="Вывод 34 5 2" xfId="16526"/>
    <cellStyle name="Вывод 34 5 3" xfId="16527"/>
    <cellStyle name="Вывод 34 6" xfId="16528"/>
    <cellStyle name="Вывод 34 6 2" xfId="16529"/>
    <cellStyle name="Вывод 34 6 3" xfId="16530"/>
    <cellStyle name="Вывод 34 7" xfId="16531"/>
    <cellStyle name="Вывод 34 7 2" xfId="16532"/>
    <cellStyle name="Вывод 34 7 3" xfId="16533"/>
    <cellStyle name="Вывод 34 8" xfId="16534"/>
    <cellStyle name="Вывод 34 9" xfId="16535"/>
    <cellStyle name="Вывод 35" xfId="16536"/>
    <cellStyle name="Вывод 35 2" xfId="16537"/>
    <cellStyle name="Вывод 35 2 2" xfId="16538"/>
    <cellStyle name="Вывод 35 2 2 2" xfId="16539"/>
    <cellStyle name="Вывод 35 2 2 3" xfId="16540"/>
    <cellStyle name="Вывод 35 2 3" xfId="16541"/>
    <cellStyle name="Вывод 35 2 3 2" xfId="16542"/>
    <cellStyle name="Вывод 35 2 3 3" xfId="16543"/>
    <cellStyle name="Вывод 35 2 4" xfId="16544"/>
    <cellStyle name="Вывод 35 2 4 2" xfId="16545"/>
    <cellStyle name="Вывод 35 2 4 3" xfId="16546"/>
    <cellStyle name="Вывод 35 2 5" xfId="16547"/>
    <cellStyle name="Вывод 35 2 5 2" xfId="16548"/>
    <cellStyle name="Вывод 35 2 5 3" xfId="16549"/>
    <cellStyle name="Вывод 35 2 6" xfId="16550"/>
    <cellStyle name="Вывод 35 2 6 2" xfId="16551"/>
    <cellStyle name="Вывод 35 2 6 3" xfId="16552"/>
    <cellStyle name="Вывод 35 2 7" xfId="16553"/>
    <cellStyle name="Вывод 35 2 7 2" xfId="16554"/>
    <cellStyle name="Вывод 35 2 7 3" xfId="16555"/>
    <cellStyle name="Вывод 35 2 8" xfId="16556"/>
    <cellStyle name="Вывод 35 2 9" xfId="16557"/>
    <cellStyle name="Вывод 35 3" xfId="16558"/>
    <cellStyle name="Вывод 35 3 2" xfId="16559"/>
    <cellStyle name="Вывод 35 3 3" xfId="16560"/>
    <cellStyle name="Вывод 35 4" xfId="16561"/>
    <cellStyle name="Вывод 35 4 2" xfId="16562"/>
    <cellStyle name="Вывод 35 4 3" xfId="16563"/>
    <cellStyle name="Вывод 35 5" xfId="16564"/>
    <cellStyle name="Вывод 35 5 2" xfId="16565"/>
    <cellStyle name="Вывод 35 5 3" xfId="16566"/>
    <cellStyle name="Вывод 35 6" xfId="16567"/>
    <cellStyle name="Вывод 35 6 2" xfId="16568"/>
    <cellStyle name="Вывод 35 6 3" xfId="16569"/>
    <cellStyle name="Вывод 35 7" xfId="16570"/>
    <cellStyle name="Вывод 35 7 2" xfId="16571"/>
    <cellStyle name="Вывод 35 7 3" xfId="16572"/>
    <cellStyle name="Вывод 35 8" xfId="16573"/>
    <cellStyle name="Вывод 35 9" xfId="16574"/>
    <cellStyle name="Вывод 36" xfId="16575"/>
    <cellStyle name="Вывод 36 2" xfId="16576"/>
    <cellStyle name="Вывод 36 2 2" xfId="16577"/>
    <cellStyle name="Вывод 36 2 2 2" xfId="16578"/>
    <cellStyle name="Вывод 36 2 2 3" xfId="16579"/>
    <cellStyle name="Вывод 36 2 3" xfId="16580"/>
    <cellStyle name="Вывод 36 2 3 2" xfId="16581"/>
    <cellStyle name="Вывод 36 2 3 3" xfId="16582"/>
    <cellStyle name="Вывод 36 2 4" xfId="16583"/>
    <cellStyle name="Вывод 36 2 4 2" xfId="16584"/>
    <cellStyle name="Вывод 36 2 4 3" xfId="16585"/>
    <cellStyle name="Вывод 36 2 5" xfId="16586"/>
    <cellStyle name="Вывод 36 2 5 2" xfId="16587"/>
    <cellStyle name="Вывод 36 2 5 3" xfId="16588"/>
    <cellStyle name="Вывод 36 2 6" xfId="16589"/>
    <cellStyle name="Вывод 36 2 6 2" xfId="16590"/>
    <cellStyle name="Вывод 36 2 6 3" xfId="16591"/>
    <cellStyle name="Вывод 36 2 7" xfId="16592"/>
    <cellStyle name="Вывод 36 2 7 2" xfId="16593"/>
    <cellStyle name="Вывод 36 2 7 3" xfId="16594"/>
    <cellStyle name="Вывод 36 2 8" xfId="16595"/>
    <cellStyle name="Вывод 36 2 9" xfId="16596"/>
    <cellStyle name="Вывод 36 3" xfId="16597"/>
    <cellStyle name="Вывод 36 3 2" xfId="16598"/>
    <cellStyle name="Вывод 36 3 3" xfId="16599"/>
    <cellStyle name="Вывод 36 4" xfId="16600"/>
    <cellStyle name="Вывод 36 4 2" xfId="16601"/>
    <cellStyle name="Вывод 36 4 3" xfId="16602"/>
    <cellStyle name="Вывод 36 5" xfId="16603"/>
    <cellStyle name="Вывод 36 5 2" xfId="16604"/>
    <cellStyle name="Вывод 36 5 3" xfId="16605"/>
    <cellStyle name="Вывод 36 6" xfId="16606"/>
    <cellStyle name="Вывод 36 6 2" xfId="16607"/>
    <cellStyle name="Вывод 36 6 3" xfId="16608"/>
    <cellStyle name="Вывод 36 7" xfId="16609"/>
    <cellStyle name="Вывод 36 7 2" xfId="16610"/>
    <cellStyle name="Вывод 36 7 3" xfId="16611"/>
    <cellStyle name="Вывод 36 8" xfId="16612"/>
    <cellStyle name="Вывод 36 9" xfId="16613"/>
    <cellStyle name="Вывод 37" xfId="16614"/>
    <cellStyle name="Вывод 37 2" xfId="16615"/>
    <cellStyle name="Вывод 37 2 2" xfId="16616"/>
    <cellStyle name="Вывод 37 2 2 2" xfId="16617"/>
    <cellStyle name="Вывод 37 2 2 3" xfId="16618"/>
    <cellStyle name="Вывод 37 2 3" xfId="16619"/>
    <cellStyle name="Вывод 37 2 3 2" xfId="16620"/>
    <cellStyle name="Вывод 37 2 3 3" xfId="16621"/>
    <cellStyle name="Вывод 37 2 4" xfId="16622"/>
    <cellStyle name="Вывод 37 2 4 2" xfId="16623"/>
    <cellStyle name="Вывод 37 2 4 3" xfId="16624"/>
    <cellStyle name="Вывод 37 2 5" xfId="16625"/>
    <cellStyle name="Вывод 37 2 5 2" xfId="16626"/>
    <cellStyle name="Вывод 37 2 5 3" xfId="16627"/>
    <cellStyle name="Вывод 37 2 6" xfId="16628"/>
    <cellStyle name="Вывод 37 2 6 2" xfId="16629"/>
    <cellStyle name="Вывод 37 2 6 3" xfId="16630"/>
    <cellStyle name="Вывод 37 2 7" xfId="16631"/>
    <cellStyle name="Вывод 37 2 7 2" xfId="16632"/>
    <cellStyle name="Вывод 37 2 7 3" xfId="16633"/>
    <cellStyle name="Вывод 37 2 8" xfId="16634"/>
    <cellStyle name="Вывод 37 2 9" xfId="16635"/>
    <cellStyle name="Вывод 37 3" xfId="16636"/>
    <cellStyle name="Вывод 37 3 2" xfId="16637"/>
    <cellStyle name="Вывод 37 3 3" xfId="16638"/>
    <cellStyle name="Вывод 37 4" xfId="16639"/>
    <cellStyle name="Вывод 37 4 2" xfId="16640"/>
    <cellStyle name="Вывод 37 4 3" xfId="16641"/>
    <cellStyle name="Вывод 37 5" xfId="16642"/>
    <cellStyle name="Вывод 37 5 2" xfId="16643"/>
    <cellStyle name="Вывод 37 5 3" xfId="16644"/>
    <cellStyle name="Вывод 37 6" xfId="16645"/>
    <cellStyle name="Вывод 37 6 2" xfId="16646"/>
    <cellStyle name="Вывод 37 6 3" xfId="16647"/>
    <cellStyle name="Вывод 37 7" xfId="16648"/>
    <cellStyle name="Вывод 37 7 2" xfId="16649"/>
    <cellStyle name="Вывод 37 7 3" xfId="16650"/>
    <cellStyle name="Вывод 37 8" xfId="16651"/>
    <cellStyle name="Вывод 37 9" xfId="16652"/>
    <cellStyle name="Вывод 38" xfId="16653"/>
    <cellStyle name="Вывод 38 2" xfId="16654"/>
    <cellStyle name="Вывод 38 2 2" xfId="16655"/>
    <cellStyle name="Вывод 38 2 2 2" xfId="16656"/>
    <cellStyle name="Вывод 38 2 2 3" xfId="16657"/>
    <cellStyle name="Вывод 38 2 3" xfId="16658"/>
    <cellStyle name="Вывод 38 2 3 2" xfId="16659"/>
    <cellStyle name="Вывод 38 2 3 3" xfId="16660"/>
    <cellStyle name="Вывод 38 2 4" xfId="16661"/>
    <cellStyle name="Вывод 38 2 4 2" xfId="16662"/>
    <cellStyle name="Вывод 38 2 4 3" xfId="16663"/>
    <cellStyle name="Вывод 38 2 5" xfId="16664"/>
    <cellStyle name="Вывод 38 2 5 2" xfId="16665"/>
    <cellStyle name="Вывод 38 2 5 3" xfId="16666"/>
    <cellStyle name="Вывод 38 2 6" xfId="16667"/>
    <cellStyle name="Вывод 38 2 6 2" xfId="16668"/>
    <cellStyle name="Вывод 38 2 6 3" xfId="16669"/>
    <cellStyle name="Вывод 38 2 7" xfId="16670"/>
    <cellStyle name="Вывод 38 2 7 2" xfId="16671"/>
    <cellStyle name="Вывод 38 2 7 3" xfId="16672"/>
    <cellStyle name="Вывод 38 2 8" xfId="16673"/>
    <cellStyle name="Вывод 38 2 9" xfId="16674"/>
    <cellStyle name="Вывод 38 3" xfId="16675"/>
    <cellStyle name="Вывод 38 3 2" xfId="16676"/>
    <cellStyle name="Вывод 38 3 3" xfId="16677"/>
    <cellStyle name="Вывод 38 4" xfId="16678"/>
    <cellStyle name="Вывод 38 4 2" xfId="16679"/>
    <cellStyle name="Вывод 38 4 3" xfId="16680"/>
    <cellStyle name="Вывод 38 5" xfId="16681"/>
    <cellStyle name="Вывод 38 5 2" xfId="16682"/>
    <cellStyle name="Вывод 38 5 3" xfId="16683"/>
    <cellStyle name="Вывод 38 6" xfId="16684"/>
    <cellStyle name="Вывод 38 6 2" xfId="16685"/>
    <cellStyle name="Вывод 38 6 3" xfId="16686"/>
    <cellStyle name="Вывод 38 7" xfId="16687"/>
    <cellStyle name="Вывод 38 7 2" xfId="16688"/>
    <cellStyle name="Вывод 38 7 3" xfId="16689"/>
    <cellStyle name="Вывод 38 8" xfId="16690"/>
    <cellStyle name="Вывод 38 9" xfId="16691"/>
    <cellStyle name="Вывод 39" xfId="16692"/>
    <cellStyle name="Вывод 39 2" xfId="16693"/>
    <cellStyle name="Вывод 39 2 2" xfId="16694"/>
    <cellStyle name="Вывод 39 2 2 2" xfId="16695"/>
    <cellStyle name="Вывод 39 2 2 3" xfId="16696"/>
    <cellStyle name="Вывод 39 2 3" xfId="16697"/>
    <cellStyle name="Вывод 39 2 3 2" xfId="16698"/>
    <cellStyle name="Вывод 39 2 3 3" xfId="16699"/>
    <cellStyle name="Вывод 39 2 4" xfId="16700"/>
    <cellStyle name="Вывод 39 2 4 2" xfId="16701"/>
    <cellStyle name="Вывод 39 2 4 3" xfId="16702"/>
    <cellStyle name="Вывод 39 2 5" xfId="16703"/>
    <cellStyle name="Вывод 39 2 5 2" xfId="16704"/>
    <cellStyle name="Вывод 39 2 5 3" xfId="16705"/>
    <cellStyle name="Вывод 39 2 6" xfId="16706"/>
    <cellStyle name="Вывод 39 2 6 2" xfId="16707"/>
    <cellStyle name="Вывод 39 2 6 3" xfId="16708"/>
    <cellStyle name="Вывод 39 2 7" xfId="16709"/>
    <cellStyle name="Вывод 39 2 7 2" xfId="16710"/>
    <cellStyle name="Вывод 39 2 7 3" xfId="16711"/>
    <cellStyle name="Вывод 39 2 8" xfId="16712"/>
    <cellStyle name="Вывод 39 2 9" xfId="16713"/>
    <cellStyle name="Вывод 39 3" xfId="16714"/>
    <cellStyle name="Вывод 39 3 2" xfId="16715"/>
    <cellStyle name="Вывод 39 3 3" xfId="16716"/>
    <cellStyle name="Вывод 39 4" xfId="16717"/>
    <cellStyle name="Вывод 39 4 2" xfId="16718"/>
    <cellStyle name="Вывод 39 4 3" xfId="16719"/>
    <cellStyle name="Вывод 39 5" xfId="16720"/>
    <cellStyle name="Вывод 39 5 2" xfId="16721"/>
    <cellStyle name="Вывод 39 5 3" xfId="16722"/>
    <cellStyle name="Вывод 39 6" xfId="16723"/>
    <cellStyle name="Вывод 39 6 2" xfId="16724"/>
    <cellStyle name="Вывод 39 6 3" xfId="16725"/>
    <cellStyle name="Вывод 39 7" xfId="16726"/>
    <cellStyle name="Вывод 39 7 2" xfId="16727"/>
    <cellStyle name="Вывод 39 7 3" xfId="16728"/>
    <cellStyle name="Вывод 39 8" xfId="16729"/>
    <cellStyle name="Вывод 39 9" xfId="16730"/>
    <cellStyle name="Вывод 4" xfId="16731"/>
    <cellStyle name="Вывод 4 2" xfId="16732"/>
    <cellStyle name="Вывод 4 2 2" xfId="16733"/>
    <cellStyle name="Вывод 4 2 2 2" xfId="16734"/>
    <cellStyle name="Вывод 4 2 2 3" xfId="16735"/>
    <cellStyle name="Вывод 4 2 3" xfId="16736"/>
    <cellStyle name="Вывод 4 2 3 2" xfId="16737"/>
    <cellStyle name="Вывод 4 2 3 3" xfId="16738"/>
    <cellStyle name="Вывод 4 2 4" xfId="16739"/>
    <cellStyle name="Вывод 4 2 4 2" xfId="16740"/>
    <cellStyle name="Вывод 4 2 4 3" xfId="16741"/>
    <cellStyle name="Вывод 4 2 5" xfId="16742"/>
    <cellStyle name="Вывод 4 2 5 2" xfId="16743"/>
    <cellStyle name="Вывод 4 2 5 3" xfId="16744"/>
    <cellStyle name="Вывод 4 2 6" xfId="16745"/>
    <cellStyle name="Вывод 4 2 6 2" xfId="16746"/>
    <cellStyle name="Вывод 4 2 6 3" xfId="16747"/>
    <cellStyle name="Вывод 4 2 7" xfId="16748"/>
    <cellStyle name="Вывод 4 2 7 2" xfId="16749"/>
    <cellStyle name="Вывод 4 2 7 3" xfId="16750"/>
    <cellStyle name="Вывод 4 2 8" xfId="16751"/>
    <cellStyle name="Вывод 4 2 9" xfId="16752"/>
    <cellStyle name="Вывод 4 3" xfId="16753"/>
    <cellStyle name="Вывод 4 3 2" xfId="16754"/>
    <cellStyle name="Вывод 4 3 3" xfId="16755"/>
    <cellStyle name="Вывод 4 4" xfId="16756"/>
    <cellStyle name="Вывод 4 4 2" xfId="16757"/>
    <cellStyle name="Вывод 4 4 3" xfId="16758"/>
    <cellStyle name="Вывод 4 5" xfId="16759"/>
    <cellStyle name="Вывод 4 5 2" xfId="16760"/>
    <cellStyle name="Вывод 4 5 3" xfId="16761"/>
    <cellStyle name="Вывод 4 6" xfId="16762"/>
    <cellStyle name="Вывод 4 6 2" xfId="16763"/>
    <cellStyle name="Вывод 4 6 3" xfId="16764"/>
    <cellStyle name="Вывод 4 7" xfId="16765"/>
    <cellStyle name="Вывод 4 7 2" xfId="16766"/>
    <cellStyle name="Вывод 4 7 3" xfId="16767"/>
    <cellStyle name="Вывод 4 8" xfId="16768"/>
    <cellStyle name="Вывод 4 9" xfId="16769"/>
    <cellStyle name="Вывод 40" xfId="16770"/>
    <cellStyle name="Вывод 40 2" xfId="16771"/>
    <cellStyle name="Вывод 40 2 2" xfId="16772"/>
    <cellStyle name="Вывод 40 2 2 2" xfId="16773"/>
    <cellStyle name="Вывод 40 2 2 3" xfId="16774"/>
    <cellStyle name="Вывод 40 2 3" xfId="16775"/>
    <cellStyle name="Вывод 40 2 3 2" xfId="16776"/>
    <cellStyle name="Вывод 40 2 3 3" xfId="16777"/>
    <cellStyle name="Вывод 40 2 4" xfId="16778"/>
    <cellStyle name="Вывод 40 2 4 2" xfId="16779"/>
    <cellStyle name="Вывод 40 2 4 3" xfId="16780"/>
    <cellStyle name="Вывод 40 2 5" xfId="16781"/>
    <cellStyle name="Вывод 40 2 5 2" xfId="16782"/>
    <cellStyle name="Вывод 40 2 5 3" xfId="16783"/>
    <cellStyle name="Вывод 40 2 6" xfId="16784"/>
    <cellStyle name="Вывод 40 2 6 2" xfId="16785"/>
    <cellStyle name="Вывод 40 2 6 3" xfId="16786"/>
    <cellStyle name="Вывод 40 2 7" xfId="16787"/>
    <cellStyle name="Вывод 40 2 7 2" xfId="16788"/>
    <cellStyle name="Вывод 40 2 7 3" xfId="16789"/>
    <cellStyle name="Вывод 40 2 8" xfId="16790"/>
    <cellStyle name="Вывод 40 2 9" xfId="16791"/>
    <cellStyle name="Вывод 40 3" xfId="16792"/>
    <cellStyle name="Вывод 40 3 2" xfId="16793"/>
    <cellStyle name="Вывод 40 3 3" xfId="16794"/>
    <cellStyle name="Вывод 40 4" xfId="16795"/>
    <cellStyle name="Вывод 40 4 2" xfId="16796"/>
    <cellStyle name="Вывод 40 4 3" xfId="16797"/>
    <cellStyle name="Вывод 40 5" xfId="16798"/>
    <cellStyle name="Вывод 40 5 2" xfId="16799"/>
    <cellStyle name="Вывод 40 5 3" xfId="16800"/>
    <cellStyle name="Вывод 40 6" xfId="16801"/>
    <cellStyle name="Вывод 40 6 2" xfId="16802"/>
    <cellStyle name="Вывод 40 6 3" xfId="16803"/>
    <cellStyle name="Вывод 40 7" xfId="16804"/>
    <cellStyle name="Вывод 40 7 2" xfId="16805"/>
    <cellStyle name="Вывод 40 7 3" xfId="16806"/>
    <cellStyle name="Вывод 40 8" xfId="16807"/>
    <cellStyle name="Вывод 40 9" xfId="16808"/>
    <cellStyle name="Вывод 41" xfId="16809"/>
    <cellStyle name="Вывод 41 2" xfId="16810"/>
    <cellStyle name="Вывод 41 2 2" xfId="16811"/>
    <cellStyle name="Вывод 41 2 2 2" xfId="16812"/>
    <cellStyle name="Вывод 41 2 2 3" xfId="16813"/>
    <cellStyle name="Вывод 41 2 3" xfId="16814"/>
    <cellStyle name="Вывод 41 2 3 2" xfId="16815"/>
    <cellStyle name="Вывод 41 2 3 3" xfId="16816"/>
    <cellStyle name="Вывод 41 2 4" xfId="16817"/>
    <cellStyle name="Вывод 41 2 4 2" xfId="16818"/>
    <cellStyle name="Вывод 41 2 4 3" xfId="16819"/>
    <cellStyle name="Вывод 41 2 5" xfId="16820"/>
    <cellStyle name="Вывод 41 2 5 2" xfId="16821"/>
    <cellStyle name="Вывод 41 2 5 3" xfId="16822"/>
    <cellStyle name="Вывод 41 2 6" xfId="16823"/>
    <cellStyle name="Вывод 41 2 6 2" xfId="16824"/>
    <cellStyle name="Вывод 41 2 6 3" xfId="16825"/>
    <cellStyle name="Вывод 41 2 7" xfId="16826"/>
    <cellStyle name="Вывод 41 2 7 2" xfId="16827"/>
    <cellStyle name="Вывод 41 2 7 3" xfId="16828"/>
    <cellStyle name="Вывод 41 2 8" xfId="16829"/>
    <cellStyle name="Вывод 41 2 9" xfId="16830"/>
    <cellStyle name="Вывод 41 3" xfId="16831"/>
    <cellStyle name="Вывод 41 3 2" xfId="16832"/>
    <cellStyle name="Вывод 41 3 3" xfId="16833"/>
    <cellStyle name="Вывод 41 4" xfId="16834"/>
    <cellStyle name="Вывод 41 4 2" xfId="16835"/>
    <cellStyle name="Вывод 41 4 3" xfId="16836"/>
    <cellStyle name="Вывод 41 5" xfId="16837"/>
    <cellStyle name="Вывод 41 5 2" xfId="16838"/>
    <cellStyle name="Вывод 41 5 3" xfId="16839"/>
    <cellStyle name="Вывод 41 6" xfId="16840"/>
    <cellStyle name="Вывод 41 6 2" xfId="16841"/>
    <cellStyle name="Вывод 41 6 3" xfId="16842"/>
    <cellStyle name="Вывод 41 7" xfId="16843"/>
    <cellStyle name="Вывод 41 7 2" xfId="16844"/>
    <cellStyle name="Вывод 41 7 3" xfId="16845"/>
    <cellStyle name="Вывод 41 8" xfId="16846"/>
    <cellStyle name="Вывод 41 9" xfId="16847"/>
    <cellStyle name="Вывод 42" xfId="16848"/>
    <cellStyle name="Вывод 42 2" xfId="16849"/>
    <cellStyle name="Вывод 42 2 2" xfId="16850"/>
    <cellStyle name="Вывод 42 2 2 2" xfId="16851"/>
    <cellStyle name="Вывод 42 2 2 3" xfId="16852"/>
    <cellStyle name="Вывод 42 2 3" xfId="16853"/>
    <cellStyle name="Вывод 42 2 3 2" xfId="16854"/>
    <cellStyle name="Вывод 42 2 3 3" xfId="16855"/>
    <cellStyle name="Вывод 42 2 4" xfId="16856"/>
    <cellStyle name="Вывод 42 2 4 2" xfId="16857"/>
    <cellStyle name="Вывод 42 2 4 3" xfId="16858"/>
    <cellStyle name="Вывод 42 2 5" xfId="16859"/>
    <cellStyle name="Вывод 42 2 5 2" xfId="16860"/>
    <cellStyle name="Вывод 42 2 5 3" xfId="16861"/>
    <cellStyle name="Вывод 42 2 6" xfId="16862"/>
    <cellStyle name="Вывод 42 2 6 2" xfId="16863"/>
    <cellStyle name="Вывод 42 2 6 3" xfId="16864"/>
    <cellStyle name="Вывод 42 2 7" xfId="16865"/>
    <cellStyle name="Вывод 42 2 7 2" xfId="16866"/>
    <cellStyle name="Вывод 42 2 7 3" xfId="16867"/>
    <cellStyle name="Вывод 42 2 8" xfId="16868"/>
    <cellStyle name="Вывод 42 2 9" xfId="16869"/>
    <cellStyle name="Вывод 42 3" xfId="16870"/>
    <cellStyle name="Вывод 42 3 2" xfId="16871"/>
    <cellStyle name="Вывод 42 3 3" xfId="16872"/>
    <cellStyle name="Вывод 42 4" xfId="16873"/>
    <cellStyle name="Вывод 42 4 2" xfId="16874"/>
    <cellStyle name="Вывод 42 4 3" xfId="16875"/>
    <cellStyle name="Вывод 42 5" xfId="16876"/>
    <cellStyle name="Вывод 42 5 2" xfId="16877"/>
    <cellStyle name="Вывод 42 5 3" xfId="16878"/>
    <cellStyle name="Вывод 42 6" xfId="16879"/>
    <cellStyle name="Вывод 42 6 2" xfId="16880"/>
    <cellStyle name="Вывод 42 6 3" xfId="16881"/>
    <cellStyle name="Вывод 42 7" xfId="16882"/>
    <cellStyle name="Вывод 42 7 2" xfId="16883"/>
    <cellStyle name="Вывод 42 7 3" xfId="16884"/>
    <cellStyle name="Вывод 42 8" xfId="16885"/>
    <cellStyle name="Вывод 42 9" xfId="16886"/>
    <cellStyle name="Вывод 43" xfId="16887"/>
    <cellStyle name="Вывод 43 2" xfId="16888"/>
    <cellStyle name="Вывод 43 2 2" xfId="16889"/>
    <cellStyle name="Вывод 43 2 2 2" xfId="16890"/>
    <cellStyle name="Вывод 43 2 2 3" xfId="16891"/>
    <cellStyle name="Вывод 43 2 3" xfId="16892"/>
    <cellStyle name="Вывод 43 2 3 2" xfId="16893"/>
    <cellStyle name="Вывод 43 2 3 3" xfId="16894"/>
    <cellStyle name="Вывод 43 2 4" xfId="16895"/>
    <cellStyle name="Вывод 43 2 4 2" xfId="16896"/>
    <cellStyle name="Вывод 43 2 4 3" xfId="16897"/>
    <cellStyle name="Вывод 43 2 5" xfId="16898"/>
    <cellStyle name="Вывод 43 2 5 2" xfId="16899"/>
    <cellStyle name="Вывод 43 2 5 3" xfId="16900"/>
    <cellStyle name="Вывод 43 2 6" xfId="16901"/>
    <cellStyle name="Вывод 43 2 6 2" xfId="16902"/>
    <cellStyle name="Вывод 43 2 6 3" xfId="16903"/>
    <cellStyle name="Вывод 43 2 7" xfId="16904"/>
    <cellStyle name="Вывод 43 2 7 2" xfId="16905"/>
    <cellStyle name="Вывод 43 2 7 3" xfId="16906"/>
    <cellStyle name="Вывод 43 2 8" xfId="16907"/>
    <cellStyle name="Вывод 43 2 9" xfId="16908"/>
    <cellStyle name="Вывод 43 3" xfId="16909"/>
    <cellStyle name="Вывод 43 3 2" xfId="16910"/>
    <cellStyle name="Вывод 43 3 3" xfId="16911"/>
    <cellStyle name="Вывод 43 4" xfId="16912"/>
    <cellStyle name="Вывод 43 4 2" xfId="16913"/>
    <cellStyle name="Вывод 43 4 3" xfId="16914"/>
    <cellStyle name="Вывод 43 5" xfId="16915"/>
    <cellStyle name="Вывод 43 5 2" xfId="16916"/>
    <cellStyle name="Вывод 43 5 3" xfId="16917"/>
    <cellStyle name="Вывод 43 6" xfId="16918"/>
    <cellStyle name="Вывод 43 6 2" xfId="16919"/>
    <cellStyle name="Вывод 43 6 3" xfId="16920"/>
    <cellStyle name="Вывод 43 7" xfId="16921"/>
    <cellStyle name="Вывод 43 7 2" xfId="16922"/>
    <cellStyle name="Вывод 43 7 3" xfId="16923"/>
    <cellStyle name="Вывод 43 8" xfId="16924"/>
    <cellStyle name="Вывод 43 9" xfId="16925"/>
    <cellStyle name="Вывод 44" xfId="16926"/>
    <cellStyle name="Вывод 44 2" xfId="16927"/>
    <cellStyle name="Вывод 44 2 2" xfId="16928"/>
    <cellStyle name="Вывод 44 2 2 2" xfId="16929"/>
    <cellStyle name="Вывод 44 2 2 3" xfId="16930"/>
    <cellStyle name="Вывод 44 2 3" xfId="16931"/>
    <cellStyle name="Вывод 44 2 3 2" xfId="16932"/>
    <cellStyle name="Вывод 44 2 3 3" xfId="16933"/>
    <cellStyle name="Вывод 44 2 4" xfId="16934"/>
    <cellStyle name="Вывод 44 2 4 2" xfId="16935"/>
    <cellStyle name="Вывод 44 2 4 3" xfId="16936"/>
    <cellStyle name="Вывод 44 2 5" xfId="16937"/>
    <cellStyle name="Вывод 44 2 5 2" xfId="16938"/>
    <cellStyle name="Вывод 44 2 5 3" xfId="16939"/>
    <cellStyle name="Вывод 44 2 6" xfId="16940"/>
    <cellStyle name="Вывод 44 2 6 2" xfId="16941"/>
    <cellStyle name="Вывод 44 2 6 3" xfId="16942"/>
    <cellStyle name="Вывод 44 2 7" xfId="16943"/>
    <cellStyle name="Вывод 44 2 7 2" xfId="16944"/>
    <cellStyle name="Вывод 44 2 7 3" xfId="16945"/>
    <cellStyle name="Вывод 44 2 8" xfId="16946"/>
    <cellStyle name="Вывод 44 2 9" xfId="16947"/>
    <cellStyle name="Вывод 44 3" xfId="16948"/>
    <cellStyle name="Вывод 44 3 2" xfId="16949"/>
    <cellStyle name="Вывод 44 3 3" xfId="16950"/>
    <cellStyle name="Вывод 44 4" xfId="16951"/>
    <cellStyle name="Вывод 44 4 2" xfId="16952"/>
    <cellStyle name="Вывод 44 4 3" xfId="16953"/>
    <cellStyle name="Вывод 44 5" xfId="16954"/>
    <cellStyle name="Вывод 44 5 2" xfId="16955"/>
    <cellStyle name="Вывод 44 5 3" xfId="16956"/>
    <cellStyle name="Вывод 44 6" xfId="16957"/>
    <cellStyle name="Вывод 44 6 2" xfId="16958"/>
    <cellStyle name="Вывод 44 6 3" xfId="16959"/>
    <cellStyle name="Вывод 44 7" xfId="16960"/>
    <cellStyle name="Вывод 44 7 2" xfId="16961"/>
    <cellStyle name="Вывод 44 7 3" xfId="16962"/>
    <cellStyle name="Вывод 44 8" xfId="16963"/>
    <cellStyle name="Вывод 44 9" xfId="16964"/>
    <cellStyle name="Вывод 45" xfId="16965"/>
    <cellStyle name="Вывод 45 2" xfId="16966"/>
    <cellStyle name="Вывод 45 2 2" xfId="16967"/>
    <cellStyle name="Вывод 45 2 2 2" xfId="16968"/>
    <cellStyle name="Вывод 45 2 2 3" xfId="16969"/>
    <cellStyle name="Вывод 45 2 3" xfId="16970"/>
    <cellStyle name="Вывод 45 2 3 2" xfId="16971"/>
    <cellStyle name="Вывод 45 2 3 3" xfId="16972"/>
    <cellStyle name="Вывод 45 2 4" xfId="16973"/>
    <cellStyle name="Вывод 45 2 4 2" xfId="16974"/>
    <cellStyle name="Вывод 45 2 4 3" xfId="16975"/>
    <cellStyle name="Вывод 45 2 5" xfId="16976"/>
    <cellStyle name="Вывод 45 2 5 2" xfId="16977"/>
    <cellStyle name="Вывод 45 2 5 3" xfId="16978"/>
    <cellStyle name="Вывод 45 2 6" xfId="16979"/>
    <cellStyle name="Вывод 45 2 6 2" xfId="16980"/>
    <cellStyle name="Вывод 45 2 6 3" xfId="16981"/>
    <cellStyle name="Вывод 45 2 7" xfId="16982"/>
    <cellStyle name="Вывод 45 2 7 2" xfId="16983"/>
    <cellStyle name="Вывод 45 2 7 3" xfId="16984"/>
    <cellStyle name="Вывод 45 2 8" xfId="16985"/>
    <cellStyle name="Вывод 45 2 9" xfId="16986"/>
    <cellStyle name="Вывод 45 3" xfId="16987"/>
    <cellStyle name="Вывод 45 3 2" xfId="16988"/>
    <cellStyle name="Вывод 45 3 3" xfId="16989"/>
    <cellStyle name="Вывод 45 4" xfId="16990"/>
    <cellStyle name="Вывод 45 4 2" xfId="16991"/>
    <cellStyle name="Вывод 45 4 3" xfId="16992"/>
    <cellStyle name="Вывод 45 5" xfId="16993"/>
    <cellStyle name="Вывод 45 5 2" xfId="16994"/>
    <cellStyle name="Вывод 45 5 3" xfId="16995"/>
    <cellStyle name="Вывод 45 6" xfId="16996"/>
    <cellStyle name="Вывод 45 6 2" xfId="16997"/>
    <cellStyle name="Вывод 45 6 3" xfId="16998"/>
    <cellStyle name="Вывод 45 7" xfId="16999"/>
    <cellStyle name="Вывод 45 7 2" xfId="17000"/>
    <cellStyle name="Вывод 45 7 3" xfId="17001"/>
    <cellStyle name="Вывод 45 8" xfId="17002"/>
    <cellStyle name="Вывод 45 9" xfId="17003"/>
    <cellStyle name="Вывод 46" xfId="17004"/>
    <cellStyle name="Вывод 46 2" xfId="17005"/>
    <cellStyle name="Вывод 46 2 2" xfId="17006"/>
    <cellStyle name="Вывод 46 2 2 2" xfId="17007"/>
    <cellStyle name="Вывод 46 2 2 3" xfId="17008"/>
    <cellStyle name="Вывод 46 2 3" xfId="17009"/>
    <cellStyle name="Вывод 46 2 3 2" xfId="17010"/>
    <cellStyle name="Вывод 46 2 3 3" xfId="17011"/>
    <cellStyle name="Вывод 46 2 4" xfId="17012"/>
    <cellStyle name="Вывод 46 2 4 2" xfId="17013"/>
    <cellStyle name="Вывод 46 2 4 3" xfId="17014"/>
    <cellStyle name="Вывод 46 2 5" xfId="17015"/>
    <cellStyle name="Вывод 46 2 5 2" xfId="17016"/>
    <cellStyle name="Вывод 46 2 5 3" xfId="17017"/>
    <cellStyle name="Вывод 46 2 6" xfId="17018"/>
    <cellStyle name="Вывод 46 2 6 2" xfId="17019"/>
    <cellStyle name="Вывод 46 2 6 3" xfId="17020"/>
    <cellStyle name="Вывод 46 2 7" xfId="17021"/>
    <cellStyle name="Вывод 46 2 7 2" xfId="17022"/>
    <cellStyle name="Вывод 46 2 7 3" xfId="17023"/>
    <cellStyle name="Вывод 46 2 8" xfId="17024"/>
    <cellStyle name="Вывод 46 2 9" xfId="17025"/>
    <cellStyle name="Вывод 46 3" xfId="17026"/>
    <cellStyle name="Вывод 46 3 2" xfId="17027"/>
    <cellStyle name="Вывод 46 3 3" xfId="17028"/>
    <cellStyle name="Вывод 46 4" xfId="17029"/>
    <cellStyle name="Вывод 46 4 2" xfId="17030"/>
    <cellStyle name="Вывод 46 4 3" xfId="17031"/>
    <cellStyle name="Вывод 46 5" xfId="17032"/>
    <cellStyle name="Вывод 46 5 2" xfId="17033"/>
    <cellStyle name="Вывод 46 5 3" xfId="17034"/>
    <cellStyle name="Вывод 46 6" xfId="17035"/>
    <cellStyle name="Вывод 46 6 2" xfId="17036"/>
    <cellStyle name="Вывод 46 6 3" xfId="17037"/>
    <cellStyle name="Вывод 46 7" xfId="17038"/>
    <cellStyle name="Вывод 46 7 2" xfId="17039"/>
    <cellStyle name="Вывод 46 7 3" xfId="17040"/>
    <cellStyle name="Вывод 46 8" xfId="17041"/>
    <cellStyle name="Вывод 46 9" xfId="17042"/>
    <cellStyle name="Вывод 47" xfId="17043"/>
    <cellStyle name="Вывод 47 2" xfId="17044"/>
    <cellStyle name="Вывод 47 2 2" xfId="17045"/>
    <cellStyle name="Вывод 47 2 2 2" xfId="17046"/>
    <cellStyle name="Вывод 47 2 2 3" xfId="17047"/>
    <cellStyle name="Вывод 47 2 3" xfId="17048"/>
    <cellStyle name="Вывод 47 2 3 2" xfId="17049"/>
    <cellStyle name="Вывод 47 2 3 3" xfId="17050"/>
    <cellStyle name="Вывод 47 2 4" xfId="17051"/>
    <cellStyle name="Вывод 47 2 4 2" xfId="17052"/>
    <cellStyle name="Вывод 47 2 4 3" xfId="17053"/>
    <cellStyle name="Вывод 47 2 5" xfId="17054"/>
    <cellStyle name="Вывод 47 2 5 2" xfId="17055"/>
    <cellStyle name="Вывод 47 2 5 3" xfId="17056"/>
    <cellStyle name="Вывод 47 2 6" xfId="17057"/>
    <cellStyle name="Вывод 47 2 6 2" xfId="17058"/>
    <cellStyle name="Вывод 47 2 6 3" xfId="17059"/>
    <cellStyle name="Вывод 47 2 7" xfId="17060"/>
    <cellStyle name="Вывод 47 2 7 2" xfId="17061"/>
    <cellStyle name="Вывод 47 2 7 3" xfId="17062"/>
    <cellStyle name="Вывод 47 2 8" xfId="17063"/>
    <cellStyle name="Вывод 47 2 9" xfId="17064"/>
    <cellStyle name="Вывод 47 3" xfId="17065"/>
    <cellStyle name="Вывод 47 3 2" xfId="17066"/>
    <cellStyle name="Вывод 47 3 3" xfId="17067"/>
    <cellStyle name="Вывод 47 4" xfId="17068"/>
    <cellStyle name="Вывод 47 4 2" xfId="17069"/>
    <cellStyle name="Вывод 47 4 3" xfId="17070"/>
    <cellStyle name="Вывод 47 5" xfId="17071"/>
    <cellStyle name="Вывод 47 5 2" xfId="17072"/>
    <cellStyle name="Вывод 47 5 3" xfId="17073"/>
    <cellStyle name="Вывод 47 6" xfId="17074"/>
    <cellStyle name="Вывод 47 6 2" xfId="17075"/>
    <cellStyle name="Вывод 47 6 3" xfId="17076"/>
    <cellStyle name="Вывод 47 7" xfId="17077"/>
    <cellStyle name="Вывод 47 7 2" xfId="17078"/>
    <cellStyle name="Вывод 47 7 3" xfId="17079"/>
    <cellStyle name="Вывод 47 8" xfId="17080"/>
    <cellStyle name="Вывод 47 9" xfId="17081"/>
    <cellStyle name="Вывод 48" xfId="17082"/>
    <cellStyle name="Вывод 48 2" xfId="17083"/>
    <cellStyle name="Вывод 48 2 2" xfId="17084"/>
    <cellStyle name="Вывод 48 2 2 2" xfId="17085"/>
    <cellStyle name="Вывод 48 2 2 3" xfId="17086"/>
    <cellStyle name="Вывод 48 2 3" xfId="17087"/>
    <cellStyle name="Вывод 48 2 3 2" xfId="17088"/>
    <cellStyle name="Вывод 48 2 3 3" xfId="17089"/>
    <cellStyle name="Вывод 48 2 4" xfId="17090"/>
    <cellStyle name="Вывод 48 2 4 2" xfId="17091"/>
    <cellStyle name="Вывод 48 2 4 3" xfId="17092"/>
    <cellStyle name="Вывод 48 2 5" xfId="17093"/>
    <cellStyle name="Вывод 48 2 5 2" xfId="17094"/>
    <cellStyle name="Вывод 48 2 5 3" xfId="17095"/>
    <cellStyle name="Вывод 48 2 6" xfId="17096"/>
    <cellStyle name="Вывод 48 2 6 2" xfId="17097"/>
    <cellStyle name="Вывод 48 2 6 3" xfId="17098"/>
    <cellStyle name="Вывод 48 2 7" xfId="17099"/>
    <cellStyle name="Вывод 48 2 7 2" xfId="17100"/>
    <cellStyle name="Вывод 48 2 7 3" xfId="17101"/>
    <cellStyle name="Вывод 48 2 8" xfId="17102"/>
    <cellStyle name="Вывод 48 2 9" xfId="17103"/>
    <cellStyle name="Вывод 48 3" xfId="17104"/>
    <cellStyle name="Вывод 48 3 2" xfId="17105"/>
    <cellStyle name="Вывод 48 3 3" xfId="17106"/>
    <cellStyle name="Вывод 48 4" xfId="17107"/>
    <cellStyle name="Вывод 48 4 2" xfId="17108"/>
    <cellStyle name="Вывод 48 4 3" xfId="17109"/>
    <cellStyle name="Вывод 48 5" xfId="17110"/>
    <cellStyle name="Вывод 48 5 2" xfId="17111"/>
    <cellStyle name="Вывод 48 5 3" xfId="17112"/>
    <cellStyle name="Вывод 48 6" xfId="17113"/>
    <cellStyle name="Вывод 48 6 2" xfId="17114"/>
    <cellStyle name="Вывод 48 6 3" xfId="17115"/>
    <cellStyle name="Вывод 48 7" xfId="17116"/>
    <cellStyle name="Вывод 48 7 2" xfId="17117"/>
    <cellStyle name="Вывод 48 7 3" xfId="17118"/>
    <cellStyle name="Вывод 48 8" xfId="17119"/>
    <cellStyle name="Вывод 48 9" xfId="17120"/>
    <cellStyle name="Вывод 49" xfId="17121"/>
    <cellStyle name="Вывод 49 2" xfId="17122"/>
    <cellStyle name="Вывод 49 2 2" xfId="17123"/>
    <cellStyle name="Вывод 49 2 2 2" xfId="17124"/>
    <cellStyle name="Вывод 49 2 2 3" xfId="17125"/>
    <cellStyle name="Вывод 49 2 3" xfId="17126"/>
    <cellStyle name="Вывод 49 2 3 2" xfId="17127"/>
    <cellStyle name="Вывод 49 2 3 3" xfId="17128"/>
    <cellStyle name="Вывод 49 2 4" xfId="17129"/>
    <cellStyle name="Вывод 49 2 4 2" xfId="17130"/>
    <cellStyle name="Вывод 49 2 4 3" xfId="17131"/>
    <cellStyle name="Вывод 49 2 5" xfId="17132"/>
    <cellStyle name="Вывод 49 2 5 2" xfId="17133"/>
    <cellStyle name="Вывод 49 2 5 3" xfId="17134"/>
    <cellStyle name="Вывод 49 2 6" xfId="17135"/>
    <cellStyle name="Вывод 49 2 6 2" xfId="17136"/>
    <cellStyle name="Вывод 49 2 6 3" xfId="17137"/>
    <cellStyle name="Вывод 49 2 7" xfId="17138"/>
    <cellStyle name="Вывод 49 2 7 2" xfId="17139"/>
    <cellStyle name="Вывод 49 2 7 3" xfId="17140"/>
    <cellStyle name="Вывод 49 2 8" xfId="17141"/>
    <cellStyle name="Вывод 49 2 9" xfId="17142"/>
    <cellStyle name="Вывод 49 3" xfId="17143"/>
    <cellStyle name="Вывод 49 3 2" xfId="17144"/>
    <cellStyle name="Вывод 49 3 3" xfId="17145"/>
    <cellStyle name="Вывод 49 4" xfId="17146"/>
    <cellStyle name="Вывод 49 4 2" xfId="17147"/>
    <cellStyle name="Вывод 49 4 3" xfId="17148"/>
    <cellStyle name="Вывод 49 5" xfId="17149"/>
    <cellStyle name="Вывод 49 5 2" xfId="17150"/>
    <cellStyle name="Вывод 49 5 3" xfId="17151"/>
    <cellStyle name="Вывод 49 6" xfId="17152"/>
    <cellStyle name="Вывод 49 6 2" xfId="17153"/>
    <cellStyle name="Вывод 49 6 3" xfId="17154"/>
    <cellStyle name="Вывод 49 7" xfId="17155"/>
    <cellStyle name="Вывод 49 7 2" xfId="17156"/>
    <cellStyle name="Вывод 49 7 3" xfId="17157"/>
    <cellStyle name="Вывод 49 8" xfId="17158"/>
    <cellStyle name="Вывод 49 9" xfId="17159"/>
    <cellStyle name="Вывод 5" xfId="17160"/>
    <cellStyle name="Вывод 5 2" xfId="17161"/>
    <cellStyle name="Вывод 5 2 2" xfId="17162"/>
    <cellStyle name="Вывод 5 2 2 2" xfId="17163"/>
    <cellStyle name="Вывод 5 2 2 3" xfId="17164"/>
    <cellStyle name="Вывод 5 2 3" xfId="17165"/>
    <cellStyle name="Вывод 5 2 3 2" xfId="17166"/>
    <cellStyle name="Вывод 5 2 3 3" xfId="17167"/>
    <cellStyle name="Вывод 5 2 4" xfId="17168"/>
    <cellStyle name="Вывод 5 2 4 2" xfId="17169"/>
    <cellStyle name="Вывод 5 2 4 3" xfId="17170"/>
    <cellStyle name="Вывод 5 2 5" xfId="17171"/>
    <cellStyle name="Вывод 5 2 5 2" xfId="17172"/>
    <cellStyle name="Вывод 5 2 5 3" xfId="17173"/>
    <cellStyle name="Вывод 5 2 6" xfId="17174"/>
    <cellStyle name="Вывод 5 2 6 2" xfId="17175"/>
    <cellStyle name="Вывод 5 2 6 3" xfId="17176"/>
    <cellStyle name="Вывод 5 2 7" xfId="17177"/>
    <cellStyle name="Вывод 5 2 7 2" xfId="17178"/>
    <cellStyle name="Вывод 5 2 7 3" xfId="17179"/>
    <cellStyle name="Вывод 5 2 8" xfId="17180"/>
    <cellStyle name="Вывод 5 2 9" xfId="17181"/>
    <cellStyle name="Вывод 5 3" xfId="17182"/>
    <cellStyle name="Вывод 5 3 2" xfId="17183"/>
    <cellStyle name="Вывод 5 3 3" xfId="17184"/>
    <cellStyle name="Вывод 5 4" xfId="17185"/>
    <cellStyle name="Вывод 5 4 2" xfId="17186"/>
    <cellStyle name="Вывод 5 4 3" xfId="17187"/>
    <cellStyle name="Вывод 5 5" xfId="17188"/>
    <cellStyle name="Вывод 5 5 2" xfId="17189"/>
    <cellStyle name="Вывод 5 5 3" xfId="17190"/>
    <cellStyle name="Вывод 5 6" xfId="17191"/>
    <cellStyle name="Вывод 5 6 2" xfId="17192"/>
    <cellStyle name="Вывод 5 6 3" xfId="17193"/>
    <cellStyle name="Вывод 5 7" xfId="17194"/>
    <cellStyle name="Вывод 5 7 2" xfId="17195"/>
    <cellStyle name="Вывод 5 7 3" xfId="17196"/>
    <cellStyle name="Вывод 5 8" xfId="17197"/>
    <cellStyle name="Вывод 5 9" xfId="17198"/>
    <cellStyle name="Вывод 50" xfId="17199"/>
    <cellStyle name="Вывод 50 2" xfId="17200"/>
    <cellStyle name="Вывод 50 2 2" xfId="17201"/>
    <cellStyle name="Вывод 50 2 2 2" xfId="17202"/>
    <cellStyle name="Вывод 50 2 2 3" xfId="17203"/>
    <cellStyle name="Вывод 50 2 3" xfId="17204"/>
    <cellStyle name="Вывод 50 2 3 2" xfId="17205"/>
    <cellStyle name="Вывод 50 2 3 3" xfId="17206"/>
    <cellStyle name="Вывод 50 2 4" xfId="17207"/>
    <cellStyle name="Вывод 50 2 4 2" xfId="17208"/>
    <cellStyle name="Вывод 50 2 4 3" xfId="17209"/>
    <cellStyle name="Вывод 50 2 5" xfId="17210"/>
    <cellStyle name="Вывод 50 2 5 2" xfId="17211"/>
    <cellStyle name="Вывод 50 2 5 3" xfId="17212"/>
    <cellStyle name="Вывод 50 2 6" xfId="17213"/>
    <cellStyle name="Вывод 50 2 6 2" xfId="17214"/>
    <cellStyle name="Вывод 50 2 6 3" xfId="17215"/>
    <cellStyle name="Вывод 50 2 7" xfId="17216"/>
    <cellStyle name="Вывод 50 2 7 2" xfId="17217"/>
    <cellStyle name="Вывод 50 2 7 3" xfId="17218"/>
    <cellStyle name="Вывод 50 2 8" xfId="17219"/>
    <cellStyle name="Вывод 50 2 9" xfId="17220"/>
    <cellStyle name="Вывод 50 3" xfId="17221"/>
    <cellStyle name="Вывод 50 3 2" xfId="17222"/>
    <cellStyle name="Вывод 50 3 3" xfId="17223"/>
    <cellStyle name="Вывод 50 4" xfId="17224"/>
    <cellStyle name="Вывод 50 4 2" xfId="17225"/>
    <cellStyle name="Вывод 50 4 3" xfId="17226"/>
    <cellStyle name="Вывод 50 5" xfId="17227"/>
    <cellStyle name="Вывод 50 5 2" xfId="17228"/>
    <cellStyle name="Вывод 50 5 3" xfId="17229"/>
    <cellStyle name="Вывод 50 6" xfId="17230"/>
    <cellStyle name="Вывод 50 6 2" xfId="17231"/>
    <cellStyle name="Вывод 50 6 3" xfId="17232"/>
    <cellStyle name="Вывод 50 7" xfId="17233"/>
    <cellStyle name="Вывод 50 7 2" xfId="17234"/>
    <cellStyle name="Вывод 50 7 3" xfId="17235"/>
    <cellStyle name="Вывод 50 8" xfId="17236"/>
    <cellStyle name="Вывод 50 9" xfId="17237"/>
    <cellStyle name="Вывод 51" xfId="17238"/>
    <cellStyle name="Вывод 51 2" xfId="17239"/>
    <cellStyle name="Вывод 51 2 2" xfId="17240"/>
    <cellStyle name="Вывод 51 2 2 2" xfId="17241"/>
    <cellStyle name="Вывод 51 2 2 3" xfId="17242"/>
    <cellStyle name="Вывод 51 2 3" xfId="17243"/>
    <cellStyle name="Вывод 51 2 3 2" xfId="17244"/>
    <cellStyle name="Вывод 51 2 3 3" xfId="17245"/>
    <cellStyle name="Вывод 51 2 4" xfId="17246"/>
    <cellStyle name="Вывод 51 2 4 2" xfId="17247"/>
    <cellStyle name="Вывод 51 2 4 3" xfId="17248"/>
    <cellStyle name="Вывод 51 2 5" xfId="17249"/>
    <cellStyle name="Вывод 51 2 5 2" xfId="17250"/>
    <cellStyle name="Вывод 51 2 5 3" xfId="17251"/>
    <cellStyle name="Вывод 51 2 6" xfId="17252"/>
    <cellStyle name="Вывод 51 2 6 2" xfId="17253"/>
    <cellStyle name="Вывод 51 2 6 3" xfId="17254"/>
    <cellStyle name="Вывод 51 2 7" xfId="17255"/>
    <cellStyle name="Вывод 51 2 7 2" xfId="17256"/>
    <cellStyle name="Вывод 51 2 7 3" xfId="17257"/>
    <cellStyle name="Вывод 51 2 8" xfId="17258"/>
    <cellStyle name="Вывод 51 2 9" xfId="17259"/>
    <cellStyle name="Вывод 51 3" xfId="17260"/>
    <cellStyle name="Вывод 51 3 2" xfId="17261"/>
    <cellStyle name="Вывод 51 3 3" xfId="17262"/>
    <cellStyle name="Вывод 51 4" xfId="17263"/>
    <cellStyle name="Вывод 51 4 2" xfId="17264"/>
    <cellStyle name="Вывод 51 4 3" xfId="17265"/>
    <cellStyle name="Вывод 51 5" xfId="17266"/>
    <cellStyle name="Вывод 51 5 2" xfId="17267"/>
    <cellStyle name="Вывод 51 5 3" xfId="17268"/>
    <cellStyle name="Вывод 51 6" xfId="17269"/>
    <cellStyle name="Вывод 51 6 2" xfId="17270"/>
    <cellStyle name="Вывод 51 6 3" xfId="17271"/>
    <cellStyle name="Вывод 51 7" xfId="17272"/>
    <cellStyle name="Вывод 51 7 2" xfId="17273"/>
    <cellStyle name="Вывод 51 7 3" xfId="17274"/>
    <cellStyle name="Вывод 51 8" xfId="17275"/>
    <cellStyle name="Вывод 51 9" xfId="17276"/>
    <cellStyle name="Вывод 52" xfId="17277"/>
    <cellStyle name="Вывод 52 2" xfId="17278"/>
    <cellStyle name="Вывод 52 2 2" xfId="17279"/>
    <cellStyle name="Вывод 52 2 2 2" xfId="17280"/>
    <cellStyle name="Вывод 52 2 2 3" xfId="17281"/>
    <cellStyle name="Вывод 52 2 3" xfId="17282"/>
    <cellStyle name="Вывод 52 2 3 2" xfId="17283"/>
    <cellStyle name="Вывод 52 2 3 3" xfId="17284"/>
    <cellStyle name="Вывод 52 2 4" xfId="17285"/>
    <cellStyle name="Вывод 52 2 4 2" xfId="17286"/>
    <cellStyle name="Вывод 52 2 4 3" xfId="17287"/>
    <cellStyle name="Вывод 52 2 5" xfId="17288"/>
    <cellStyle name="Вывод 52 2 5 2" xfId="17289"/>
    <cellStyle name="Вывод 52 2 5 3" xfId="17290"/>
    <cellStyle name="Вывод 52 2 6" xfId="17291"/>
    <cellStyle name="Вывод 52 2 6 2" xfId="17292"/>
    <cellStyle name="Вывод 52 2 6 3" xfId="17293"/>
    <cellStyle name="Вывод 52 2 7" xfId="17294"/>
    <cellStyle name="Вывод 52 2 7 2" xfId="17295"/>
    <cellStyle name="Вывод 52 2 7 3" xfId="17296"/>
    <cellStyle name="Вывод 52 2 8" xfId="17297"/>
    <cellStyle name="Вывод 52 2 9" xfId="17298"/>
    <cellStyle name="Вывод 52 3" xfId="17299"/>
    <cellStyle name="Вывод 52 3 2" xfId="17300"/>
    <cellStyle name="Вывод 52 3 3" xfId="17301"/>
    <cellStyle name="Вывод 52 4" xfId="17302"/>
    <cellStyle name="Вывод 52 4 2" xfId="17303"/>
    <cellStyle name="Вывод 52 4 3" xfId="17304"/>
    <cellStyle name="Вывод 52 5" xfId="17305"/>
    <cellStyle name="Вывод 52 5 2" xfId="17306"/>
    <cellStyle name="Вывод 52 5 3" xfId="17307"/>
    <cellStyle name="Вывод 52 6" xfId="17308"/>
    <cellStyle name="Вывод 52 6 2" xfId="17309"/>
    <cellStyle name="Вывод 52 6 3" xfId="17310"/>
    <cellStyle name="Вывод 52 7" xfId="17311"/>
    <cellStyle name="Вывод 52 7 2" xfId="17312"/>
    <cellStyle name="Вывод 52 7 3" xfId="17313"/>
    <cellStyle name="Вывод 52 8" xfId="17314"/>
    <cellStyle name="Вывод 52 9" xfId="17315"/>
    <cellStyle name="Вывод 53" xfId="17316"/>
    <cellStyle name="Вывод 53 2" xfId="17317"/>
    <cellStyle name="Вывод 53 2 2" xfId="17318"/>
    <cellStyle name="Вывод 53 2 2 2" xfId="17319"/>
    <cellStyle name="Вывод 53 2 2 3" xfId="17320"/>
    <cellStyle name="Вывод 53 2 3" xfId="17321"/>
    <cellStyle name="Вывод 53 2 3 2" xfId="17322"/>
    <cellStyle name="Вывод 53 2 3 3" xfId="17323"/>
    <cellStyle name="Вывод 53 2 4" xfId="17324"/>
    <cellStyle name="Вывод 53 2 4 2" xfId="17325"/>
    <cellStyle name="Вывод 53 2 4 3" xfId="17326"/>
    <cellStyle name="Вывод 53 2 5" xfId="17327"/>
    <cellStyle name="Вывод 53 2 5 2" xfId="17328"/>
    <cellStyle name="Вывод 53 2 5 3" xfId="17329"/>
    <cellStyle name="Вывод 53 2 6" xfId="17330"/>
    <cellStyle name="Вывод 53 2 6 2" xfId="17331"/>
    <cellStyle name="Вывод 53 2 6 3" xfId="17332"/>
    <cellStyle name="Вывод 53 2 7" xfId="17333"/>
    <cellStyle name="Вывод 53 2 7 2" xfId="17334"/>
    <cellStyle name="Вывод 53 2 7 3" xfId="17335"/>
    <cellStyle name="Вывод 53 2 8" xfId="17336"/>
    <cellStyle name="Вывод 53 2 9" xfId="17337"/>
    <cellStyle name="Вывод 53 3" xfId="17338"/>
    <cellStyle name="Вывод 53 3 2" xfId="17339"/>
    <cellStyle name="Вывод 53 3 3" xfId="17340"/>
    <cellStyle name="Вывод 53 4" xfId="17341"/>
    <cellStyle name="Вывод 53 4 2" xfId="17342"/>
    <cellStyle name="Вывод 53 4 3" xfId="17343"/>
    <cellStyle name="Вывод 53 5" xfId="17344"/>
    <cellStyle name="Вывод 53 5 2" xfId="17345"/>
    <cellStyle name="Вывод 53 5 3" xfId="17346"/>
    <cellStyle name="Вывод 53 6" xfId="17347"/>
    <cellStyle name="Вывод 53 6 2" xfId="17348"/>
    <cellStyle name="Вывод 53 6 3" xfId="17349"/>
    <cellStyle name="Вывод 53 7" xfId="17350"/>
    <cellStyle name="Вывод 53 7 2" xfId="17351"/>
    <cellStyle name="Вывод 53 7 3" xfId="17352"/>
    <cellStyle name="Вывод 53 8" xfId="17353"/>
    <cellStyle name="Вывод 53 9" xfId="17354"/>
    <cellStyle name="Вывод 54" xfId="17355"/>
    <cellStyle name="Вывод 54 2" xfId="17356"/>
    <cellStyle name="Вывод 54 2 2" xfId="17357"/>
    <cellStyle name="Вывод 54 2 2 2" xfId="17358"/>
    <cellStyle name="Вывод 54 2 2 3" xfId="17359"/>
    <cellStyle name="Вывод 54 2 3" xfId="17360"/>
    <cellStyle name="Вывод 54 2 3 2" xfId="17361"/>
    <cellStyle name="Вывод 54 2 3 3" xfId="17362"/>
    <cellStyle name="Вывод 54 2 4" xfId="17363"/>
    <cellStyle name="Вывод 54 2 4 2" xfId="17364"/>
    <cellStyle name="Вывод 54 2 4 3" xfId="17365"/>
    <cellStyle name="Вывод 54 2 5" xfId="17366"/>
    <cellStyle name="Вывод 54 2 5 2" xfId="17367"/>
    <cellStyle name="Вывод 54 2 5 3" xfId="17368"/>
    <cellStyle name="Вывод 54 2 6" xfId="17369"/>
    <cellStyle name="Вывод 54 2 6 2" xfId="17370"/>
    <cellStyle name="Вывод 54 2 6 3" xfId="17371"/>
    <cellStyle name="Вывод 54 2 7" xfId="17372"/>
    <cellStyle name="Вывод 54 2 7 2" xfId="17373"/>
    <cellStyle name="Вывод 54 2 7 3" xfId="17374"/>
    <cellStyle name="Вывод 54 2 8" xfId="17375"/>
    <cellStyle name="Вывод 54 2 9" xfId="17376"/>
    <cellStyle name="Вывод 54 3" xfId="17377"/>
    <cellStyle name="Вывод 54 3 2" xfId="17378"/>
    <cellStyle name="Вывод 54 3 3" xfId="17379"/>
    <cellStyle name="Вывод 54 4" xfId="17380"/>
    <cellStyle name="Вывод 54 4 2" xfId="17381"/>
    <cellStyle name="Вывод 54 4 3" xfId="17382"/>
    <cellStyle name="Вывод 54 5" xfId="17383"/>
    <cellStyle name="Вывод 54 5 2" xfId="17384"/>
    <cellStyle name="Вывод 54 5 3" xfId="17385"/>
    <cellStyle name="Вывод 54 6" xfId="17386"/>
    <cellStyle name="Вывод 54 6 2" xfId="17387"/>
    <cellStyle name="Вывод 54 6 3" xfId="17388"/>
    <cellStyle name="Вывод 54 7" xfId="17389"/>
    <cellStyle name="Вывод 54 7 2" xfId="17390"/>
    <cellStyle name="Вывод 54 7 3" xfId="17391"/>
    <cellStyle name="Вывод 54 8" xfId="17392"/>
    <cellStyle name="Вывод 54 9" xfId="17393"/>
    <cellStyle name="Вывод 55" xfId="17394"/>
    <cellStyle name="Вывод 55 2" xfId="17395"/>
    <cellStyle name="Вывод 55 2 2" xfId="17396"/>
    <cellStyle name="Вывод 55 2 2 2" xfId="17397"/>
    <cellStyle name="Вывод 55 2 2 3" xfId="17398"/>
    <cellStyle name="Вывод 55 2 3" xfId="17399"/>
    <cellStyle name="Вывод 55 2 3 2" xfId="17400"/>
    <cellStyle name="Вывод 55 2 3 3" xfId="17401"/>
    <cellStyle name="Вывод 55 2 4" xfId="17402"/>
    <cellStyle name="Вывод 55 2 4 2" xfId="17403"/>
    <cellStyle name="Вывод 55 2 4 3" xfId="17404"/>
    <cellStyle name="Вывод 55 2 5" xfId="17405"/>
    <cellStyle name="Вывод 55 2 5 2" xfId="17406"/>
    <cellStyle name="Вывод 55 2 5 3" xfId="17407"/>
    <cellStyle name="Вывод 55 2 6" xfId="17408"/>
    <cellStyle name="Вывод 55 2 6 2" xfId="17409"/>
    <cellStyle name="Вывод 55 2 6 3" xfId="17410"/>
    <cellStyle name="Вывод 55 2 7" xfId="17411"/>
    <cellStyle name="Вывод 55 2 7 2" xfId="17412"/>
    <cellStyle name="Вывод 55 2 7 3" xfId="17413"/>
    <cellStyle name="Вывод 55 2 8" xfId="17414"/>
    <cellStyle name="Вывод 55 2 9" xfId="17415"/>
    <cellStyle name="Вывод 55 3" xfId="17416"/>
    <cellStyle name="Вывод 55 3 2" xfId="17417"/>
    <cellStyle name="Вывод 55 3 3" xfId="17418"/>
    <cellStyle name="Вывод 55 4" xfId="17419"/>
    <cellStyle name="Вывод 55 4 2" xfId="17420"/>
    <cellStyle name="Вывод 55 4 3" xfId="17421"/>
    <cellStyle name="Вывод 55 5" xfId="17422"/>
    <cellStyle name="Вывод 55 5 2" xfId="17423"/>
    <cellStyle name="Вывод 55 5 3" xfId="17424"/>
    <cellStyle name="Вывод 55 6" xfId="17425"/>
    <cellStyle name="Вывод 55 6 2" xfId="17426"/>
    <cellStyle name="Вывод 55 6 3" xfId="17427"/>
    <cellStyle name="Вывод 55 7" xfId="17428"/>
    <cellStyle name="Вывод 55 7 2" xfId="17429"/>
    <cellStyle name="Вывод 55 7 3" xfId="17430"/>
    <cellStyle name="Вывод 55 8" xfId="17431"/>
    <cellStyle name="Вывод 55 9" xfId="17432"/>
    <cellStyle name="Вывод 56" xfId="17433"/>
    <cellStyle name="Вывод 56 2" xfId="17434"/>
    <cellStyle name="Вывод 56 2 2" xfId="17435"/>
    <cellStyle name="Вывод 56 2 2 2" xfId="17436"/>
    <cellStyle name="Вывод 56 2 2 3" xfId="17437"/>
    <cellStyle name="Вывод 56 2 3" xfId="17438"/>
    <cellStyle name="Вывод 56 2 3 2" xfId="17439"/>
    <cellStyle name="Вывод 56 2 3 3" xfId="17440"/>
    <cellStyle name="Вывод 56 2 4" xfId="17441"/>
    <cellStyle name="Вывод 56 2 4 2" xfId="17442"/>
    <cellStyle name="Вывод 56 2 4 3" xfId="17443"/>
    <cellStyle name="Вывод 56 2 5" xfId="17444"/>
    <cellStyle name="Вывод 56 2 5 2" xfId="17445"/>
    <cellStyle name="Вывод 56 2 5 3" xfId="17446"/>
    <cellStyle name="Вывод 56 2 6" xfId="17447"/>
    <cellStyle name="Вывод 56 2 6 2" xfId="17448"/>
    <cellStyle name="Вывод 56 2 6 3" xfId="17449"/>
    <cellStyle name="Вывод 56 2 7" xfId="17450"/>
    <cellStyle name="Вывод 56 2 7 2" xfId="17451"/>
    <cellStyle name="Вывод 56 2 7 3" xfId="17452"/>
    <cellStyle name="Вывод 56 2 8" xfId="17453"/>
    <cellStyle name="Вывод 56 2 9" xfId="17454"/>
    <cellStyle name="Вывод 56 3" xfId="17455"/>
    <cellStyle name="Вывод 56 3 2" xfId="17456"/>
    <cellStyle name="Вывод 56 3 3" xfId="17457"/>
    <cellStyle name="Вывод 56 4" xfId="17458"/>
    <cellStyle name="Вывод 56 4 2" xfId="17459"/>
    <cellStyle name="Вывод 56 4 3" xfId="17460"/>
    <cellStyle name="Вывод 56 5" xfId="17461"/>
    <cellStyle name="Вывод 56 5 2" xfId="17462"/>
    <cellStyle name="Вывод 56 5 3" xfId="17463"/>
    <cellStyle name="Вывод 56 6" xfId="17464"/>
    <cellStyle name="Вывод 56 6 2" xfId="17465"/>
    <cellStyle name="Вывод 56 6 3" xfId="17466"/>
    <cellStyle name="Вывод 56 7" xfId="17467"/>
    <cellStyle name="Вывод 56 7 2" xfId="17468"/>
    <cellStyle name="Вывод 56 7 3" xfId="17469"/>
    <cellStyle name="Вывод 56 8" xfId="17470"/>
    <cellStyle name="Вывод 56 9" xfId="17471"/>
    <cellStyle name="Вывод 57" xfId="17472"/>
    <cellStyle name="Вывод 57 2" xfId="17473"/>
    <cellStyle name="Вывод 57 2 2" xfId="17474"/>
    <cellStyle name="Вывод 57 2 2 2" xfId="17475"/>
    <cellStyle name="Вывод 57 2 2 3" xfId="17476"/>
    <cellStyle name="Вывод 57 2 3" xfId="17477"/>
    <cellStyle name="Вывод 57 2 3 2" xfId="17478"/>
    <cellStyle name="Вывод 57 2 3 3" xfId="17479"/>
    <cellStyle name="Вывод 57 2 4" xfId="17480"/>
    <cellStyle name="Вывод 57 2 4 2" xfId="17481"/>
    <cellStyle name="Вывод 57 2 4 3" xfId="17482"/>
    <cellStyle name="Вывод 57 2 5" xfId="17483"/>
    <cellStyle name="Вывод 57 2 5 2" xfId="17484"/>
    <cellStyle name="Вывод 57 2 5 3" xfId="17485"/>
    <cellStyle name="Вывод 57 2 6" xfId="17486"/>
    <cellStyle name="Вывод 57 2 6 2" xfId="17487"/>
    <cellStyle name="Вывод 57 2 6 3" xfId="17488"/>
    <cellStyle name="Вывод 57 2 7" xfId="17489"/>
    <cellStyle name="Вывод 57 2 7 2" xfId="17490"/>
    <cellStyle name="Вывод 57 2 7 3" xfId="17491"/>
    <cellStyle name="Вывод 57 2 8" xfId="17492"/>
    <cellStyle name="Вывод 57 2 9" xfId="17493"/>
    <cellStyle name="Вывод 57 3" xfId="17494"/>
    <cellStyle name="Вывод 57 3 2" xfId="17495"/>
    <cellStyle name="Вывод 57 3 3" xfId="17496"/>
    <cellStyle name="Вывод 57 4" xfId="17497"/>
    <cellStyle name="Вывод 57 4 2" xfId="17498"/>
    <cellStyle name="Вывод 57 4 3" xfId="17499"/>
    <cellStyle name="Вывод 57 5" xfId="17500"/>
    <cellStyle name="Вывод 57 5 2" xfId="17501"/>
    <cellStyle name="Вывод 57 5 3" xfId="17502"/>
    <cellStyle name="Вывод 57 6" xfId="17503"/>
    <cellStyle name="Вывод 57 6 2" xfId="17504"/>
    <cellStyle name="Вывод 57 6 3" xfId="17505"/>
    <cellStyle name="Вывод 57 7" xfId="17506"/>
    <cellStyle name="Вывод 57 7 2" xfId="17507"/>
    <cellStyle name="Вывод 57 7 3" xfId="17508"/>
    <cellStyle name="Вывод 57 8" xfId="17509"/>
    <cellStyle name="Вывод 57 9" xfId="17510"/>
    <cellStyle name="Вывод 58" xfId="17511"/>
    <cellStyle name="Вывод 58 2" xfId="17512"/>
    <cellStyle name="Вывод 58 2 2" xfId="17513"/>
    <cellStyle name="Вывод 58 2 2 2" xfId="17514"/>
    <cellStyle name="Вывод 58 2 2 3" xfId="17515"/>
    <cellStyle name="Вывод 58 2 3" xfId="17516"/>
    <cellStyle name="Вывод 58 2 3 2" xfId="17517"/>
    <cellStyle name="Вывод 58 2 3 3" xfId="17518"/>
    <cellStyle name="Вывод 58 2 4" xfId="17519"/>
    <cellStyle name="Вывод 58 2 4 2" xfId="17520"/>
    <cellStyle name="Вывод 58 2 4 3" xfId="17521"/>
    <cellStyle name="Вывод 58 2 5" xfId="17522"/>
    <cellStyle name="Вывод 58 2 5 2" xfId="17523"/>
    <cellStyle name="Вывод 58 2 5 3" xfId="17524"/>
    <cellStyle name="Вывод 58 2 6" xfId="17525"/>
    <cellStyle name="Вывод 58 2 6 2" xfId="17526"/>
    <cellStyle name="Вывод 58 2 6 3" xfId="17527"/>
    <cellStyle name="Вывод 58 2 7" xfId="17528"/>
    <cellStyle name="Вывод 58 2 7 2" xfId="17529"/>
    <cellStyle name="Вывод 58 2 7 3" xfId="17530"/>
    <cellStyle name="Вывод 58 2 8" xfId="17531"/>
    <cellStyle name="Вывод 58 2 9" xfId="17532"/>
    <cellStyle name="Вывод 58 3" xfId="17533"/>
    <cellStyle name="Вывод 58 3 2" xfId="17534"/>
    <cellStyle name="Вывод 58 3 3" xfId="17535"/>
    <cellStyle name="Вывод 58 4" xfId="17536"/>
    <cellStyle name="Вывод 58 4 2" xfId="17537"/>
    <cellStyle name="Вывод 58 4 3" xfId="17538"/>
    <cellStyle name="Вывод 58 5" xfId="17539"/>
    <cellStyle name="Вывод 58 5 2" xfId="17540"/>
    <cellStyle name="Вывод 58 5 3" xfId="17541"/>
    <cellStyle name="Вывод 58 6" xfId="17542"/>
    <cellStyle name="Вывод 58 6 2" xfId="17543"/>
    <cellStyle name="Вывод 58 6 3" xfId="17544"/>
    <cellStyle name="Вывод 58 7" xfId="17545"/>
    <cellStyle name="Вывод 58 7 2" xfId="17546"/>
    <cellStyle name="Вывод 58 7 3" xfId="17547"/>
    <cellStyle name="Вывод 58 8" xfId="17548"/>
    <cellStyle name="Вывод 58 9" xfId="17549"/>
    <cellStyle name="Вывод 59" xfId="17550"/>
    <cellStyle name="Вывод 59 2" xfId="17551"/>
    <cellStyle name="Вывод 59 2 2" xfId="17552"/>
    <cellStyle name="Вывод 59 2 2 2" xfId="17553"/>
    <cellStyle name="Вывод 59 2 2 3" xfId="17554"/>
    <cellStyle name="Вывод 59 2 3" xfId="17555"/>
    <cellStyle name="Вывод 59 2 3 2" xfId="17556"/>
    <cellStyle name="Вывод 59 2 3 3" xfId="17557"/>
    <cellStyle name="Вывод 59 2 4" xfId="17558"/>
    <cellStyle name="Вывод 59 2 4 2" xfId="17559"/>
    <cellStyle name="Вывод 59 2 4 3" xfId="17560"/>
    <cellStyle name="Вывод 59 2 5" xfId="17561"/>
    <cellStyle name="Вывод 59 2 5 2" xfId="17562"/>
    <cellStyle name="Вывод 59 2 5 3" xfId="17563"/>
    <cellStyle name="Вывод 59 2 6" xfId="17564"/>
    <cellStyle name="Вывод 59 2 6 2" xfId="17565"/>
    <cellStyle name="Вывод 59 2 6 3" xfId="17566"/>
    <cellStyle name="Вывод 59 2 7" xfId="17567"/>
    <cellStyle name="Вывод 59 2 7 2" xfId="17568"/>
    <cellStyle name="Вывод 59 2 7 3" xfId="17569"/>
    <cellStyle name="Вывод 59 2 8" xfId="17570"/>
    <cellStyle name="Вывод 59 2 9" xfId="17571"/>
    <cellStyle name="Вывод 59 3" xfId="17572"/>
    <cellStyle name="Вывод 59 3 2" xfId="17573"/>
    <cellStyle name="Вывод 59 3 3" xfId="17574"/>
    <cellStyle name="Вывод 59 4" xfId="17575"/>
    <cellStyle name="Вывод 59 4 2" xfId="17576"/>
    <cellStyle name="Вывод 59 4 3" xfId="17577"/>
    <cellStyle name="Вывод 59 5" xfId="17578"/>
    <cellStyle name="Вывод 59 5 2" xfId="17579"/>
    <cellStyle name="Вывод 59 5 3" xfId="17580"/>
    <cellStyle name="Вывод 59 6" xfId="17581"/>
    <cellStyle name="Вывод 59 6 2" xfId="17582"/>
    <cellStyle name="Вывод 59 6 3" xfId="17583"/>
    <cellStyle name="Вывод 59 7" xfId="17584"/>
    <cellStyle name="Вывод 59 7 2" xfId="17585"/>
    <cellStyle name="Вывод 59 7 3" xfId="17586"/>
    <cellStyle name="Вывод 59 8" xfId="17587"/>
    <cellStyle name="Вывод 59 9" xfId="17588"/>
    <cellStyle name="Вывод 6" xfId="17589"/>
    <cellStyle name="Вывод 6 2" xfId="17590"/>
    <cellStyle name="Вывод 6 2 2" xfId="17591"/>
    <cellStyle name="Вывод 6 2 2 2" xfId="17592"/>
    <cellStyle name="Вывод 6 2 2 3" xfId="17593"/>
    <cellStyle name="Вывод 6 2 3" xfId="17594"/>
    <cellStyle name="Вывод 6 2 3 2" xfId="17595"/>
    <cellStyle name="Вывод 6 2 3 3" xfId="17596"/>
    <cellStyle name="Вывод 6 2 4" xfId="17597"/>
    <cellStyle name="Вывод 6 2 4 2" xfId="17598"/>
    <cellStyle name="Вывод 6 2 4 3" xfId="17599"/>
    <cellStyle name="Вывод 6 2 5" xfId="17600"/>
    <cellStyle name="Вывод 6 2 5 2" xfId="17601"/>
    <cellStyle name="Вывод 6 2 5 3" xfId="17602"/>
    <cellStyle name="Вывод 6 2 6" xfId="17603"/>
    <cellStyle name="Вывод 6 2 6 2" xfId="17604"/>
    <cellStyle name="Вывод 6 2 6 3" xfId="17605"/>
    <cellStyle name="Вывод 6 2 7" xfId="17606"/>
    <cellStyle name="Вывод 6 2 7 2" xfId="17607"/>
    <cellStyle name="Вывод 6 2 7 3" xfId="17608"/>
    <cellStyle name="Вывод 6 2 8" xfId="17609"/>
    <cellStyle name="Вывод 6 2 9" xfId="17610"/>
    <cellStyle name="Вывод 6 3" xfId="17611"/>
    <cellStyle name="Вывод 6 3 2" xfId="17612"/>
    <cellStyle name="Вывод 6 3 3" xfId="17613"/>
    <cellStyle name="Вывод 6 4" xfId="17614"/>
    <cellStyle name="Вывод 6 4 2" xfId="17615"/>
    <cellStyle name="Вывод 6 4 3" xfId="17616"/>
    <cellStyle name="Вывод 6 5" xfId="17617"/>
    <cellStyle name="Вывод 6 5 2" xfId="17618"/>
    <cellStyle name="Вывод 6 5 3" xfId="17619"/>
    <cellStyle name="Вывод 6 6" xfId="17620"/>
    <cellStyle name="Вывод 6 6 2" xfId="17621"/>
    <cellStyle name="Вывод 6 6 3" xfId="17622"/>
    <cellStyle name="Вывод 6 7" xfId="17623"/>
    <cellStyle name="Вывод 6 7 2" xfId="17624"/>
    <cellStyle name="Вывод 6 7 3" xfId="17625"/>
    <cellStyle name="Вывод 6 8" xfId="17626"/>
    <cellStyle name="Вывод 6 9" xfId="17627"/>
    <cellStyle name="Вывод 60" xfId="17628"/>
    <cellStyle name="Вывод 60 2" xfId="17629"/>
    <cellStyle name="Вывод 60 2 2" xfId="17630"/>
    <cellStyle name="Вывод 60 2 2 2" xfId="17631"/>
    <cellStyle name="Вывод 60 2 2 3" xfId="17632"/>
    <cellStyle name="Вывод 60 2 3" xfId="17633"/>
    <cellStyle name="Вывод 60 2 3 2" xfId="17634"/>
    <cellStyle name="Вывод 60 2 3 3" xfId="17635"/>
    <cellStyle name="Вывод 60 2 4" xfId="17636"/>
    <cellStyle name="Вывод 60 2 4 2" xfId="17637"/>
    <cellStyle name="Вывод 60 2 4 3" xfId="17638"/>
    <cellStyle name="Вывод 60 2 5" xfId="17639"/>
    <cellStyle name="Вывод 60 2 5 2" xfId="17640"/>
    <cellStyle name="Вывод 60 2 5 3" xfId="17641"/>
    <cellStyle name="Вывод 60 2 6" xfId="17642"/>
    <cellStyle name="Вывод 60 2 6 2" xfId="17643"/>
    <cellStyle name="Вывод 60 2 6 3" xfId="17644"/>
    <cellStyle name="Вывод 60 2 7" xfId="17645"/>
    <cellStyle name="Вывод 60 2 7 2" xfId="17646"/>
    <cellStyle name="Вывод 60 2 7 3" xfId="17647"/>
    <cellStyle name="Вывод 60 2 8" xfId="17648"/>
    <cellStyle name="Вывод 60 2 9" xfId="17649"/>
    <cellStyle name="Вывод 60 3" xfId="17650"/>
    <cellStyle name="Вывод 60 3 2" xfId="17651"/>
    <cellStyle name="Вывод 60 3 3" xfId="17652"/>
    <cellStyle name="Вывод 60 4" xfId="17653"/>
    <cellStyle name="Вывод 60 4 2" xfId="17654"/>
    <cellStyle name="Вывод 60 4 3" xfId="17655"/>
    <cellStyle name="Вывод 60 5" xfId="17656"/>
    <cellStyle name="Вывод 60 5 2" xfId="17657"/>
    <cellStyle name="Вывод 60 5 3" xfId="17658"/>
    <cellStyle name="Вывод 60 6" xfId="17659"/>
    <cellStyle name="Вывод 60 6 2" xfId="17660"/>
    <cellStyle name="Вывод 60 6 3" xfId="17661"/>
    <cellStyle name="Вывод 60 7" xfId="17662"/>
    <cellStyle name="Вывод 60 7 2" xfId="17663"/>
    <cellStyle name="Вывод 60 7 3" xfId="17664"/>
    <cellStyle name="Вывод 60 8" xfId="17665"/>
    <cellStyle name="Вывод 60 9" xfId="17666"/>
    <cellStyle name="Вывод 61" xfId="17667"/>
    <cellStyle name="Вывод 61 2" xfId="17668"/>
    <cellStyle name="Вывод 61 2 2" xfId="17669"/>
    <cellStyle name="Вывод 61 2 2 2" xfId="17670"/>
    <cellStyle name="Вывод 61 2 2 3" xfId="17671"/>
    <cellStyle name="Вывод 61 2 3" xfId="17672"/>
    <cellStyle name="Вывод 61 2 3 2" xfId="17673"/>
    <cellStyle name="Вывод 61 2 3 3" xfId="17674"/>
    <cellStyle name="Вывод 61 2 4" xfId="17675"/>
    <cellStyle name="Вывод 61 2 4 2" xfId="17676"/>
    <cellStyle name="Вывод 61 2 4 3" xfId="17677"/>
    <cellStyle name="Вывод 61 2 5" xfId="17678"/>
    <cellStyle name="Вывод 61 2 5 2" xfId="17679"/>
    <cellStyle name="Вывод 61 2 5 3" xfId="17680"/>
    <cellStyle name="Вывод 61 2 6" xfId="17681"/>
    <cellStyle name="Вывод 61 2 6 2" xfId="17682"/>
    <cellStyle name="Вывод 61 2 6 3" xfId="17683"/>
    <cellStyle name="Вывод 61 2 7" xfId="17684"/>
    <cellStyle name="Вывод 61 2 7 2" xfId="17685"/>
    <cellStyle name="Вывод 61 2 7 3" xfId="17686"/>
    <cellStyle name="Вывод 61 2 8" xfId="17687"/>
    <cellStyle name="Вывод 61 2 9" xfId="17688"/>
    <cellStyle name="Вывод 61 3" xfId="17689"/>
    <cellStyle name="Вывод 61 3 2" xfId="17690"/>
    <cellStyle name="Вывод 61 3 3" xfId="17691"/>
    <cellStyle name="Вывод 61 4" xfId="17692"/>
    <cellStyle name="Вывод 61 4 2" xfId="17693"/>
    <cellStyle name="Вывод 61 4 3" xfId="17694"/>
    <cellStyle name="Вывод 61 5" xfId="17695"/>
    <cellStyle name="Вывод 61 5 2" xfId="17696"/>
    <cellStyle name="Вывод 61 5 3" xfId="17697"/>
    <cellStyle name="Вывод 61 6" xfId="17698"/>
    <cellStyle name="Вывод 61 6 2" xfId="17699"/>
    <cellStyle name="Вывод 61 6 3" xfId="17700"/>
    <cellStyle name="Вывод 61 7" xfId="17701"/>
    <cellStyle name="Вывод 61 7 2" xfId="17702"/>
    <cellStyle name="Вывод 61 7 3" xfId="17703"/>
    <cellStyle name="Вывод 61 8" xfId="17704"/>
    <cellStyle name="Вывод 61 9" xfId="17705"/>
    <cellStyle name="Вывод 62" xfId="17706"/>
    <cellStyle name="Вывод 62 2" xfId="17707"/>
    <cellStyle name="Вывод 62 2 2" xfId="17708"/>
    <cellStyle name="Вывод 62 2 2 2" xfId="17709"/>
    <cellStyle name="Вывод 62 2 2 3" xfId="17710"/>
    <cellStyle name="Вывод 62 2 3" xfId="17711"/>
    <cellStyle name="Вывод 62 2 3 2" xfId="17712"/>
    <cellStyle name="Вывод 62 2 3 3" xfId="17713"/>
    <cellStyle name="Вывод 62 2 4" xfId="17714"/>
    <cellStyle name="Вывод 62 2 4 2" xfId="17715"/>
    <cellStyle name="Вывод 62 2 4 3" xfId="17716"/>
    <cellStyle name="Вывод 62 2 5" xfId="17717"/>
    <cellStyle name="Вывод 62 2 5 2" xfId="17718"/>
    <cellStyle name="Вывод 62 2 5 3" xfId="17719"/>
    <cellStyle name="Вывод 62 2 6" xfId="17720"/>
    <cellStyle name="Вывод 62 2 6 2" xfId="17721"/>
    <cellStyle name="Вывод 62 2 6 3" xfId="17722"/>
    <cellStyle name="Вывод 62 2 7" xfId="17723"/>
    <cellStyle name="Вывод 62 2 7 2" xfId="17724"/>
    <cellStyle name="Вывод 62 2 7 3" xfId="17725"/>
    <cellStyle name="Вывод 62 2 8" xfId="17726"/>
    <cellStyle name="Вывод 62 2 9" xfId="17727"/>
    <cellStyle name="Вывод 62 3" xfId="17728"/>
    <cellStyle name="Вывод 62 3 2" xfId="17729"/>
    <cellStyle name="Вывод 62 3 3" xfId="17730"/>
    <cellStyle name="Вывод 62 4" xfId="17731"/>
    <cellStyle name="Вывод 62 4 2" xfId="17732"/>
    <cellStyle name="Вывод 62 4 3" xfId="17733"/>
    <cellStyle name="Вывод 62 5" xfId="17734"/>
    <cellStyle name="Вывод 62 5 2" xfId="17735"/>
    <cellStyle name="Вывод 62 5 3" xfId="17736"/>
    <cellStyle name="Вывод 62 6" xfId="17737"/>
    <cellStyle name="Вывод 62 6 2" xfId="17738"/>
    <cellStyle name="Вывод 62 6 3" xfId="17739"/>
    <cellStyle name="Вывод 62 7" xfId="17740"/>
    <cellStyle name="Вывод 62 7 2" xfId="17741"/>
    <cellStyle name="Вывод 62 7 3" xfId="17742"/>
    <cellStyle name="Вывод 62 8" xfId="17743"/>
    <cellStyle name="Вывод 62 9" xfId="17744"/>
    <cellStyle name="Вывод 63" xfId="17745"/>
    <cellStyle name="Вывод 63 2" xfId="17746"/>
    <cellStyle name="Вывод 63 2 2" xfId="17747"/>
    <cellStyle name="Вывод 63 2 2 2" xfId="17748"/>
    <cellStyle name="Вывод 63 2 2 3" xfId="17749"/>
    <cellStyle name="Вывод 63 2 3" xfId="17750"/>
    <cellStyle name="Вывод 63 2 3 2" xfId="17751"/>
    <cellStyle name="Вывод 63 2 3 3" xfId="17752"/>
    <cellStyle name="Вывод 63 2 4" xfId="17753"/>
    <cellStyle name="Вывод 63 2 4 2" xfId="17754"/>
    <cellStyle name="Вывод 63 2 4 3" xfId="17755"/>
    <cellStyle name="Вывод 63 2 5" xfId="17756"/>
    <cellStyle name="Вывод 63 2 5 2" xfId="17757"/>
    <cellStyle name="Вывод 63 2 5 3" xfId="17758"/>
    <cellStyle name="Вывод 63 2 6" xfId="17759"/>
    <cellStyle name="Вывод 63 2 6 2" xfId="17760"/>
    <cellStyle name="Вывод 63 2 6 3" xfId="17761"/>
    <cellStyle name="Вывод 63 2 7" xfId="17762"/>
    <cellStyle name="Вывод 63 2 7 2" xfId="17763"/>
    <cellStyle name="Вывод 63 2 7 3" xfId="17764"/>
    <cellStyle name="Вывод 63 2 8" xfId="17765"/>
    <cellStyle name="Вывод 63 2 9" xfId="17766"/>
    <cellStyle name="Вывод 63 3" xfId="17767"/>
    <cellStyle name="Вывод 63 3 2" xfId="17768"/>
    <cellStyle name="Вывод 63 3 3" xfId="17769"/>
    <cellStyle name="Вывод 63 4" xfId="17770"/>
    <cellStyle name="Вывод 63 4 2" xfId="17771"/>
    <cellStyle name="Вывод 63 4 3" xfId="17772"/>
    <cellStyle name="Вывод 63 5" xfId="17773"/>
    <cellStyle name="Вывод 63 5 2" xfId="17774"/>
    <cellStyle name="Вывод 63 5 3" xfId="17775"/>
    <cellStyle name="Вывод 63 6" xfId="17776"/>
    <cellStyle name="Вывод 63 6 2" xfId="17777"/>
    <cellStyle name="Вывод 63 6 3" xfId="17778"/>
    <cellStyle name="Вывод 63 7" xfId="17779"/>
    <cellStyle name="Вывод 63 7 2" xfId="17780"/>
    <cellStyle name="Вывод 63 7 3" xfId="17781"/>
    <cellStyle name="Вывод 63 8" xfId="17782"/>
    <cellStyle name="Вывод 63 9" xfId="17783"/>
    <cellStyle name="Вывод 64" xfId="17784"/>
    <cellStyle name="Вывод 64 2" xfId="17785"/>
    <cellStyle name="Вывод 64 2 2" xfId="17786"/>
    <cellStyle name="Вывод 64 2 2 2" xfId="17787"/>
    <cellStyle name="Вывод 64 2 2 3" xfId="17788"/>
    <cellStyle name="Вывод 64 2 3" xfId="17789"/>
    <cellStyle name="Вывод 64 2 3 2" xfId="17790"/>
    <cellStyle name="Вывод 64 2 3 3" xfId="17791"/>
    <cellStyle name="Вывод 64 2 4" xfId="17792"/>
    <cellStyle name="Вывод 64 2 4 2" xfId="17793"/>
    <cellStyle name="Вывод 64 2 4 3" xfId="17794"/>
    <cellStyle name="Вывод 64 2 5" xfId="17795"/>
    <cellStyle name="Вывод 64 2 5 2" xfId="17796"/>
    <cellStyle name="Вывод 64 2 5 3" xfId="17797"/>
    <cellStyle name="Вывод 64 2 6" xfId="17798"/>
    <cellStyle name="Вывод 64 2 6 2" xfId="17799"/>
    <cellStyle name="Вывод 64 2 6 3" xfId="17800"/>
    <cellStyle name="Вывод 64 2 7" xfId="17801"/>
    <cellStyle name="Вывод 64 2 7 2" xfId="17802"/>
    <cellStyle name="Вывод 64 2 7 3" xfId="17803"/>
    <cellStyle name="Вывод 64 2 8" xfId="17804"/>
    <cellStyle name="Вывод 64 2 9" xfId="17805"/>
    <cellStyle name="Вывод 64 3" xfId="17806"/>
    <cellStyle name="Вывод 64 3 2" xfId="17807"/>
    <cellStyle name="Вывод 64 3 3" xfId="17808"/>
    <cellStyle name="Вывод 64 4" xfId="17809"/>
    <cellStyle name="Вывод 64 4 2" xfId="17810"/>
    <cellStyle name="Вывод 64 4 3" xfId="17811"/>
    <cellStyle name="Вывод 64 5" xfId="17812"/>
    <cellStyle name="Вывод 64 5 2" xfId="17813"/>
    <cellStyle name="Вывод 64 5 3" xfId="17814"/>
    <cellStyle name="Вывод 64 6" xfId="17815"/>
    <cellStyle name="Вывод 64 6 2" xfId="17816"/>
    <cellStyle name="Вывод 64 6 3" xfId="17817"/>
    <cellStyle name="Вывод 64 7" xfId="17818"/>
    <cellStyle name="Вывод 64 7 2" xfId="17819"/>
    <cellStyle name="Вывод 64 7 3" xfId="17820"/>
    <cellStyle name="Вывод 64 8" xfId="17821"/>
    <cellStyle name="Вывод 64 9" xfId="17822"/>
    <cellStyle name="Вывод 65" xfId="17823"/>
    <cellStyle name="Вывод 65 2" xfId="17824"/>
    <cellStyle name="Вывод 65 2 2" xfId="17825"/>
    <cellStyle name="Вывод 65 2 2 2" xfId="17826"/>
    <cellStyle name="Вывод 65 2 2 3" xfId="17827"/>
    <cellStyle name="Вывод 65 2 3" xfId="17828"/>
    <cellStyle name="Вывод 65 2 3 2" xfId="17829"/>
    <cellStyle name="Вывод 65 2 3 3" xfId="17830"/>
    <cellStyle name="Вывод 65 2 4" xfId="17831"/>
    <cellStyle name="Вывод 65 2 4 2" xfId="17832"/>
    <cellStyle name="Вывод 65 2 4 3" xfId="17833"/>
    <cellStyle name="Вывод 65 2 5" xfId="17834"/>
    <cellStyle name="Вывод 65 2 5 2" xfId="17835"/>
    <cellStyle name="Вывод 65 2 5 3" xfId="17836"/>
    <cellStyle name="Вывод 65 2 6" xfId="17837"/>
    <cellStyle name="Вывод 65 2 6 2" xfId="17838"/>
    <cellStyle name="Вывод 65 2 6 3" xfId="17839"/>
    <cellStyle name="Вывод 65 2 7" xfId="17840"/>
    <cellStyle name="Вывод 65 2 7 2" xfId="17841"/>
    <cellStyle name="Вывод 65 2 7 3" xfId="17842"/>
    <cellStyle name="Вывод 65 2 8" xfId="17843"/>
    <cellStyle name="Вывод 65 2 9" xfId="17844"/>
    <cellStyle name="Вывод 65 3" xfId="17845"/>
    <cellStyle name="Вывод 65 3 2" xfId="17846"/>
    <cellStyle name="Вывод 65 3 3" xfId="17847"/>
    <cellStyle name="Вывод 65 4" xfId="17848"/>
    <cellStyle name="Вывод 65 4 2" xfId="17849"/>
    <cellStyle name="Вывод 65 4 3" xfId="17850"/>
    <cellStyle name="Вывод 65 5" xfId="17851"/>
    <cellStyle name="Вывод 65 5 2" xfId="17852"/>
    <cellStyle name="Вывод 65 5 3" xfId="17853"/>
    <cellStyle name="Вывод 65 6" xfId="17854"/>
    <cellStyle name="Вывод 65 6 2" xfId="17855"/>
    <cellStyle name="Вывод 65 6 3" xfId="17856"/>
    <cellStyle name="Вывод 65 7" xfId="17857"/>
    <cellStyle name="Вывод 65 7 2" xfId="17858"/>
    <cellStyle name="Вывод 65 7 3" xfId="17859"/>
    <cellStyle name="Вывод 65 8" xfId="17860"/>
    <cellStyle name="Вывод 65 9" xfId="17861"/>
    <cellStyle name="Вывод 66" xfId="17862"/>
    <cellStyle name="Вывод 66 2" xfId="17863"/>
    <cellStyle name="Вывод 66 2 2" xfId="17864"/>
    <cellStyle name="Вывод 66 2 2 2" xfId="17865"/>
    <cellStyle name="Вывод 66 2 2 3" xfId="17866"/>
    <cellStyle name="Вывод 66 2 3" xfId="17867"/>
    <cellStyle name="Вывод 66 2 3 2" xfId="17868"/>
    <cellStyle name="Вывод 66 2 3 3" xfId="17869"/>
    <cellStyle name="Вывод 66 2 4" xfId="17870"/>
    <cellStyle name="Вывод 66 2 4 2" xfId="17871"/>
    <cellStyle name="Вывод 66 2 4 3" xfId="17872"/>
    <cellStyle name="Вывод 66 2 5" xfId="17873"/>
    <cellStyle name="Вывод 66 2 5 2" xfId="17874"/>
    <cellStyle name="Вывод 66 2 5 3" xfId="17875"/>
    <cellStyle name="Вывод 66 2 6" xfId="17876"/>
    <cellStyle name="Вывод 66 2 6 2" xfId="17877"/>
    <cellStyle name="Вывод 66 2 6 3" xfId="17878"/>
    <cellStyle name="Вывод 66 2 7" xfId="17879"/>
    <cellStyle name="Вывод 66 2 7 2" xfId="17880"/>
    <cellStyle name="Вывод 66 2 7 3" xfId="17881"/>
    <cellStyle name="Вывод 66 2 8" xfId="17882"/>
    <cellStyle name="Вывод 66 2 9" xfId="17883"/>
    <cellStyle name="Вывод 66 3" xfId="17884"/>
    <cellStyle name="Вывод 66 3 2" xfId="17885"/>
    <cellStyle name="Вывод 66 3 3" xfId="17886"/>
    <cellStyle name="Вывод 66 4" xfId="17887"/>
    <cellStyle name="Вывод 66 4 2" xfId="17888"/>
    <cellStyle name="Вывод 66 4 3" xfId="17889"/>
    <cellStyle name="Вывод 66 5" xfId="17890"/>
    <cellStyle name="Вывод 66 5 2" xfId="17891"/>
    <cellStyle name="Вывод 66 5 3" xfId="17892"/>
    <cellStyle name="Вывод 66 6" xfId="17893"/>
    <cellStyle name="Вывод 66 6 2" xfId="17894"/>
    <cellStyle name="Вывод 66 6 3" xfId="17895"/>
    <cellStyle name="Вывод 66 7" xfId="17896"/>
    <cellStyle name="Вывод 66 7 2" xfId="17897"/>
    <cellStyle name="Вывод 66 7 3" xfId="17898"/>
    <cellStyle name="Вывод 66 8" xfId="17899"/>
    <cellStyle name="Вывод 66 9" xfId="17900"/>
    <cellStyle name="Вывод 67" xfId="17901"/>
    <cellStyle name="Вывод 67 2" xfId="17902"/>
    <cellStyle name="Вывод 67 2 2" xfId="17903"/>
    <cellStyle name="Вывод 67 2 2 2" xfId="17904"/>
    <cellStyle name="Вывод 67 2 2 3" xfId="17905"/>
    <cellStyle name="Вывод 67 2 3" xfId="17906"/>
    <cellStyle name="Вывод 67 2 3 2" xfId="17907"/>
    <cellStyle name="Вывод 67 2 3 3" xfId="17908"/>
    <cellStyle name="Вывод 67 2 4" xfId="17909"/>
    <cellStyle name="Вывод 67 2 4 2" xfId="17910"/>
    <cellStyle name="Вывод 67 2 4 3" xfId="17911"/>
    <cellStyle name="Вывод 67 2 5" xfId="17912"/>
    <cellStyle name="Вывод 67 2 5 2" xfId="17913"/>
    <cellStyle name="Вывод 67 2 5 3" xfId="17914"/>
    <cellStyle name="Вывод 67 2 6" xfId="17915"/>
    <cellStyle name="Вывод 67 2 6 2" xfId="17916"/>
    <cellStyle name="Вывод 67 2 6 3" xfId="17917"/>
    <cellStyle name="Вывод 67 2 7" xfId="17918"/>
    <cellStyle name="Вывод 67 2 7 2" xfId="17919"/>
    <cellStyle name="Вывод 67 2 7 3" xfId="17920"/>
    <cellStyle name="Вывод 67 2 8" xfId="17921"/>
    <cellStyle name="Вывод 67 2 9" xfId="17922"/>
    <cellStyle name="Вывод 67 3" xfId="17923"/>
    <cellStyle name="Вывод 67 3 2" xfId="17924"/>
    <cellStyle name="Вывод 67 3 3" xfId="17925"/>
    <cellStyle name="Вывод 67 4" xfId="17926"/>
    <cellStyle name="Вывод 67 4 2" xfId="17927"/>
    <cellStyle name="Вывод 67 4 3" xfId="17928"/>
    <cellStyle name="Вывод 67 5" xfId="17929"/>
    <cellStyle name="Вывод 67 5 2" xfId="17930"/>
    <cellStyle name="Вывод 67 5 3" xfId="17931"/>
    <cellStyle name="Вывод 67 6" xfId="17932"/>
    <cellStyle name="Вывод 67 6 2" xfId="17933"/>
    <cellStyle name="Вывод 67 6 3" xfId="17934"/>
    <cellStyle name="Вывод 67 7" xfId="17935"/>
    <cellStyle name="Вывод 67 7 2" xfId="17936"/>
    <cellStyle name="Вывод 67 7 3" xfId="17937"/>
    <cellStyle name="Вывод 67 8" xfId="17938"/>
    <cellStyle name="Вывод 67 9" xfId="17939"/>
    <cellStyle name="Вывод 68" xfId="17940"/>
    <cellStyle name="Вывод 68 2" xfId="17941"/>
    <cellStyle name="Вывод 68 2 2" xfId="17942"/>
    <cellStyle name="Вывод 68 2 2 2" xfId="17943"/>
    <cellStyle name="Вывод 68 2 2 3" xfId="17944"/>
    <cellStyle name="Вывод 68 2 3" xfId="17945"/>
    <cellStyle name="Вывод 68 2 3 2" xfId="17946"/>
    <cellStyle name="Вывод 68 2 3 3" xfId="17947"/>
    <cellStyle name="Вывод 68 2 4" xfId="17948"/>
    <cellStyle name="Вывод 68 2 4 2" xfId="17949"/>
    <cellStyle name="Вывод 68 2 4 3" xfId="17950"/>
    <cellStyle name="Вывод 68 2 5" xfId="17951"/>
    <cellStyle name="Вывод 68 2 5 2" xfId="17952"/>
    <cellStyle name="Вывод 68 2 5 3" xfId="17953"/>
    <cellStyle name="Вывод 68 2 6" xfId="17954"/>
    <cellStyle name="Вывод 68 2 6 2" xfId="17955"/>
    <cellStyle name="Вывод 68 2 6 3" xfId="17956"/>
    <cellStyle name="Вывод 68 2 7" xfId="17957"/>
    <cellStyle name="Вывод 68 2 7 2" xfId="17958"/>
    <cellStyle name="Вывод 68 2 7 3" xfId="17959"/>
    <cellStyle name="Вывод 68 2 8" xfId="17960"/>
    <cellStyle name="Вывод 68 2 9" xfId="17961"/>
    <cellStyle name="Вывод 68 3" xfId="17962"/>
    <cellStyle name="Вывод 68 3 2" xfId="17963"/>
    <cellStyle name="Вывод 68 3 3" xfId="17964"/>
    <cellStyle name="Вывод 68 4" xfId="17965"/>
    <cellStyle name="Вывод 68 4 2" xfId="17966"/>
    <cellStyle name="Вывод 68 4 3" xfId="17967"/>
    <cellStyle name="Вывод 68 5" xfId="17968"/>
    <cellStyle name="Вывод 68 5 2" xfId="17969"/>
    <cellStyle name="Вывод 68 5 3" xfId="17970"/>
    <cellStyle name="Вывод 68 6" xfId="17971"/>
    <cellStyle name="Вывод 68 6 2" xfId="17972"/>
    <cellStyle name="Вывод 68 6 3" xfId="17973"/>
    <cellStyle name="Вывод 68 7" xfId="17974"/>
    <cellStyle name="Вывод 68 7 2" xfId="17975"/>
    <cellStyle name="Вывод 68 7 3" xfId="17976"/>
    <cellStyle name="Вывод 68 8" xfId="17977"/>
    <cellStyle name="Вывод 68 9" xfId="17978"/>
    <cellStyle name="Вывод 69" xfId="17979"/>
    <cellStyle name="Вывод 69 2" xfId="17980"/>
    <cellStyle name="Вывод 69 2 2" xfId="17981"/>
    <cellStyle name="Вывод 69 2 2 2" xfId="17982"/>
    <cellStyle name="Вывод 69 2 2 3" xfId="17983"/>
    <cellStyle name="Вывод 69 2 3" xfId="17984"/>
    <cellStyle name="Вывод 69 2 3 2" xfId="17985"/>
    <cellStyle name="Вывод 69 2 3 3" xfId="17986"/>
    <cellStyle name="Вывод 69 2 4" xfId="17987"/>
    <cellStyle name="Вывод 69 2 4 2" xfId="17988"/>
    <cellStyle name="Вывод 69 2 4 3" xfId="17989"/>
    <cellStyle name="Вывод 69 2 5" xfId="17990"/>
    <cellStyle name="Вывод 69 2 5 2" xfId="17991"/>
    <cellStyle name="Вывод 69 2 5 3" xfId="17992"/>
    <cellStyle name="Вывод 69 2 6" xfId="17993"/>
    <cellStyle name="Вывод 69 2 6 2" xfId="17994"/>
    <cellStyle name="Вывод 69 2 6 3" xfId="17995"/>
    <cellStyle name="Вывод 69 2 7" xfId="17996"/>
    <cellStyle name="Вывод 69 2 7 2" xfId="17997"/>
    <cellStyle name="Вывод 69 2 7 3" xfId="17998"/>
    <cellStyle name="Вывод 69 2 8" xfId="17999"/>
    <cellStyle name="Вывод 69 2 9" xfId="18000"/>
    <cellStyle name="Вывод 69 3" xfId="18001"/>
    <cellStyle name="Вывод 69 3 2" xfId="18002"/>
    <cellStyle name="Вывод 69 3 3" xfId="18003"/>
    <cellStyle name="Вывод 69 4" xfId="18004"/>
    <cellStyle name="Вывод 69 4 2" xfId="18005"/>
    <cellStyle name="Вывод 69 4 3" xfId="18006"/>
    <cellStyle name="Вывод 69 5" xfId="18007"/>
    <cellStyle name="Вывод 69 5 2" xfId="18008"/>
    <cellStyle name="Вывод 69 5 3" xfId="18009"/>
    <cellStyle name="Вывод 69 6" xfId="18010"/>
    <cellStyle name="Вывод 69 6 2" xfId="18011"/>
    <cellStyle name="Вывод 69 6 3" xfId="18012"/>
    <cellStyle name="Вывод 69 7" xfId="18013"/>
    <cellStyle name="Вывод 69 7 2" xfId="18014"/>
    <cellStyle name="Вывод 69 7 3" xfId="18015"/>
    <cellStyle name="Вывод 69 8" xfId="18016"/>
    <cellStyle name="Вывод 69 9" xfId="18017"/>
    <cellStyle name="Вывод 7" xfId="18018"/>
    <cellStyle name="Вывод 7 2" xfId="18019"/>
    <cellStyle name="Вывод 7 2 2" xfId="18020"/>
    <cellStyle name="Вывод 7 2 2 2" xfId="18021"/>
    <cellStyle name="Вывод 7 2 2 3" xfId="18022"/>
    <cellStyle name="Вывод 7 2 3" xfId="18023"/>
    <cellStyle name="Вывод 7 2 3 2" xfId="18024"/>
    <cellStyle name="Вывод 7 2 3 3" xfId="18025"/>
    <cellStyle name="Вывод 7 2 4" xfId="18026"/>
    <cellStyle name="Вывод 7 2 4 2" xfId="18027"/>
    <cellStyle name="Вывод 7 2 4 3" xfId="18028"/>
    <cellStyle name="Вывод 7 2 5" xfId="18029"/>
    <cellStyle name="Вывод 7 2 5 2" xfId="18030"/>
    <cellStyle name="Вывод 7 2 5 3" xfId="18031"/>
    <cellStyle name="Вывод 7 2 6" xfId="18032"/>
    <cellStyle name="Вывод 7 2 6 2" xfId="18033"/>
    <cellStyle name="Вывод 7 2 6 3" xfId="18034"/>
    <cellStyle name="Вывод 7 2 7" xfId="18035"/>
    <cellStyle name="Вывод 7 2 7 2" xfId="18036"/>
    <cellStyle name="Вывод 7 2 7 3" xfId="18037"/>
    <cellStyle name="Вывод 7 2 8" xfId="18038"/>
    <cellStyle name="Вывод 7 2 9" xfId="18039"/>
    <cellStyle name="Вывод 7 3" xfId="18040"/>
    <cellStyle name="Вывод 7 3 2" xfId="18041"/>
    <cellStyle name="Вывод 7 3 3" xfId="18042"/>
    <cellStyle name="Вывод 7 4" xfId="18043"/>
    <cellStyle name="Вывод 7 4 2" xfId="18044"/>
    <cellStyle name="Вывод 7 4 3" xfId="18045"/>
    <cellStyle name="Вывод 7 5" xfId="18046"/>
    <cellStyle name="Вывод 7 5 2" xfId="18047"/>
    <cellStyle name="Вывод 7 5 3" xfId="18048"/>
    <cellStyle name="Вывод 7 6" xfId="18049"/>
    <cellStyle name="Вывод 7 6 2" xfId="18050"/>
    <cellStyle name="Вывод 7 6 3" xfId="18051"/>
    <cellStyle name="Вывод 7 7" xfId="18052"/>
    <cellStyle name="Вывод 7 7 2" xfId="18053"/>
    <cellStyle name="Вывод 7 7 3" xfId="18054"/>
    <cellStyle name="Вывод 7 8" xfId="18055"/>
    <cellStyle name="Вывод 7 9" xfId="18056"/>
    <cellStyle name="Вывод 70" xfId="18057"/>
    <cellStyle name="Вывод 70 2" xfId="18058"/>
    <cellStyle name="Вывод 70 2 2" xfId="18059"/>
    <cellStyle name="Вывод 70 2 2 2" xfId="18060"/>
    <cellStyle name="Вывод 70 2 2 3" xfId="18061"/>
    <cellStyle name="Вывод 70 2 3" xfId="18062"/>
    <cellStyle name="Вывод 70 2 3 2" xfId="18063"/>
    <cellStyle name="Вывод 70 2 3 3" xfId="18064"/>
    <cellStyle name="Вывод 70 2 4" xfId="18065"/>
    <cellStyle name="Вывод 70 2 4 2" xfId="18066"/>
    <cellStyle name="Вывод 70 2 4 3" xfId="18067"/>
    <cellStyle name="Вывод 70 2 5" xfId="18068"/>
    <cellStyle name="Вывод 70 2 5 2" xfId="18069"/>
    <cellStyle name="Вывод 70 2 5 3" xfId="18070"/>
    <cellStyle name="Вывод 70 2 6" xfId="18071"/>
    <cellStyle name="Вывод 70 2 6 2" xfId="18072"/>
    <cellStyle name="Вывод 70 2 6 3" xfId="18073"/>
    <cellStyle name="Вывод 70 2 7" xfId="18074"/>
    <cellStyle name="Вывод 70 2 7 2" xfId="18075"/>
    <cellStyle name="Вывод 70 2 7 3" xfId="18076"/>
    <cellStyle name="Вывод 70 2 8" xfId="18077"/>
    <cellStyle name="Вывод 70 2 9" xfId="18078"/>
    <cellStyle name="Вывод 70 3" xfId="18079"/>
    <cellStyle name="Вывод 70 3 2" xfId="18080"/>
    <cellStyle name="Вывод 70 3 3" xfId="18081"/>
    <cellStyle name="Вывод 70 4" xfId="18082"/>
    <cellStyle name="Вывод 70 4 2" xfId="18083"/>
    <cellStyle name="Вывод 70 4 3" xfId="18084"/>
    <cellStyle name="Вывод 70 5" xfId="18085"/>
    <cellStyle name="Вывод 70 5 2" xfId="18086"/>
    <cellStyle name="Вывод 70 5 3" xfId="18087"/>
    <cellStyle name="Вывод 70 6" xfId="18088"/>
    <cellStyle name="Вывод 70 6 2" xfId="18089"/>
    <cellStyle name="Вывод 70 6 3" xfId="18090"/>
    <cellStyle name="Вывод 70 7" xfId="18091"/>
    <cellStyle name="Вывод 70 7 2" xfId="18092"/>
    <cellStyle name="Вывод 70 7 3" xfId="18093"/>
    <cellStyle name="Вывод 70 8" xfId="18094"/>
    <cellStyle name="Вывод 70 9" xfId="18095"/>
    <cellStyle name="Вывод 71" xfId="18096"/>
    <cellStyle name="Вывод 71 2" xfId="18097"/>
    <cellStyle name="Вывод 71 2 2" xfId="18098"/>
    <cellStyle name="Вывод 71 2 3" xfId="18099"/>
    <cellStyle name="Вывод 71 3" xfId="18100"/>
    <cellStyle name="Вывод 71 4" xfId="18101"/>
    <cellStyle name="Вывод 72" xfId="18102"/>
    <cellStyle name="Вывод 72 2" xfId="18103"/>
    <cellStyle name="Вывод 72 2 2" xfId="18104"/>
    <cellStyle name="Вывод 72 2 3" xfId="18105"/>
    <cellStyle name="Вывод 72 3" xfId="18106"/>
    <cellStyle name="Вывод 72 4" xfId="18107"/>
    <cellStyle name="Вывод 73" xfId="18108"/>
    <cellStyle name="Вывод 73 2" xfId="18109"/>
    <cellStyle name="Вывод 73 2 2" xfId="18110"/>
    <cellStyle name="Вывод 73 2 3" xfId="18111"/>
    <cellStyle name="Вывод 73 3" xfId="18112"/>
    <cellStyle name="Вывод 73 4" xfId="18113"/>
    <cellStyle name="Вывод 74" xfId="18114"/>
    <cellStyle name="Вывод 75" xfId="18115"/>
    <cellStyle name="Вывод 76" xfId="18116"/>
    <cellStyle name="Вывод 77" xfId="18117"/>
    <cellStyle name="Вывод 78" xfId="18118"/>
    <cellStyle name="Вывод 8" xfId="18119"/>
    <cellStyle name="Вывод 8 2" xfId="18120"/>
    <cellStyle name="Вывод 8 2 2" xfId="18121"/>
    <cellStyle name="Вывод 8 2 2 2" xfId="18122"/>
    <cellStyle name="Вывод 8 2 2 3" xfId="18123"/>
    <cellStyle name="Вывод 8 2 3" xfId="18124"/>
    <cellStyle name="Вывод 8 2 3 2" xfId="18125"/>
    <cellStyle name="Вывод 8 2 3 3" xfId="18126"/>
    <cellStyle name="Вывод 8 2 4" xfId="18127"/>
    <cellStyle name="Вывод 8 2 4 2" xfId="18128"/>
    <cellStyle name="Вывод 8 2 4 3" xfId="18129"/>
    <cellStyle name="Вывод 8 2 5" xfId="18130"/>
    <cellStyle name="Вывод 8 2 5 2" xfId="18131"/>
    <cellStyle name="Вывод 8 2 5 3" xfId="18132"/>
    <cellStyle name="Вывод 8 2 6" xfId="18133"/>
    <cellStyle name="Вывод 8 2 6 2" xfId="18134"/>
    <cellStyle name="Вывод 8 2 6 3" xfId="18135"/>
    <cellStyle name="Вывод 8 2 7" xfId="18136"/>
    <cellStyle name="Вывод 8 2 7 2" xfId="18137"/>
    <cellStyle name="Вывод 8 2 7 3" xfId="18138"/>
    <cellStyle name="Вывод 8 2 8" xfId="18139"/>
    <cellStyle name="Вывод 8 2 9" xfId="18140"/>
    <cellStyle name="Вывод 8 3" xfId="18141"/>
    <cellStyle name="Вывод 8 3 2" xfId="18142"/>
    <cellStyle name="Вывод 8 3 3" xfId="18143"/>
    <cellStyle name="Вывод 8 4" xfId="18144"/>
    <cellStyle name="Вывод 8 4 2" xfId="18145"/>
    <cellStyle name="Вывод 8 4 3" xfId="18146"/>
    <cellStyle name="Вывод 8 5" xfId="18147"/>
    <cellStyle name="Вывод 8 5 2" xfId="18148"/>
    <cellStyle name="Вывод 8 5 3" xfId="18149"/>
    <cellStyle name="Вывод 8 6" xfId="18150"/>
    <cellStyle name="Вывод 8 6 2" xfId="18151"/>
    <cellStyle name="Вывод 8 6 3" xfId="18152"/>
    <cellStyle name="Вывод 8 7" xfId="18153"/>
    <cellStyle name="Вывод 8 7 2" xfId="18154"/>
    <cellStyle name="Вывод 8 7 3" xfId="18155"/>
    <cellStyle name="Вывод 8 8" xfId="18156"/>
    <cellStyle name="Вывод 8 9" xfId="18157"/>
    <cellStyle name="Вывод 9" xfId="18158"/>
    <cellStyle name="Вывод 9 2" xfId="18159"/>
    <cellStyle name="Вывод 9 2 2" xfId="18160"/>
    <cellStyle name="Вывод 9 2 2 2" xfId="18161"/>
    <cellStyle name="Вывод 9 2 2 3" xfId="18162"/>
    <cellStyle name="Вывод 9 2 3" xfId="18163"/>
    <cellStyle name="Вывод 9 2 3 2" xfId="18164"/>
    <cellStyle name="Вывод 9 2 3 3" xfId="18165"/>
    <cellStyle name="Вывод 9 2 4" xfId="18166"/>
    <cellStyle name="Вывод 9 2 4 2" xfId="18167"/>
    <cellStyle name="Вывод 9 2 4 3" xfId="18168"/>
    <cellStyle name="Вывод 9 2 5" xfId="18169"/>
    <cellStyle name="Вывод 9 2 5 2" xfId="18170"/>
    <cellStyle name="Вывод 9 2 5 3" xfId="18171"/>
    <cellStyle name="Вывод 9 2 6" xfId="18172"/>
    <cellStyle name="Вывод 9 2 6 2" xfId="18173"/>
    <cellStyle name="Вывод 9 2 6 3" xfId="18174"/>
    <cellStyle name="Вывод 9 2 7" xfId="18175"/>
    <cellStyle name="Вывод 9 2 7 2" xfId="18176"/>
    <cellStyle name="Вывод 9 2 7 3" xfId="18177"/>
    <cellStyle name="Вывод 9 2 8" xfId="18178"/>
    <cellStyle name="Вывод 9 2 9" xfId="18179"/>
    <cellStyle name="Вывод 9 3" xfId="18180"/>
    <cellStyle name="Вывод 9 3 2" xfId="18181"/>
    <cellStyle name="Вывод 9 3 3" xfId="18182"/>
    <cellStyle name="Вывод 9 4" xfId="18183"/>
    <cellStyle name="Вывод 9 4 2" xfId="18184"/>
    <cellStyle name="Вывод 9 4 3" xfId="18185"/>
    <cellStyle name="Вывод 9 5" xfId="18186"/>
    <cellStyle name="Вывод 9 5 2" xfId="18187"/>
    <cellStyle name="Вывод 9 5 3" xfId="18188"/>
    <cellStyle name="Вывод 9 6" xfId="18189"/>
    <cellStyle name="Вывод 9 6 2" xfId="18190"/>
    <cellStyle name="Вывод 9 6 3" xfId="18191"/>
    <cellStyle name="Вывод 9 7" xfId="18192"/>
    <cellStyle name="Вывод 9 7 2" xfId="18193"/>
    <cellStyle name="Вывод 9 7 3" xfId="18194"/>
    <cellStyle name="Вывод 9 8" xfId="18195"/>
    <cellStyle name="Вывод 9 9" xfId="18196"/>
    <cellStyle name="Вычисление 1" xfId="18197"/>
    <cellStyle name="Вычисление 10" xfId="18198"/>
    <cellStyle name="Вычисление 10 2" xfId="18199"/>
    <cellStyle name="Вычисление 10 2 10" xfId="18200"/>
    <cellStyle name="Вычисление 10 2 2" xfId="18201"/>
    <cellStyle name="Вычисление 10 2 2 2" xfId="18202"/>
    <cellStyle name="Вычисление 10 2 2 3" xfId="18203"/>
    <cellStyle name="Вычисление 10 2 2 4" xfId="18204"/>
    <cellStyle name="Вычисление 10 2 3" xfId="18205"/>
    <cellStyle name="Вычисление 10 2 3 2" xfId="18206"/>
    <cellStyle name="Вычисление 10 2 3 3" xfId="18207"/>
    <cellStyle name="Вычисление 10 2 3 4" xfId="18208"/>
    <cellStyle name="Вычисление 10 2 4" xfId="18209"/>
    <cellStyle name="Вычисление 10 2 4 2" xfId="18210"/>
    <cellStyle name="Вычисление 10 2 4 3" xfId="18211"/>
    <cellStyle name="Вычисление 10 2 4 4" xfId="18212"/>
    <cellStyle name="Вычисление 10 2 5" xfId="18213"/>
    <cellStyle name="Вычисление 10 2 5 2" xfId="18214"/>
    <cellStyle name="Вычисление 10 2 5 3" xfId="18215"/>
    <cellStyle name="Вычисление 10 2 5 4" xfId="18216"/>
    <cellStyle name="Вычисление 10 2 6" xfId="18217"/>
    <cellStyle name="Вычисление 10 2 6 2" xfId="18218"/>
    <cellStyle name="Вычисление 10 2 6 3" xfId="18219"/>
    <cellStyle name="Вычисление 10 2 6 4" xfId="18220"/>
    <cellStyle name="Вычисление 10 2 7" xfId="18221"/>
    <cellStyle name="Вычисление 10 2 7 2" xfId="18222"/>
    <cellStyle name="Вычисление 10 2 7 3" xfId="18223"/>
    <cellStyle name="Вычисление 10 2 7 4" xfId="18224"/>
    <cellStyle name="Вычисление 10 2 8" xfId="18225"/>
    <cellStyle name="Вычисление 10 2 9" xfId="18226"/>
    <cellStyle name="Вычисление 10 3" xfId="18227"/>
    <cellStyle name="Вычисление 10 3 2" xfId="18228"/>
    <cellStyle name="Вычисление 10 3 3" xfId="18229"/>
    <cellStyle name="Вычисление 10 3 4" xfId="18230"/>
    <cellStyle name="Вычисление 10 4" xfId="18231"/>
    <cellStyle name="Вычисление 10 4 2" xfId="18232"/>
    <cellStyle name="Вычисление 10 4 3" xfId="18233"/>
    <cellStyle name="Вычисление 10 4 4" xfId="18234"/>
    <cellStyle name="Вычисление 10 5" xfId="18235"/>
    <cellStyle name="Вычисление 10 5 2" xfId="18236"/>
    <cellStyle name="Вычисление 10 5 3" xfId="18237"/>
    <cellStyle name="Вычисление 10 5 4" xfId="18238"/>
    <cellStyle name="Вычисление 10 6" xfId="18239"/>
    <cellStyle name="Вычисление 10 6 2" xfId="18240"/>
    <cellStyle name="Вычисление 10 6 3" xfId="18241"/>
    <cellStyle name="Вычисление 10 6 4" xfId="18242"/>
    <cellStyle name="Вычисление 10 7" xfId="18243"/>
    <cellStyle name="Вычисление 10 8" xfId="18244"/>
    <cellStyle name="Вычисление 10 9" xfId="18245"/>
    <cellStyle name="Вычисление 11" xfId="18246"/>
    <cellStyle name="Вычисление 11 2" xfId="18247"/>
    <cellStyle name="Вычисление 11 2 10" xfId="18248"/>
    <cellStyle name="Вычисление 11 2 2" xfId="18249"/>
    <cellStyle name="Вычисление 11 2 2 2" xfId="18250"/>
    <cellStyle name="Вычисление 11 2 2 3" xfId="18251"/>
    <cellStyle name="Вычисление 11 2 2 4" xfId="18252"/>
    <cellStyle name="Вычисление 11 2 3" xfId="18253"/>
    <cellStyle name="Вычисление 11 2 3 2" xfId="18254"/>
    <cellStyle name="Вычисление 11 2 3 3" xfId="18255"/>
    <cellStyle name="Вычисление 11 2 3 4" xfId="18256"/>
    <cellStyle name="Вычисление 11 2 4" xfId="18257"/>
    <cellStyle name="Вычисление 11 2 4 2" xfId="18258"/>
    <cellStyle name="Вычисление 11 2 4 3" xfId="18259"/>
    <cellStyle name="Вычисление 11 2 4 4" xfId="18260"/>
    <cellStyle name="Вычисление 11 2 5" xfId="18261"/>
    <cellStyle name="Вычисление 11 2 5 2" xfId="18262"/>
    <cellStyle name="Вычисление 11 2 5 3" xfId="18263"/>
    <cellStyle name="Вычисление 11 2 5 4" xfId="18264"/>
    <cellStyle name="Вычисление 11 2 6" xfId="18265"/>
    <cellStyle name="Вычисление 11 2 6 2" xfId="18266"/>
    <cellStyle name="Вычисление 11 2 6 3" xfId="18267"/>
    <cellStyle name="Вычисление 11 2 6 4" xfId="18268"/>
    <cellStyle name="Вычисление 11 2 7" xfId="18269"/>
    <cellStyle name="Вычисление 11 2 7 2" xfId="18270"/>
    <cellStyle name="Вычисление 11 2 7 3" xfId="18271"/>
    <cellStyle name="Вычисление 11 2 7 4" xfId="18272"/>
    <cellStyle name="Вычисление 11 2 8" xfId="18273"/>
    <cellStyle name="Вычисление 11 2 9" xfId="18274"/>
    <cellStyle name="Вычисление 11 3" xfId="18275"/>
    <cellStyle name="Вычисление 11 3 2" xfId="18276"/>
    <cellStyle name="Вычисление 11 3 3" xfId="18277"/>
    <cellStyle name="Вычисление 11 3 4" xfId="18278"/>
    <cellStyle name="Вычисление 11 4" xfId="18279"/>
    <cellStyle name="Вычисление 11 4 2" xfId="18280"/>
    <cellStyle name="Вычисление 11 4 3" xfId="18281"/>
    <cellStyle name="Вычисление 11 4 4" xfId="18282"/>
    <cellStyle name="Вычисление 11 5" xfId="18283"/>
    <cellStyle name="Вычисление 11 5 2" xfId="18284"/>
    <cellStyle name="Вычисление 11 5 3" xfId="18285"/>
    <cellStyle name="Вычисление 11 5 4" xfId="18286"/>
    <cellStyle name="Вычисление 11 6" xfId="18287"/>
    <cellStyle name="Вычисление 11 6 2" xfId="18288"/>
    <cellStyle name="Вычисление 11 6 3" xfId="18289"/>
    <cellStyle name="Вычисление 11 6 4" xfId="18290"/>
    <cellStyle name="Вычисление 11 7" xfId="18291"/>
    <cellStyle name="Вычисление 11 8" xfId="18292"/>
    <cellStyle name="Вычисление 11 9" xfId="18293"/>
    <cellStyle name="Вычисление 12" xfId="18294"/>
    <cellStyle name="Вычисление 12 2" xfId="18295"/>
    <cellStyle name="Вычисление 12 2 10" xfId="18296"/>
    <cellStyle name="Вычисление 12 2 2" xfId="18297"/>
    <cellStyle name="Вычисление 12 2 2 2" xfId="18298"/>
    <cellStyle name="Вычисление 12 2 2 3" xfId="18299"/>
    <cellStyle name="Вычисление 12 2 2 4" xfId="18300"/>
    <cellStyle name="Вычисление 12 2 3" xfId="18301"/>
    <cellStyle name="Вычисление 12 2 3 2" xfId="18302"/>
    <cellStyle name="Вычисление 12 2 3 3" xfId="18303"/>
    <cellStyle name="Вычисление 12 2 3 4" xfId="18304"/>
    <cellStyle name="Вычисление 12 2 4" xfId="18305"/>
    <cellStyle name="Вычисление 12 2 4 2" xfId="18306"/>
    <cellStyle name="Вычисление 12 2 4 3" xfId="18307"/>
    <cellStyle name="Вычисление 12 2 4 4" xfId="18308"/>
    <cellStyle name="Вычисление 12 2 5" xfId="18309"/>
    <cellStyle name="Вычисление 12 2 5 2" xfId="18310"/>
    <cellStyle name="Вычисление 12 2 5 3" xfId="18311"/>
    <cellStyle name="Вычисление 12 2 5 4" xfId="18312"/>
    <cellStyle name="Вычисление 12 2 6" xfId="18313"/>
    <cellStyle name="Вычисление 12 2 6 2" xfId="18314"/>
    <cellStyle name="Вычисление 12 2 6 3" xfId="18315"/>
    <cellStyle name="Вычисление 12 2 6 4" xfId="18316"/>
    <cellStyle name="Вычисление 12 2 7" xfId="18317"/>
    <cellStyle name="Вычисление 12 2 7 2" xfId="18318"/>
    <cellStyle name="Вычисление 12 2 7 3" xfId="18319"/>
    <cellStyle name="Вычисление 12 2 7 4" xfId="18320"/>
    <cellStyle name="Вычисление 12 2 8" xfId="18321"/>
    <cellStyle name="Вычисление 12 2 9" xfId="18322"/>
    <cellStyle name="Вычисление 12 3" xfId="18323"/>
    <cellStyle name="Вычисление 12 3 2" xfId="18324"/>
    <cellStyle name="Вычисление 12 3 3" xfId="18325"/>
    <cellStyle name="Вычисление 12 3 4" xfId="18326"/>
    <cellStyle name="Вычисление 12 4" xfId="18327"/>
    <cellStyle name="Вычисление 12 4 2" xfId="18328"/>
    <cellStyle name="Вычисление 12 4 3" xfId="18329"/>
    <cellStyle name="Вычисление 12 4 4" xfId="18330"/>
    <cellStyle name="Вычисление 12 5" xfId="18331"/>
    <cellStyle name="Вычисление 12 5 2" xfId="18332"/>
    <cellStyle name="Вычисление 12 5 3" xfId="18333"/>
    <cellStyle name="Вычисление 12 5 4" xfId="18334"/>
    <cellStyle name="Вычисление 12 6" xfId="18335"/>
    <cellStyle name="Вычисление 12 6 2" xfId="18336"/>
    <cellStyle name="Вычисление 12 6 3" xfId="18337"/>
    <cellStyle name="Вычисление 12 6 4" xfId="18338"/>
    <cellStyle name="Вычисление 12 7" xfId="18339"/>
    <cellStyle name="Вычисление 12 8" xfId="18340"/>
    <cellStyle name="Вычисление 12 9" xfId="18341"/>
    <cellStyle name="Вычисление 13" xfId="18342"/>
    <cellStyle name="Вычисление 13 2" xfId="18343"/>
    <cellStyle name="Вычисление 13 2 10" xfId="18344"/>
    <cellStyle name="Вычисление 13 2 2" xfId="18345"/>
    <cellStyle name="Вычисление 13 2 2 2" xfId="18346"/>
    <cellStyle name="Вычисление 13 2 2 3" xfId="18347"/>
    <cellStyle name="Вычисление 13 2 2 4" xfId="18348"/>
    <cellStyle name="Вычисление 13 2 3" xfId="18349"/>
    <cellStyle name="Вычисление 13 2 3 2" xfId="18350"/>
    <cellStyle name="Вычисление 13 2 3 3" xfId="18351"/>
    <cellStyle name="Вычисление 13 2 3 4" xfId="18352"/>
    <cellStyle name="Вычисление 13 2 4" xfId="18353"/>
    <cellStyle name="Вычисление 13 2 4 2" xfId="18354"/>
    <cellStyle name="Вычисление 13 2 4 3" xfId="18355"/>
    <cellStyle name="Вычисление 13 2 4 4" xfId="18356"/>
    <cellStyle name="Вычисление 13 2 5" xfId="18357"/>
    <cellStyle name="Вычисление 13 2 5 2" xfId="18358"/>
    <cellStyle name="Вычисление 13 2 5 3" xfId="18359"/>
    <cellStyle name="Вычисление 13 2 5 4" xfId="18360"/>
    <cellStyle name="Вычисление 13 2 6" xfId="18361"/>
    <cellStyle name="Вычисление 13 2 6 2" xfId="18362"/>
    <cellStyle name="Вычисление 13 2 6 3" xfId="18363"/>
    <cellStyle name="Вычисление 13 2 6 4" xfId="18364"/>
    <cellStyle name="Вычисление 13 2 7" xfId="18365"/>
    <cellStyle name="Вычисление 13 2 7 2" xfId="18366"/>
    <cellStyle name="Вычисление 13 2 7 3" xfId="18367"/>
    <cellStyle name="Вычисление 13 2 7 4" xfId="18368"/>
    <cellStyle name="Вычисление 13 2 8" xfId="18369"/>
    <cellStyle name="Вычисление 13 2 9" xfId="18370"/>
    <cellStyle name="Вычисление 13 3" xfId="18371"/>
    <cellStyle name="Вычисление 13 3 2" xfId="18372"/>
    <cellStyle name="Вычисление 13 3 3" xfId="18373"/>
    <cellStyle name="Вычисление 13 3 4" xfId="18374"/>
    <cellStyle name="Вычисление 13 4" xfId="18375"/>
    <cellStyle name="Вычисление 13 4 2" xfId="18376"/>
    <cellStyle name="Вычисление 13 4 3" xfId="18377"/>
    <cellStyle name="Вычисление 13 4 4" xfId="18378"/>
    <cellStyle name="Вычисление 13 5" xfId="18379"/>
    <cellStyle name="Вычисление 13 5 2" xfId="18380"/>
    <cellStyle name="Вычисление 13 5 3" xfId="18381"/>
    <cellStyle name="Вычисление 13 5 4" xfId="18382"/>
    <cellStyle name="Вычисление 13 6" xfId="18383"/>
    <cellStyle name="Вычисление 13 6 2" xfId="18384"/>
    <cellStyle name="Вычисление 13 6 3" xfId="18385"/>
    <cellStyle name="Вычисление 13 6 4" xfId="18386"/>
    <cellStyle name="Вычисление 13 7" xfId="18387"/>
    <cellStyle name="Вычисление 13 8" xfId="18388"/>
    <cellStyle name="Вычисление 13 9" xfId="18389"/>
    <cellStyle name="Вычисление 14" xfId="18390"/>
    <cellStyle name="Вычисление 14 2" xfId="18391"/>
    <cellStyle name="Вычисление 14 2 10" xfId="18392"/>
    <cellStyle name="Вычисление 14 2 2" xfId="18393"/>
    <cellStyle name="Вычисление 14 2 2 2" xfId="18394"/>
    <cellStyle name="Вычисление 14 2 2 3" xfId="18395"/>
    <cellStyle name="Вычисление 14 2 2 4" xfId="18396"/>
    <cellStyle name="Вычисление 14 2 3" xfId="18397"/>
    <cellStyle name="Вычисление 14 2 3 2" xfId="18398"/>
    <cellStyle name="Вычисление 14 2 3 3" xfId="18399"/>
    <cellStyle name="Вычисление 14 2 3 4" xfId="18400"/>
    <cellStyle name="Вычисление 14 2 4" xfId="18401"/>
    <cellStyle name="Вычисление 14 2 4 2" xfId="18402"/>
    <cellStyle name="Вычисление 14 2 4 3" xfId="18403"/>
    <cellStyle name="Вычисление 14 2 4 4" xfId="18404"/>
    <cellStyle name="Вычисление 14 2 5" xfId="18405"/>
    <cellStyle name="Вычисление 14 2 5 2" xfId="18406"/>
    <cellStyle name="Вычисление 14 2 5 3" xfId="18407"/>
    <cellStyle name="Вычисление 14 2 5 4" xfId="18408"/>
    <cellStyle name="Вычисление 14 2 6" xfId="18409"/>
    <cellStyle name="Вычисление 14 2 6 2" xfId="18410"/>
    <cellStyle name="Вычисление 14 2 6 3" xfId="18411"/>
    <cellStyle name="Вычисление 14 2 6 4" xfId="18412"/>
    <cellStyle name="Вычисление 14 2 7" xfId="18413"/>
    <cellStyle name="Вычисление 14 2 7 2" xfId="18414"/>
    <cellStyle name="Вычисление 14 2 7 3" xfId="18415"/>
    <cellStyle name="Вычисление 14 2 7 4" xfId="18416"/>
    <cellStyle name="Вычисление 14 2 8" xfId="18417"/>
    <cellStyle name="Вычисление 14 2 9" xfId="18418"/>
    <cellStyle name="Вычисление 14 3" xfId="18419"/>
    <cellStyle name="Вычисление 14 3 2" xfId="18420"/>
    <cellStyle name="Вычисление 14 3 3" xfId="18421"/>
    <cellStyle name="Вычисление 14 3 4" xfId="18422"/>
    <cellStyle name="Вычисление 14 4" xfId="18423"/>
    <cellStyle name="Вычисление 14 4 2" xfId="18424"/>
    <cellStyle name="Вычисление 14 4 3" xfId="18425"/>
    <cellStyle name="Вычисление 14 4 4" xfId="18426"/>
    <cellStyle name="Вычисление 14 5" xfId="18427"/>
    <cellStyle name="Вычисление 14 5 2" xfId="18428"/>
    <cellStyle name="Вычисление 14 5 3" xfId="18429"/>
    <cellStyle name="Вычисление 14 5 4" xfId="18430"/>
    <cellStyle name="Вычисление 14 6" xfId="18431"/>
    <cellStyle name="Вычисление 14 6 2" xfId="18432"/>
    <cellStyle name="Вычисление 14 6 3" xfId="18433"/>
    <cellStyle name="Вычисление 14 6 4" xfId="18434"/>
    <cellStyle name="Вычисление 14 7" xfId="18435"/>
    <cellStyle name="Вычисление 14 8" xfId="18436"/>
    <cellStyle name="Вычисление 14 9" xfId="18437"/>
    <cellStyle name="Вычисление 15" xfId="18438"/>
    <cellStyle name="Вычисление 15 2" xfId="18439"/>
    <cellStyle name="Вычисление 15 2 10" xfId="18440"/>
    <cellStyle name="Вычисление 15 2 2" xfId="18441"/>
    <cellStyle name="Вычисление 15 2 2 2" xfId="18442"/>
    <cellStyle name="Вычисление 15 2 2 3" xfId="18443"/>
    <cellStyle name="Вычисление 15 2 2 4" xfId="18444"/>
    <cellStyle name="Вычисление 15 2 3" xfId="18445"/>
    <cellStyle name="Вычисление 15 2 3 2" xfId="18446"/>
    <cellStyle name="Вычисление 15 2 3 3" xfId="18447"/>
    <cellStyle name="Вычисление 15 2 3 4" xfId="18448"/>
    <cellStyle name="Вычисление 15 2 4" xfId="18449"/>
    <cellStyle name="Вычисление 15 2 4 2" xfId="18450"/>
    <cellStyle name="Вычисление 15 2 4 3" xfId="18451"/>
    <cellStyle name="Вычисление 15 2 4 4" xfId="18452"/>
    <cellStyle name="Вычисление 15 2 5" xfId="18453"/>
    <cellStyle name="Вычисление 15 2 5 2" xfId="18454"/>
    <cellStyle name="Вычисление 15 2 5 3" xfId="18455"/>
    <cellStyle name="Вычисление 15 2 5 4" xfId="18456"/>
    <cellStyle name="Вычисление 15 2 6" xfId="18457"/>
    <cellStyle name="Вычисление 15 2 6 2" xfId="18458"/>
    <cellStyle name="Вычисление 15 2 6 3" xfId="18459"/>
    <cellStyle name="Вычисление 15 2 6 4" xfId="18460"/>
    <cellStyle name="Вычисление 15 2 7" xfId="18461"/>
    <cellStyle name="Вычисление 15 2 7 2" xfId="18462"/>
    <cellStyle name="Вычисление 15 2 7 3" xfId="18463"/>
    <cellStyle name="Вычисление 15 2 7 4" xfId="18464"/>
    <cellStyle name="Вычисление 15 2 8" xfId="18465"/>
    <cellStyle name="Вычисление 15 2 9" xfId="18466"/>
    <cellStyle name="Вычисление 15 3" xfId="18467"/>
    <cellStyle name="Вычисление 15 3 2" xfId="18468"/>
    <cellStyle name="Вычисление 15 3 3" xfId="18469"/>
    <cellStyle name="Вычисление 15 3 4" xfId="18470"/>
    <cellStyle name="Вычисление 15 4" xfId="18471"/>
    <cellStyle name="Вычисление 15 4 2" xfId="18472"/>
    <cellStyle name="Вычисление 15 4 3" xfId="18473"/>
    <cellStyle name="Вычисление 15 4 4" xfId="18474"/>
    <cellStyle name="Вычисление 15 5" xfId="18475"/>
    <cellStyle name="Вычисление 15 5 2" xfId="18476"/>
    <cellStyle name="Вычисление 15 5 3" xfId="18477"/>
    <cellStyle name="Вычисление 15 5 4" xfId="18478"/>
    <cellStyle name="Вычисление 15 6" xfId="18479"/>
    <cellStyle name="Вычисление 15 6 2" xfId="18480"/>
    <cellStyle name="Вычисление 15 6 3" xfId="18481"/>
    <cellStyle name="Вычисление 15 6 4" xfId="18482"/>
    <cellStyle name="Вычисление 15 7" xfId="18483"/>
    <cellStyle name="Вычисление 15 8" xfId="18484"/>
    <cellStyle name="Вычисление 15 9" xfId="18485"/>
    <cellStyle name="Вычисление 16" xfId="18486"/>
    <cellStyle name="Вычисление 16 2" xfId="18487"/>
    <cellStyle name="Вычисление 16 2 10" xfId="18488"/>
    <cellStyle name="Вычисление 16 2 2" xfId="18489"/>
    <cellStyle name="Вычисление 16 2 2 2" xfId="18490"/>
    <cellStyle name="Вычисление 16 2 2 3" xfId="18491"/>
    <cellStyle name="Вычисление 16 2 2 4" xfId="18492"/>
    <cellStyle name="Вычисление 16 2 3" xfId="18493"/>
    <cellStyle name="Вычисление 16 2 3 2" xfId="18494"/>
    <cellStyle name="Вычисление 16 2 3 3" xfId="18495"/>
    <cellStyle name="Вычисление 16 2 3 4" xfId="18496"/>
    <cellStyle name="Вычисление 16 2 4" xfId="18497"/>
    <cellStyle name="Вычисление 16 2 4 2" xfId="18498"/>
    <cellStyle name="Вычисление 16 2 4 3" xfId="18499"/>
    <cellStyle name="Вычисление 16 2 4 4" xfId="18500"/>
    <cellStyle name="Вычисление 16 2 5" xfId="18501"/>
    <cellStyle name="Вычисление 16 2 5 2" xfId="18502"/>
    <cellStyle name="Вычисление 16 2 5 3" xfId="18503"/>
    <cellStyle name="Вычисление 16 2 5 4" xfId="18504"/>
    <cellStyle name="Вычисление 16 2 6" xfId="18505"/>
    <cellStyle name="Вычисление 16 2 6 2" xfId="18506"/>
    <cellStyle name="Вычисление 16 2 6 3" xfId="18507"/>
    <cellStyle name="Вычисление 16 2 6 4" xfId="18508"/>
    <cellStyle name="Вычисление 16 2 7" xfId="18509"/>
    <cellStyle name="Вычисление 16 2 7 2" xfId="18510"/>
    <cellStyle name="Вычисление 16 2 7 3" xfId="18511"/>
    <cellStyle name="Вычисление 16 2 7 4" xfId="18512"/>
    <cellStyle name="Вычисление 16 2 8" xfId="18513"/>
    <cellStyle name="Вычисление 16 2 9" xfId="18514"/>
    <cellStyle name="Вычисление 16 3" xfId="18515"/>
    <cellStyle name="Вычисление 16 3 2" xfId="18516"/>
    <cellStyle name="Вычисление 16 3 3" xfId="18517"/>
    <cellStyle name="Вычисление 16 3 4" xfId="18518"/>
    <cellStyle name="Вычисление 16 4" xfId="18519"/>
    <cellStyle name="Вычисление 16 4 2" xfId="18520"/>
    <cellStyle name="Вычисление 16 4 3" xfId="18521"/>
    <cellStyle name="Вычисление 16 4 4" xfId="18522"/>
    <cellStyle name="Вычисление 16 5" xfId="18523"/>
    <cellStyle name="Вычисление 16 5 2" xfId="18524"/>
    <cellStyle name="Вычисление 16 5 3" xfId="18525"/>
    <cellStyle name="Вычисление 16 5 4" xfId="18526"/>
    <cellStyle name="Вычисление 16 6" xfId="18527"/>
    <cellStyle name="Вычисление 16 6 2" xfId="18528"/>
    <cellStyle name="Вычисление 16 6 3" xfId="18529"/>
    <cellStyle name="Вычисление 16 6 4" xfId="18530"/>
    <cellStyle name="Вычисление 16 7" xfId="18531"/>
    <cellStyle name="Вычисление 16 8" xfId="18532"/>
    <cellStyle name="Вычисление 16 9" xfId="18533"/>
    <cellStyle name="Вычисление 17" xfId="18534"/>
    <cellStyle name="Вычисление 17 2" xfId="18535"/>
    <cellStyle name="Вычисление 17 2 10" xfId="18536"/>
    <cellStyle name="Вычисление 17 2 2" xfId="18537"/>
    <cellStyle name="Вычисление 17 2 2 2" xfId="18538"/>
    <cellStyle name="Вычисление 17 2 2 3" xfId="18539"/>
    <cellStyle name="Вычисление 17 2 2 4" xfId="18540"/>
    <cellStyle name="Вычисление 17 2 3" xfId="18541"/>
    <cellStyle name="Вычисление 17 2 3 2" xfId="18542"/>
    <cellStyle name="Вычисление 17 2 3 3" xfId="18543"/>
    <cellStyle name="Вычисление 17 2 3 4" xfId="18544"/>
    <cellStyle name="Вычисление 17 2 4" xfId="18545"/>
    <cellStyle name="Вычисление 17 2 4 2" xfId="18546"/>
    <cellStyle name="Вычисление 17 2 4 3" xfId="18547"/>
    <cellStyle name="Вычисление 17 2 4 4" xfId="18548"/>
    <cellStyle name="Вычисление 17 2 5" xfId="18549"/>
    <cellStyle name="Вычисление 17 2 5 2" xfId="18550"/>
    <cellStyle name="Вычисление 17 2 5 3" xfId="18551"/>
    <cellStyle name="Вычисление 17 2 5 4" xfId="18552"/>
    <cellStyle name="Вычисление 17 2 6" xfId="18553"/>
    <cellStyle name="Вычисление 17 2 6 2" xfId="18554"/>
    <cellStyle name="Вычисление 17 2 6 3" xfId="18555"/>
    <cellStyle name="Вычисление 17 2 6 4" xfId="18556"/>
    <cellStyle name="Вычисление 17 2 7" xfId="18557"/>
    <cellStyle name="Вычисление 17 2 7 2" xfId="18558"/>
    <cellStyle name="Вычисление 17 2 7 3" xfId="18559"/>
    <cellStyle name="Вычисление 17 2 7 4" xfId="18560"/>
    <cellStyle name="Вычисление 17 2 8" xfId="18561"/>
    <cellStyle name="Вычисление 17 2 9" xfId="18562"/>
    <cellStyle name="Вычисление 17 3" xfId="18563"/>
    <cellStyle name="Вычисление 17 3 2" xfId="18564"/>
    <cellStyle name="Вычисление 17 3 3" xfId="18565"/>
    <cellStyle name="Вычисление 17 3 4" xfId="18566"/>
    <cellStyle name="Вычисление 17 4" xfId="18567"/>
    <cellStyle name="Вычисление 17 4 2" xfId="18568"/>
    <cellStyle name="Вычисление 17 4 3" xfId="18569"/>
    <cellStyle name="Вычисление 17 4 4" xfId="18570"/>
    <cellStyle name="Вычисление 17 5" xfId="18571"/>
    <cellStyle name="Вычисление 17 5 2" xfId="18572"/>
    <cellStyle name="Вычисление 17 5 3" xfId="18573"/>
    <cellStyle name="Вычисление 17 5 4" xfId="18574"/>
    <cellStyle name="Вычисление 17 6" xfId="18575"/>
    <cellStyle name="Вычисление 17 6 2" xfId="18576"/>
    <cellStyle name="Вычисление 17 6 3" xfId="18577"/>
    <cellStyle name="Вычисление 17 6 4" xfId="18578"/>
    <cellStyle name="Вычисление 17 7" xfId="18579"/>
    <cellStyle name="Вычисление 17 8" xfId="18580"/>
    <cellStyle name="Вычисление 17 9" xfId="18581"/>
    <cellStyle name="Вычисление 18" xfId="18582"/>
    <cellStyle name="Вычисление 18 2" xfId="18583"/>
    <cellStyle name="Вычисление 18 2 10" xfId="18584"/>
    <cellStyle name="Вычисление 18 2 2" xfId="18585"/>
    <cellStyle name="Вычисление 18 2 2 2" xfId="18586"/>
    <cellStyle name="Вычисление 18 2 2 3" xfId="18587"/>
    <cellStyle name="Вычисление 18 2 2 4" xfId="18588"/>
    <cellStyle name="Вычисление 18 2 3" xfId="18589"/>
    <cellStyle name="Вычисление 18 2 3 2" xfId="18590"/>
    <cellStyle name="Вычисление 18 2 3 3" xfId="18591"/>
    <cellStyle name="Вычисление 18 2 3 4" xfId="18592"/>
    <cellStyle name="Вычисление 18 2 4" xfId="18593"/>
    <cellStyle name="Вычисление 18 2 4 2" xfId="18594"/>
    <cellStyle name="Вычисление 18 2 4 3" xfId="18595"/>
    <cellStyle name="Вычисление 18 2 4 4" xfId="18596"/>
    <cellStyle name="Вычисление 18 2 5" xfId="18597"/>
    <cellStyle name="Вычисление 18 2 5 2" xfId="18598"/>
    <cellStyle name="Вычисление 18 2 5 3" xfId="18599"/>
    <cellStyle name="Вычисление 18 2 5 4" xfId="18600"/>
    <cellStyle name="Вычисление 18 2 6" xfId="18601"/>
    <cellStyle name="Вычисление 18 2 6 2" xfId="18602"/>
    <cellStyle name="Вычисление 18 2 6 3" xfId="18603"/>
    <cellStyle name="Вычисление 18 2 6 4" xfId="18604"/>
    <cellStyle name="Вычисление 18 2 7" xfId="18605"/>
    <cellStyle name="Вычисление 18 2 7 2" xfId="18606"/>
    <cellStyle name="Вычисление 18 2 7 3" xfId="18607"/>
    <cellStyle name="Вычисление 18 2 7 4" xfId="18608"/>
    <cellStyle name="Вычисление 18 2 8" xfId="18609"/>
    <cellStyle name="Вычисление 18 2 9" xfId="18610"/>
    <cellStyle name="Вычисление 18 3" xfId="18611"/>
    <cellStyle name="Вычисление 18 3 2" xfId="18612"/>
    <cellStyle name="Вычисление 18 3 3" xfId="18613"/>
    <cellStyle name="Вычисление 18 3 4" xfId="18614"/>
    <cellStyle name="Вычисление 18 4" xfId="18615"/>
    <cellStyle name="Вычисление 18 4 2" xfId="18616"/>
    <cellStyle name="Вычисление 18 4 3" xfId="18617"/>
    <cellStyle name="Вычисление 18 4 4" xfId="18618"/>
    <cellStyle name="Вычисление 18 5" xfId="18619"/>
    <cellStyle name="Вычисление 18 5 2" xfId="18620"/>
    <cellStyle name="Вычисление 18 5 3" xfId="18621"/>
    <cellStyle name="Вычисление 18 5 4" xfId="18622"/>
    <cellStyle name="Вычисление 18 6" xfId="18623"/>
    <cellStyle name="Вычисление 18 6 2" xfId="18624"/>
    <cellStyle name="Вычисление 18 6 3" xfId="18625"/>
    <cellStyle name="Вычисление 18 6 4" xfId="18626"/>
    <cellStyle name="Вычисление 18 7" xfId="18627"/>
    <cellStyle name="Вычисление 18 8" xfId="18628"/>
    <cellStyle name="Вычисление 18 9" xfId="18629"/>
    <cellStyle name="Вычисление 19" xfId="18630"/>
    <cellStyle name="Вычисление 19 2" xfId="18631"/>
    <cellStyle name="Вычисление 19 2 10" xfId="18632"/>
    <cellStyle name="Вычисление 19 2 2" xfId="18633"/>
    <cellStyle name="Вычисление 19 2 2 2" xfId="18634"/>
    <cellStyle name="Вычисление 19 2 2 3" xfId="18635"/>
    <cellStyle name="Вычисление 19 2 2 4" xfId="18636"/>
    <cellStyle name="Вычисление 19 2 3" xfId="18637"/>
    <cellStyle name="Вычисление 19 2 3 2" xfId="18638"/>
    <cellStyle name="Вычисление 19 2 3 3" xfId="18639"/>
    <cellStyle name="Вычисление 19 2 3 4" xfId="18640"/>
    <cellStyle name="Вычисление 19 2 4" xfId="18641"/>
    <cellStyle name="Вычисление 19 2 4 2" xfId="18642"/>
    <cellStyle name="Вычисление 19 2 4 3" xfId="18643"/>
    <cellStyle name="Вычисление 19 2 4 4" xfId="18644"/>
    <cellStyle name="Вычисление 19 2 5" xfId="18645"/>
    <cellStyle name="Вычисление 19 2 5 2" xfId="18646"/>
    <cellStyle name="Вычисление 19 2 5 3" xfId="18647"/>
    <cellStyle name="Вычисление 19 2 5 4" xfId="18648"/>
    <cellStyle name="Вычисление 19 2 6" xfId="18649"/>
    <cellStyle name="Вычисление 19 2 6 2" xfId="18650"/>
    <cellStyle name="Вычисление 19 2 6 3" xfId="18651"/>
    <cellStyle name="Вычисление 19 2 6 4" xfId="18652"/>
    <cellStyle name="Вычисление 19 2 7" xfId="18653"/>
    <cellStyle name="Вычисление 19 2 7 2" xfId="18654"/>
    <cellStyle name="Вычисление 19 2 7 3" xfId="18655"/>
    <cellStyle name="Вычисление 19 2 7 4" xfId="18656"/>
    <cellStyle name="Вычисление 19 2 8" xfId="18657"/>
    <cellStyle name="Вычисление 19 2 9" xfId="18658"/>
    <cellStyle name="Вычисление 19 3" xfId="18659"/>
    <cellStyle name="Вычисление 19 3 2" xfId="18660"/>
    <cellStyle name="Вычисление 19 3 3" xfId="18661"/>
    <cellStyle name="Вычисление 19 3 4" xfId="18662"/>
    <cellStyle name="Вычисление 19 4" xfId="18663"/>
    <cellStyle name="Вычисление 19 4 2" xfId="18664"/>
    <cellStyle name="Вычисление 19 4 3" xfId="18665"/>
    <cellStyle name="Вычисление 19 4 4" xfId="18666"/>
    <cellStyle name="Вычисление 19 5" xfId="18667"/>
    <cellStyle name="Вычисление 19 5 2" xfId="18668"/>
    <cellStyle name="Вычисление 19 5 3" xfId="18669"/>
    <cellStyle name="Вычисление 19 5 4" xfId="18670"/>
    <cellStyle name="Вычисление 19 6" xfId="18671"/>
    <cellStyle name="Вычисление 19 6 2" xfId="18672"/>
    <cellStyle name="Вычисление 19 6 3" xfId="18673"/>
    <cellStyle name="Вычисление 19 6 4" xfId="18674"/>
    <cellStyle name="Вычисление 19 7" xfId="18675"/>
    <cellStyle name="Вычисление 19 8" xfId="18676"/>
    <cellStyle name="Вычисление 19 9" xfId="18677"/>
    <cellStyle name="Вычисление 2" xfId="18678"/>
    <cellStyle name="Вычисление 2 10" xfId="18679"/>
    <cellStyle name="Вычисление 2 11" xfId="18680"/>
    <cellStyle name="Вычисление 2 12" xfId="18681"/>
    <cellStyle name="Вычисление 2 2" xfId="18682"/>
    <cellStyle name="Вычисление 2 2 10" xfId="18683"/>
    <cellStyle name="Вычисление 2 2 11" xfId="18684"/>
    <cellStyle name="Вычисление 2 2 12" xfId="18685"/>
    <cellStyle name="Вычисление 2 2 2" xfId="18686"/>
    <cellStyle name="Вычисление 2 2 2 10" xfId="18687"/>
    <cellStyle name="Вычисление 2 2 2 2" xfId="18688"/>
    <cellStyle name="Вычисление 2 2 2 2 2" xfId="18689"/>
    <cellStyle name="Вычисление 2 2 2 2 2 2" xfId="18690"/>
    <cellStyle name="Вычисление 2 2 2 2 2 3" xfId="18691"/>
    <cellStyle name="Вычисление 2 2 2 2 2 4" xfId="18692"/>
    <cellStyle name="Вычисление 2 2 2 2 3" xfId="18693"/>
    <cellStyle name="Вычисление 2 2 2 2 4" xfId="18694"/>
    <cellStyle name="Вычисление 2 2 2 2 5" xfId="18695"/>
    <cellStyle name="Вычисление 2 2 2 3" xfId="18696"/>
    <cellStyle name="Вычисление 2 2 2 3 2" xfId="18697"/>
    <cellStyle name="Вычисление 2 2 2 3 2 2" xfId="18698"/>
    <cellStyle name="Вычисление 2 2 2 3 2 3" xfId="18699"/>
    <cellStyle name="Вычисление 2 2 2 3 2 4" xfId="18700"/>
    <cellStyle name="Вычисление 2 2 2 3 3" xfId="18701"/>
    <cellStyle name="Вычисление 2 2 2 3 4" xfId="18702"/>
    <cellStyle name="Вычисление 2 2 2 3 5" xfId="18703"/>
    <cellStyle name="Вычисление 2 2 2 4" xfId="18704"/>
    <cellStyle name="Вычисление 2 2 2 4 2" xfId="18705"/>
    <cellStyle name="Вычисление 2 2 2 4 2 2" xfId="18706"/>
    <cellStyle name="Вычисление 2 2 2 4 2 3" xfId="18707"/>
    <cellStyle name="Вычисление 2 2 2 4 2 4" xfId="18708"/>
    <cellStyle name="Вычисление 2 2 2 4 3" xfId="18709"/>
    <cellStyle name="Вычисление 2 2 2 4 4" xfId="18710"/>
    <cellStyle name="Вычисление 2 2 2 4 5" xfId="18711"/>
    <cellStyle name="Вычисление 2 2 2 5" xfId="18712"/>
    <cellStyle name="Вычисление 2 2 2 5 2" xfId="18713"/>
    <cellStyle name="Вычисление 2 2 2 5 3" xfId="18714"/>
    <cellStyle name="Вычисление 2 2 2 5 4" xfId="18715"/>
    <cellStyle name="Вычисление 2 2 2 6" xfId="18716"/>
    <cellStyle name="Вычисление 2 2 2 6 2" xfId="18717"/>
    <cellStyle name="Вычисление 2 2 2 6 3" xfId="18718"/>
    <cellStyle name="Вычисление 2 2 2 6 4" xfId="18719"/>
    <cellStyle name="Вычисление 2 2 2 7" xfId="18720"/>
    <cellStyle name="Вычисление 2 2 2 7 2" xfId="18721"/>
    <cellStyle name="Вычисление 2 2 2 7 3" xfId="18722"/>
    <cellStyle name="Вычисление 2 2 2 7 4" xfId="18723"/>
    <cellStyle name="Вычисление 2 2 2 8" xfId="18724"/>
    <cellStyle name="Вычисление 2 2 2 9" xfId="18725"/>
    <cellStyle name="Вычисление 2 2 3" xfId="18726"/>
    <cellStyle name="Вычисление 2 2 3 2" xfId="18727"/>
    <cellStyle name="Вычисление 2 2 3 2 2" xfId="18728"/>
    <cellStyle name="Вычисление 2 2 3 2 3" xfId="18729"/>
    <cellStyle name="Вычисление 2 2 3 2 4" xfId="18730"/>
    <cellStyle name="Вычисление 2 2 3 3" xfId="18731"/>
    <cellStyle name="Вычисление 2 2 3 4" xfId="18732"/>
    <cellStyle name="Вычисление 2 2 3 5" xfId="18733"/>
    <cellStyle name="Вычисление 2 2 4" xfId="18734"/>
    <cellStyle name="Вычисление 2 2 4 2" xfId="18735"/>
    <cellStyle name="Вычисление 2 2 4 2 2" xfId="18736"/>
    <cellStyle name="Вычисление 2 2 4 2 3" xfId="18737"/>
    <cellStyle name="Вычисление 2 2 4 2 4" xfId="18738"/>
    <cellStyle name="Вычисление 2 2 4 3" xfId="18739"/>
    <cellStyle name="Вычисление 2 2 4 4" xfId="18740"/>
    <cellStyle name="Вычисление 2 2 4 5" xfId="18741"/>
    <cellStyle name="Вычисление 2 2 5" xfId="18742"/>
    <cellStyle name="Вычисление 2 2 5 2" xfId="18743"/>
    <cellStyle name="Вычисление 2 2 5 2 2" xfId="18744"/>
    <cellStyle name="Вычисление 2 2 5 2 3" xfId="18745"/>
    <cellStyle name="Вычисление 2 2 5 2 4" xfId="18746"/>
    <cellStyle name="Вычисление 2 2 5 3" xfId="18747"/>
    <cellStyle name="Вычисление 2 2 5 4" xfId="18748"/>
    <cellStyle name="Вычисление 2 2 5 5" xfId="18749"/>
    <cellStyle name="Вычисление 2 2 6" xfId="18750"/>
    <cellStyle name="Вычисление 2 2 6 2" xfId="18751"/>
    <cellStyle name="Вычисление 2 2 6 2 2" xfId="18752"/>
    <cellStyle name="Вычисление 2 2 6 2 3" xfId="18753"/>
    <cellStyle name="Вычисление 2 2 6 2 4" xfId="18754"/>
    <cellStyle name="Вычисление 2 2 6 3" xfId="18755"/>
    <cellStyle name="Вычисление 2 2 6 4" xfId="18756"/>
    <cellStyle name="Вычисление 2 2 6 5" xfId="18757"/>
    <cellStyle name="Вычисление 2 2 7" xfId="18758"/>
    <cellStyle name="Вычисление 2 2 7 2" xfId="18759"/>
    <cellStyle name="Вычисление 2 2 7 2 2" xfId="18760"/>
    <cellStyle name="Вычисление 2 2 7 2 3" xfId="18761"/>
    <cellStyle name="Вычисление 2 2 7 2 4" xfId="18762"/>
    <cellStyle name="Вычисление 2 2 7 3" xfId="18763"/>
    <cellStyle name="Вычисление 2 2 7 4" xfId="18764"/>
    <cellStyle name="Вычисление 2 2 7 5" xfId="18765"/>
    <cellStyle name="Вычисление 2 2 8" xfId="18766"/>
    <cellStyle name="Вычисление 2 2 8 2" xfId="18767"/>
    <cellStyle name="Вычисление 2 2 8 3" xfId="18768"/>
    <cellStyle name="Вычисление 2 2 8 4" xfId="18769"/>
    <cellStyle name="Вычисление 2 2 9" xfId="18770"/>
    <cellStyle name="Вычисление 2 2 9 2" xfId="18771"/>
    <cellStyle name="Вычисление 2 2 9 3" xfId="18772"/>
    <cellStyle name="Вычисление 2 2 9 4" xfId="18773"/>
    <cellStyle name="Вычисление 2 3" xfId="18774"/>
    <cellStyle name="Вычисление 2 3 10" xfId="18775"/>
    <cellStyle name="Вычисление 2 3 2" xfId="18776"/>
    <cellStyle name="Вычисление 2 3 2 2" xfId="18777"/>
    <cellStyle name="Вычисление 2 3 2 2 2" xfId="18778"/>
    <cellStyle name="Вычисление 2 3 2 2 3" xfId="18779"/>
    <cellStyle name="Вычисление 2 3 2 2 4" xfId="18780"/>
    <cellStyle name="Вычисление 2 3 2 3" xfId="18781"/>
    <cellStyle name="Вычисление 2 3 2 4" xfId="18782"/>
    <cellStyle name="Вычисление 2 3 2 5" xfId="18783"/>
    <cellStyle name="Вычисление 2 3 3" xfId="18784"/>
    <cellStyle name="Вычисление 2 3 3 2" xfId="18785"/>
    <cellStyle name="Вычисление 2 3 3 2 2" xfId="18786"/>
    <cellStyle name="Вычисление 2 3 3 2 3" xfId="18787"/>
    <cellStyle name="Вычисление 2 3 3 2 4" xfId="18788"/>
    <cellStyle name="Вычисление 2 3 3 3" xfId="18789"/>
    <cellStyle name="Вычисление 2 3 3 4" xfId="18790"/>
    <cellStyle name="Вычисление 2 3 3 5" xfId="18791"/>
    <cellStyle name="Вычисление 2 3 4" xfId="18792"/>
    <cellStyle name="Вычисление 2 3 4 2" xfId="18793"/>
    <cellStyle name="Вычисление 2 3 4 2 2" xfId="18794"/>
    <cellStyle name="Вычисление 2 3 4 2 3" xfId="18795"/>
    <cellStyle name="Вычисление 2 3 4 2 4" xfId="18796"/>
    <cellStyle name="Вычисление 2 3 4 3" xfId="18797"/>
    <cellStyle name="Вычисление 2 3 4 4" xfId="18798"/>
    <cellStyle name="Вычисление 2 3 4 5" xfId="18799"/>
    <cellStyle name="Вычисление 2 3 5" xfId="18800"/>
    <cellStyle name="Вычисление 2 3 5 2" xfId="18801"/>
    <cellStyle name="Вычисление 2 3 5 3" xfId="18802"/>
    <cellStyle name="Вычисление 2 3 5 4" xfId="18803"/>
    <cellStyle name="Вычисление 2 3 6" xfId="18804"/>
    <cellStyle name="Вычисление 2 3 6 2" xfId="18805"/>
    <cellStyle name="Вычисление 2 3 6 3" xfId="18806"/>
    <cellStyle name="Вычисление 2 3 6 4" xfId="18807"/>
    <cellStyle name="Вычисление 2 3 7" xfId="18808"/>
    <cellStyle name="Вычисление 2 3 7 2" xfId="18809"/>
    <cellStyle name="Вычисление 2 3 7 3" xfId="18810"/>
    <cellStyle name="Вычисление 2 3 7 4" xfId="18811"/>
    <cellStyle name="Вычисление 2 3 8" xfId="18812"/>
    <cellStyle name="Вычисление 2 3 9" xfId="18813"/>
    <cellStyle name="Вычисление 2 4" xfId="18814"/>
    <cellStyle name="Вычисление 2 4 2" xfId="18815"/>
    <cellStyle name="Вычисление 2 4 2 2" xfId="18816"/>
    <cellStyle name="Вычисление 2 4 2 3" xfId="18817"/>
    <cellStyle name="Вычисление 2 4 2 4" xfId="18818"/>
    <cellStyle name="Вычисление 2 4 3" xfId="18819"/>
    <cellStyle name="Вычисление 2 4 4" xfId="18820"/>
    <cellStyle name="Вычисление 2 4 5" xfId="18821"/>
    <cellStyle name="Вычисление 2 5" xfId="18822"/>
    <cellStyle name="Вычисление 2 5 2" xfId="18823"/>
    <cellStyle name="Вычисление 2 5 2 2" xfId="18824"/>
    <cellStyle name="Вычисление 2 5 2 3" xfId="18825"/>
    <cellStyle name="Вычисление 2 5 2 4" xfId="18826"/>
    <cellStyle name="Вычисление 2 5 3" xfId="18827"/>
    <cellStyle name="Вычисление 2 5 4" xfId="18828"/>
    <cellStyle name="Вычисление 2 5 5" xfId="18829"/>
    <cellStyle name="Вычисление 2 6" xfId="18830"/>
    <cellStyle name="Вычисление 2 6 2" xfId="18831"/>
    <cellStyle name="Вычисление 2 6 2 2" xfId="18832"/>
    <cellStyle name="Вычисление 2 6 2 3" xfId="18833"/>
    <cellStyle name="Вычисление 2 6 2 4" xfId="18834"/>
    <cellStyle name="Вычисление 2 6 3" xfId="18835"/>
    <cellStyle name="Вычисление 2 6 4" xfId="18836"/>
    <cellStyle name="Вычисление 2 6 5" xfId="18837"/>
    <cellStyle name="Вычисление 2 7" xfId="18838"/>
    <cellStyle name="Вычисление 2 7 2" xfId="18839"/>
    <cellStyle name="Вычисление 2 7 2 2" xfId="18840"/>
    <cellStyle name="Вычисление 2 7 2 3" xfId="18841"/>
    <cellStyle name="Вычисление 2 7 2 4" xfId="18842"/>
    <cellStyle name="Вычисление 2 7 3" xfId="18843"/>
    <cellStyle name="Вычисление 2 7 4" xfId="18844"/>
    <cellStyle name="Вычисление 2 7 5" xfId="18845"/>
    <cellStyle name="Вычисление 2 8" xfId="18846"/>
    <cellStyle name="Вычисление 2 8 2" xfId="18847"/>
    <cellStyle name="Вычисление 2 8 3" xfId="18848"/>
    <cellStyle name="Вычисление 2 8 4" xfId="18849"/>
    <cellStyle name="Вычисление 2 9" xfId="18850"/>
    <cellStyle name="Вычисление 2 9 2" xfId="18851"/>
    <cellStyle name="Вычисление 2 9 3" xfId="18852"/>
    <cellStyle name="Вычисление 2 9 4" xfId="18853"/>
    <cellStyle name="Вычисление 2_11СПТВС" xfId="18854"/>
    <cellStyle name="Вычисление 20" xfId="18855"/>
    <cellStyle name="Вычисление 20 2" xfId="18856"/>
    <cellStyle name="Вычисление 20 2 10" xfId="18857"/>
    <cellStyle name="Вычисление 20 2 2" xfId="18858"/>
    <cellStyle name="Вычисление 20 2 2 2" xfId="18859"/>
    <cellStyle name="Вычисление 20 2 2 3" xfId="18860"/>
    <cellStyle name="Вычисление 20 2 2 4" xfId="18861"/>
    <cellStyle name="Вычисление 20 2 3" xfId="18862"/>
    <cellStyle name="Вычисление 20 2 3 2" xfId="18863"/>
    <cellStyle name="Вычисление 20 2 3 3" xfId="18864"/>
    <cellStyle name="Вычисление 20 2 3 4" xfId="18865"/>
    <cellStyle name="Вычисление 20 2 4" xfId="18866"/>
    <cellStyle name="Вычисление 20 2 4 2" xfId="18867"/>
    <cellStyle name="Вычисление 20 2 4 3" xfId="18868"/>
    <cellStyle name="Вычисление 20 2 4 4" xfId="18869"/>
    <cellStyle name="Вычисление 20 2 5" xfId="18870"/>
    <cellStyle name="Вычисление 20 2 5 2" xfId="18871"/>
    <cellStyle name="Вычисление 20 2 5 3" xfId="18872"/>
    <cellStyle name="Вычисление 20 2 5 4" xfId="18873"/>
    <cellStyle name="Вычисление 20 2 6" xfId="18874"/>
    <cellStyle name="Вычисление 20 2 6 2" xfId="18875"/>
    <cellStyle name="Вычисление 20 2 6 3" xfId="18876"/>
    <cellStyle name="Вычисление 20 2 6 4" xfId="18877"/>
    <cellStyle name="Вычисление 20 2 7" xfId="18878"/>
    <cellStyle name="Вычисление 20 2 7 2" xfId="18879"/>
    <cellStyle name="Вычисление 20 2 7 3" xfId="18880"/>
    <cellStyle name="Вычисление 20 2 7 4" xfId="18881"/>
    <cellStyle name="Вычисление 20 2 8" xfId="18882"/>
    <cellStyle name="Вычисление 20 2 9" xfId="18883"/>
    <cellStyle name="Вычисление 20 3" xfId="18884"/>
    <cellStyle name="Вычисление 20 3 2" xfId="18885"/>
    <cellStyle name="Вычисление 20 3 3" xfId="18886"/>
    <cellStyle name="Вычисление 20 3 4" xfId="18887"/>
    <cellStyle name="Вычисление 20 4" xfId="18888"/>
    <cellStyle name="Вычисление 20 4 2" xfId="18889"/>
    <cellStyle name="Вычисление 20 4 3" xfId="18890"/>
    <cellStyle name="Вычисление 20 4 4" xfId="18891"/>
    <cellStyle name="Вычисление 20 5" xfId="18892"/>
    <cellStyle name="Вычисление 20 5 2" xfId="18893"/>
    <cellStyle name="Вычисление 20 5 3" xfId="18894"/>
    <cellStyle name="Вычисление 20 5 4" xfId="18895"/>
    <cellStyle name="Вычисление 20 6" xfId="18896"/>
    <cellStyle name="Вычисление 20 6 2" xfId="18897"/>
    <cellStyle name="Вычисление 20 6 3" xfId="18898"/>
    <cellStyle name="Вычисление 20 6 4" xfId="18899"/>
    <cellStyle name="Вычисление 20 7" xfId="18900"/>
    <cellStyle name="Вычисление 20 8" xfId="18901"/>
    <cellStyle name="Вычисление 20 9" xfId="18902"/>
    <cellStyle name="Вычисление 21" xfId="18903"/>
    <cellStyle name="Вычисление 21 2" xfId="18904"/>
    <cellStyle name="Вычисление 21 2 10" xfId="18905"/>
    <cellStyle name="Вычисление 21 2 2" xfId="18906"/>
    <cellStyle name="Вычисление 21 2 2 2" xfId="18907"/>
    <cellStyle name="Вычисление 21 2 2 3" xfId="18908"/>
    <cellStyle name="Вычисление 21 2 2 4" xfId="18909"/>
    <cellStyle name="Вычисление 21 2 3" xfId="18910"/>
    <cellStyle name="Вычисление 21 2 3 2" xfId="18911"/>
    <cellStyle name="Вычисление 21 2 3 3" xfId="18912"/>
    <cellStyle name="Вычисление 21 2 3 4" xfId="18913"/>
    <cellStyle name="Вычисление 21 2 4" xfId="18914"/>
    <cellStyle name="Вычисление 21 2 4 2" xfId="18915"/>
    <cellStyle name="Вычисление 21 2 4 3" xfId="18916"/>
    <cellStyle name="Вычисление 21 2 4 4" xfId="18917"/>
    <cellStyle name="Вычисление 21 2 5" xfId="18918"/>
    <cellStyle name="Вычисление 21 2 5 2" xfId="18919"/>
    <cellStyle name="Вычисление 21 2 5 3" xfId="18920"/>
    <cellStyle name="Вычисление 21 2 5 4" xfId="18921"/>
    <cellStyle name="Вычисление 21 2 6" xfId="18922"/>
    <cellStyle name="Вычисление 21 2 6 2" xfId="18923"/>
    <cellStyle name="Вычисление 21 2 6 3" xfId="18924"/>
    <cellStyle name="Вычисление 21 2 6 4" xfId="18925"/>
    <cellStyle name="Вычисление 21 2 7" xfId="18926"/>
    <cellStyle name="Вычисление 21 2 7 2" xfId="18927"/>
    <cellStyle name="Вычисление 21 2 7 3" xfId="18928"/>
    <cellStyle name="Вычисление 21 2 7 4" xfId="18929"/>
    <cellStyle name="Вычисление 21 2 8" xfId="18930"/>
    <cellStyle name="Вычисление 21 2 9" xfId="18931"/>
    <cellStyle name="Вычисление 21 3" xfId="18932"/>
    <cellStyle name="Вычисление 21 3 2" xfId="18933"/>
    <cellStyle name="Вычисление 21 3 3" xfId="18934"/>
    <cellStyle name="Вычисление 21 3 4" xfId="18935"/>
    <cellStyle name="Вычисление 21 4" xfId="18936"/>
    <cellStyle name="Вычисление 21 4 2" xfId="18937"/>
    <cellStyle name="Вычисление 21 4 3" xfId="18938"/>
    <cellStyle name="Вычисление 21 4 4" xfId="18939"/>
    <cellStyle name="Вычисление 21 5" xfId="18940"/>
    <cellStyle name="Вычисление 21 5 2" xfId="18941"/>
    <cellStyle name="Вычисление 21 5 3" xfId="18942"/>
    <cellStyle name="Вычисление 21 5 4" xfId="18943"/>
    <cellStyle name="Вычисление 21 6" xfId="18944"/>
    <cellStyle name="Вычисление 21 6 2" xfId="18945"/>
    <cellStyle name="Вычисление 21 6 3" xfId="18946"/>
    <cellStyle name="Вычисление 21 6 4" xfId="18947"/>
    <cellStyle name="Вычисление 21 7" xfId="18948"/>
    <cellStyle name="Вычисление 21 8" xfId="18949"/>
    <cellStyle name="Вычисление 21 9" xfId="18950"/>
    <cellStyle name="Вычисление 22" xfId="18951"/>
    <cellStyle name="Вычисление 22 2" xfId="18952"/>
    <cellStyle name="Вычисление 22 2 10" xfId="18953"/>
    <cellStyle name="Вычисление 22 2 2" xfId="18954"/>
    <cellStyle name="Вычисление 22 2 2 2" xfId="18955"/>
    <cellStyle name="Вычисление 22 2 2 3" xfId="18956"/>
    <cellStyle name="Вычисление 22 2 2 4" xfId="18957"/>
    <cellStyle name="Вычисление 22 2 3" xfId="18958"/>
    <cellStyle name="Вычисление 22 2 3 2" xfId="18959"/>
    <cellStyle name="Вычисление 22 2 3 3" xfId="18960"/>
    <cellStyle name="Вычисление 22 2 3 4" xfId="18961"/>
    <cellStyle name="Вычисление 22 2 4" xfId="18962"/>
    <cellStyle name="Вычисление 22 2 4 2" xfId="18963"/>
    <cellStyle name="Вычисление 22 2 4 3" xfId="18964"/>
    <cellStyle name="Вычисление 22 2 4 4" xfId="18965"/>
    <cellStyle name="Вычисление 22 2 5" xfId="18966"/>
    <cellStyle name="Вычисление 22 2 5 2" xfId="18967"/>
    <cellStyle name="Вычисление 22 2 5 3" xfId="18968"/>
    <cellStyle name="Вычисление 22 2 5 4" xfId="18969"/>
    <cellStyle name="Вычисление 22 2 6" xfId="18970"/>
    <cellStyle name="Вычисление 22 2 6 2" xfId="18971"/>
    <cellStyle name="Вычисление 22 2 6 3" xfId="18972"/>
    <cellStyle name="Вычисление 22 2 6 4" xfId="18973"/>
    <cellStyle name="Вычисление 22 2 7" xfId="18974"/>
    <cellStyle name="Вычисление 22 2 7 2" xfId="18975"/>
    <cellStyle name="Вычисление 22 2 7 3" xfId="18976"/>
    <cellStyle name="Вычисление 22 2 7 4" xfId="18977"/>
    <cellStyle name="Вычисление 22 2 8" xfId="18978"/>
    <cellStyle name="Вычисление 22 2 9" xfId="18979"/>
    <cellStyle name="Вычисление 22 3" xfId="18980"/>
    <cellStyle name="Вычисление 22 3 2" xfId="18981"/>
    <cellStyle name="Вычисление 22 3 3" xfId="18982"/>
    <cellStyle name="Вычисление 22 3 4" xfId="18983"/>
    <cellStyle name="Вычисление 22 4" xfId="18984"/>
    <cellStyle name="Вычисление 22 4 2" xfId="18985"/>
    <cellStyle name="Вычисление 22 4 3" xfId="18986"/>
    <cellStyle name="Вычисление 22 4 4" xfId="18987"/>
    <cellStyle name="Вычисление 22 5" xfId="18988"/>
    <cellStyle name="Вычисление 22 5 2" xfId="18989"/>
    <cellStyle name="Вычисление 22 5 3" xfId="18990"/>
    <cellStyle name="Вычисление 22 5 4" xfId="18991"/>
    <cellStyle name="Вычисление 22 6" xfId="18992"/>
    <cellStyle name="Вычисление 22 6 2" xfId="18993"/>
    <cellStyle name="Вычисление 22 6 3" xfId="18994"/>
    <cellStyle name="Вычисление 22 6 4" xfId="18995"/>
    <cellStyle name="Вычисление 22 7" xfId="18996"/>
    <cellStyle name="Вычисление 22 8" xfId="18997"/>
    <cellStyle name="Вычисление 22 9" xfId="18998"/>
    <cellStyle name="Вычисление 23" xfId="18999"/>
    <cellStyle name="Вычисление 23 2" xfId="19000"/>
    <cellStyle name="Вычисление 23 2 10" xfId="19001"/>
    <cellStyle name="Вычисление 23 2 2" xfId="19002"/>
    <cellStyle name="Вычисление 23 2 2 2" xfId="19003"/>
    <cellStyle name="Вычисление 23 2 2 3" xfId="19004"/>
    <cellStyle name="Вычисление 23 2 2 4" xfId="19005"/>
    <cellStyle name="Вычисление 23 2 3" xfId="19006"/>
    <cellStyle name="Вычисление 23 2 3 2" xfId="19007"/>
    <cellStyle name="Вычисление 23 2 3 3" xfId="19008"/>
    <cellStyle name="Вычисление 23 2 3 4" xfId="19009"/>
    <cellStyle name="Вычисление 23 2 4" xfId="19010"/>
    <cellStyle name="Вычисление 23 2 4 2" xfId="19011"/>
    <cellStyle name="Вычисление 23 2 4 3" xfId="19012"/>
    <cellStyle name="Вычисление 23 2 4 4" xfId="19013"/>
    <cellStyle name="Вычисление 23 2 5" xfId="19014"/>
    <cellStyle name="Вычисление 23 2 5 2" xfId="19015"/>
    <cellStyle name="Вычисление 23 2 5 3" xfId="19016"/>
    <cellStyle name="Вычисление 23 2 5 4" xfId="19017"/>
    <cellStyle name="Вычисление 23 2 6" xfId="19018"/>
    <cellStyle name="Вычисление 23 2 6 2" xfId="19019"/>
    <cellStyle name="Вычисление 23 2 6 3" xfId="19020"/>
    <cellStyle name="Вычисление 23 2 6 4" xfId="19021"/>
    <cellStyle name="Вычисление 23 2 7" xfId="19022"/>
    <cellStyle name="Вычисление 23 2 7 2" xfId="19023"/>
    <cellStyle name="Вычисление 23 2 7 3" xfId="19024"/>
    <cellStyle name="Вычисление 23 2 7 4" xfId="19025"/>
    <cellStyle name="Вычисление 23 2 8" xfId="19026"/>
    <cellStyle name="Вычисление 23 2 9" xfId="19027"/>
    <cellStyle name="Вычисление 23 3" xfId="19028"/>
    <cellStyle name="Вычисление 23 3 2" xfId="19029"/>
    <cellStyle name="Вычисление 23 3 3" xfId="19030"/>
    <cellStyle name="Вычисление 23 3 4" xfId="19031"/>
    <cellStyle name="Вычисление 23 4" xfId="19032"/>
    <cellStyle name="Вычисление 23 4 2" xfId="19033"/>
    <cellStyle name="Вычисление 23 4 3" xfId="19034"/>
    <cellStyle name="Вычисление 23 4 4" xfId="19035"/>
    <cellStyle name="Вычисление 23 5" xfId="19036"/>
    <cellStyle name="Вычисление 23 5 2" xfId="19037"/>
    <cellStyle name="Вычисление 23 5 3" xfId="19038"/>
    <cellStyle name="Вычисление 23 5 4" xfId="19039"/>
    <cellStyle name="Вычисление 23 6" xfId="19040"/>
    <cellStyle name="Вычисление 23 6 2" xfId="19041"/>
    <cellStyle name="Вычисление 23 6 3" xfId="19042"/>
    <cellStyle name="Вычисление 23 6 4" xfId="19043"/>
    <cellStyle name="Вычисление 23 7" xfId="19044"/>
    <cellStyle name="Вычисление 23 8" xfId="19045"/>
    <cellStyle name="Вычисление 23 9" xfId="19046"/>
    <cellStyle name="Вычисление 24" xfId="19047"/>
    <cellStyle name="Вычисление 24 2" xfId="19048"/>
    <cellStyle name="Вычисление 24 2 10" xfId="19049"/>
    <cellStyle name="Вычисление 24 2 2" xfId="19050"/>
    <cellStyle name="Вычисление 24 2 2 2" xfId="19051"/>
    <cellStyle name="Вычисление 24 2 2 3" xfId="19052"/>
    <cellStyle name="Вычисление 24 2 2 4" xfId="19053"/>
    <cellStyle name="Вычисление 24 2 3" xfId="19054"/>
    <cellStyle name="Вычисление 24 2 3 2" xfId="19055"/>
    <cellStyle name="Вычисление 24 2 3 3" xfId="19056"/>
    <cellStyle name="Вычисление 24 2 3 4" xfId="19057"/>
    <cellStyle name="Вычисление 24 2 4" xfId="19058"/>
    <cellStyle name="Вычисление 24 2 4 2" xfId="19059"/>
    <cellStyle name="Вычисление 24 2 4 3" xfId="19060"/>
    <cellStyle name="Вычисление 24 2 4 4" xfId="19061"/>
    <cellStyle name="Вычисление 24 2 5" xfId="19062"/>
    <cellStyle name="Вычисление 24 2 5 2" xfId="19063"/>
    <cellStyle name="Вычисление 24 2 5 3" xfId="19064"/>
    <cellStyle name="Вычисление 24 2 5 4" xfId="19065"/>
    <cellStyle name="Вычисление 24 2 6" xfId="19066"/>
    <cellStyle name="Вычисление 24 2 6 2" xfId="19067"/>
    <cellStyle name="Вычисление 24 2 6 3" xfId="19068"/>
    <cellStyle name="Вычисление 24 2 6 4" xfId="19069"/>
    <cellStyle name="Вычисление 24 2 7" xfId="19070"/>
    <cellStyle name="Вычисление 24 2 7 2" xfId="19071"/>
    <cellStyle name="Вычисление 24 2 7 3" xfId="19072"/>
    <cellStyle name="Вычисление 24 2 7 4" xfId="19073"/>
    <cellStyle name="Вычисление 24 2 8" xfId="19074"/>
    <cellStyle name="Вычисление 24 2 9" xfId="19075"/>
    <cellStyle name="Вычисление 24 3" xfId="19076"/>
    <cellStyle name="Вычисление 24 3 2" xfId="19077"/>
    <cellStyle name="Вычисление 24 3 3" xfId="19078"/>
    <cellStyle name="Вычисление 24 3 4" xfId="19079"/>
    <cellStyle name="Вычисление 24 4" xfId="19080"/>
    <cellStyle name="Вычисление 24 4 2" xfId="19081"/>
    <cellStyle name="Вычисление 24 4 3" xfId="19082"/>
    <cellStyle name="Вычисление 24 4 4" xfId="19083"/>
    <cellStyle name="Вычисление 24 5" xfId="19084"/>
    <cellStyle name="Вычисление 24 5 2" xfId="19085"/>
    <cellStyle name="Вычисление 24 5 3" xfId="19086"/>
    <cellStyle name="Вычисление 24 5 4" xfId="19087"/>
    <cellStyle name="Вычисление 24 6" xfId="19088"/>
    <cellStyle name="Вычисление 24 6 2" xfId="19089"/>
    <cellStyle name="Вычисление 24 6 3" xfId="19090"/>
    <cellStyle name="Вычисление 24 6 4" xfId="19091"/>
    <cellStyle name="Вычисление 24 7" xfId="19092"/>
    <cellStyle name="Вычисление 24 8" xfId="19093"/>
    <cellStyle name="Вычисление 24 9" xfId="19094"/>
    <cellStyle name="Вычисление 25" xfId="19095"/>
    <cellStyle name="Вычисление 25 2" xfId="19096"/>
    <cellStyle name="Вычисление 25 2 10" xfId="19097"/>
    <cellStyle name="Вычисление 25 2 2" xfId="19098"/>
    <cellStyle name="Вычисление 25 2 2 2" xfId="19099"/>
    <cellStyle name="Вычисление 25 2 2 3" xfId="19100"/>
    <cellStyle name="Вычисление 25 2 2 4" xfId="19101"/>
    <cellStyle name="Вычисление 25 2 3" xfId="19102"/>
    <cellStyle name="Вычисление 25 2 3 2" xfId="19103"/>
    <cellStyle name="Вычисление 25 2 3 3" xfId="19104"/>
    <cellStyle name="Вычисление 25 2 3 4" xfId="19105"/>
    <cellStyle name="Вычисление 25 2 4" xfId="19106"/>
    <cellStyle name="Вычисление 25 2 4 2" xfId="19107"/>
    <cellStyle name="Вычисление 25 2 4 3" xfId="19108"/>
    <cellStyle name="Вычисление 25 2 4 4" xfId="19109"/>
    <cellStyle name="Вычисление 25 2 5" xfId="19110"/>
    <cellStyle name="Вычисление 25 2 5 2" xfId="19111"/>
    <cellStyle name="Вычисление 25 2 5 3" xfId="19112"/>
    <cellStyle name="Вычисление 25 2 5 4" xfId="19113"/>
    <cellStyle name="Вычисление 25 2 6" xfId="19114"/>
    <cellStyle name="Вычисление 25 2 6 2" xfId="19115"/>
    <cellStyle name="Вычисление 25 2 6 3" xfId="19116"/>
    <cellStyle name="Вычисление 25 2 6 4" xfId="19117"/>
    <cellStyle name="Вычисление 25 2 7" xfId="19118"/>
    <cellStyle name="Вычисление 25 2 7 2" xfId="19119"/>
    <cellStyle name="Вычисление 25 2 7 3" xfId="19120"/>
    <cellStyle name="Вычисление 25 2 7 4" xfId="19121"/>
    <cellStyle name="Вычисление 25 2 8" xfId="19122"/>
    <cellStyle name="Вычисление 25 2 9" xfId="19123"/>
    <cellStyle name="Вычисление 25 3" xfId="19124"/>
    <cellStyle name="Вычисление 25 3 2" xfId="19125"/>
    <cellStyle name="Вычисление 25 3 3" xfId="19126"/>
    <cellStyle name="Вычисление 25 3 4" xfId="19127"/>
    <cellStyle name="Вычисление 25 4" xfId="19128"/>
    <cellStyle name="Вычисление 25 4 2" xfId="19129"/>
    <cellStyle name="Вычисление 25 4 3" xfId="19130"/>
    <cellStyle name="Вычисление 25 4 4" xfId="19131"/>
    <cellStyle name="Вычисление 25 5" xfId="19132"/>
    <cellStyle name="Вычисление 25 5 2" xfId="19133"/>
    <cellStyle name="Вычисление 25 5 3" xfId="19134"/>
    <cellStyle name="Вычисление 25 5 4" xfId="19135"/>
    <cellStyle name="Вычисление 25 6" xfId="19136"/>
    <cellStyle name="Вычисление 25 6 2" xfId="19137"/>
    <cellStyle name="Вычисление 25 6 3" xfId="19138"/>
    <cellStyle name="Вычисление 25 6 4" xfId="19139"/>
    <cellStyle name="Вычисление 25 7" xfId="19140"/>
    <cellStyle name="Вычисление 25 8" xfId="19141"/>
    <cellStyle name="Вычисление 25 9" xfId="19142"/>
    <cellStyle name="Вычисление 26" xfId="19143"/>
    <cellStyle name="Вычисление 26 2" xfId="19144"/>
    <cellStyle name="Вычисление 26 2 10" xfId="19145"/>
    <cellStyle name="Вычисление 26 2 2" xfId="19146"/>
    <cellStyle name="Вычисление 26 2 2 2" xfId="19147"/>
    <cellStyle name="Вычисление 26 2 2 3" xfId="19148"/>
    <cellStyle name="Вычисление 26 2 2 4" xfId="19149"/>
    <cellStyle name="Вычисление 26 2 3" xfId="19150"/>
    <cellStyle name="Вычисление 26 2 3 2" xfId="19151"/>
    <cellStyle name="Вычисление 26 2 3 3" xfId="19152"/>
    <cellStyle name="Вычисление 26 2 3 4" xfId="19153"/>
    <cellStyle name="Вычисление 26 2 4" xfId="19154"/>
    <cellStyle name="Вычисление 26 2 4 2" xfId="19155"/>
    <cellStyle name="Вычисление 26 2 4 3" xfId="19156"/>
    <cellStyle name="Вычисление 26 2 4 4" xfId="19157"/>
    <cellStyle name="Вычисление 26 2 5" xfId="19158"/>
    <cellStyle name="Вычисление 26 2 5 2" xfId="19159"/>
    <cellStyle name="Вычисление 26 2 5 3" xfId="19160"/>
    <cellStyle name="Вычисление 26 2 5 4" xfId="19161"/>
    <cellStyle name="Вычисление 26 2 6" xfId="19162"/>
    <cellStyle name="Вычисление 26 2 6 2" xfId="19163"/>
    <cellStyle name="Вычисление 26 2 6 3" xfId="19164"/>
    <cellStyle name="Вычисление 26 2 6 4" xfId="19165"/>
    <cellStyle name="Вычисление 26 2 7" xfId="19166"/>
    <cellStyle name="Вычисление 26 2 7 2" xfId="19167"/>
    <cellStyle name="Вычисление 26 2 7 3" xfId="19168"/>
    <cellStyle name="Вычисление 26 2 7 4" xfId="19169"/>
    <cellStyle name="Вычисление 26 2 8" xfId="19170"/>
    <cellStyle name="Вычисление 26 2 9" xfId="19171"/>
    <cellStyle name="Вычисление 26 3" xfId="19172"/>
    <cellStyle name="Вычисление 26 3 2" xfId="19173"/>
    <cellStyle name="Вычисление 26 3 3" xfId="19174"/>
    <cellStyle name="Вычисление 26 3 4" xfId="19175"/>
    <cellStyle name="Вычисление 26 4" xfId="19176"/>
    <cellStyle name="Вычисление 26 4 2" xfId="19177"/>
    <cellStyle name="Вычисление 26 4 3" xfId="19178"/>
    <cellStyle name="Вычисление 26 4 4" xfId="19179"/>
    <cellStyle name="Вычисление 26 5" xfId="19180"/>
    <cellStyle name="Вычисление 26 5 2" xfId="19181"/>
    <cellStyle name="Вычисление 26 5 3" xfId="19182"/>
    <cellStyle name="Вычисление 26 5 4" xfId="19183"/>
    <cellStyle name="Вычисление 26 6" xfId="19184"/>
    <cellStyle name="Вычисление 26 6 2" xfId="19185"/>
    <cellStyle name="Вычисление 26 6 3" xfId="19186"/>
    <cellStyle name="Вычисление 26 6 4" xfId="19187"/>
    <cellStyle name="Вычисление 26 7" xfId="19188"/>
    <cellStyle name="Вычисление 26 8" xfId="19189"/>
    <cellStyle name="Вычисление 26 9" xfId="19190"/>
    <cellStyle name="Вычисление 27" xfId="19191"/>
    <cellStyle name="Вычисление 27 2" xfId="19192"/>
    <cellStyle name="Вычисление 27 2 10" xfId="19193"/>
    <cellStyle name="Вычисление 27 2 2" xfId="19194"/>
    <cellStyle name="Вычисление 27 2 2 2" xfId="19195"/>
    <cellStyle name="Вычисление 27 2 2 3" xfId="19196"/>
    <cellStyle name="Вычисление 27 2 2 4" xfId="19197"/>
    <cellStyle name="Вычисление 27 2 3" xfId="19198"/>
    <cellStyle name="Вычисление 27 2 3 2" xfId="19199"/>
    <cellStyle name="Вычисление 27 2 3 3" xfId="19200"/>
    <cellStyle name="Вычисление 27 2 3 4" xfId="19201"/>
    <cellStyle name="Вычисление 27 2 4" xfId="19202"/>
    <cellStyle name="Вычисление 27 2 4 2" xfId="19203"/>
    <cellStyle name="Вычисление 27 2 4 3" xfId="19204"/>
    <cellStyle name="Вычисление 27 2 4 4" xfId="19205"/>
    <cellStyle name="Вычисление 27 2 5" xfId="19206"/>
    <cellStyle name="Вычисление 27 2 5 2" xfId="19207"/>
    <cellStyle name="Вычисление 27 2 5 3" xfId="19208"/>
    <cellStyle name="Вычисление 27 2 5 4" xfId="19209"/>
    <cellStyle name="Вычисление 27 2 6" xfId="19210"/>
    <cellStyle name="Вычисление 27 2 6 2" xfId="19211"/>
    <cellStyle name="Вычисление 27 2 6 3" xfId="19212"/>
    <cellStyle name="Вычисление 27 2 6 4" xfId="19213"/>
    <cellStyle name="Вычисление 27 2 7" xfId="19214"/>
    <cellStyle name="Вычисление 27 2 7 2" xfId="19215"/>
    <cellStyle name="Вычисление 27 2 7 3" xfId="19216"/>
    <cellStyle name="Вычисление 27 2 7 4" xfId="19217"/>
    <cellStyle name="Вычисление 27 2 8" xfId="19218"/>
    <cellStyle name="Вычисление 27 2 9" xfId="19219"/>
    <cellStyle name="Вычисление 27 3" xfId="19220"/>
    <cellStyle name="Вычисление 27 3 2" xfId="19221"/>
    <cellStyle name="Вычисление 27 3 3" xfId="19222"/>
    <cellStyle name="Вычисление 27 3 4" xfId="19223"/>
    <cellStyle name="Вычисление 27 4" xfId="19224"/>
    <cellStyle name="Вычисление 27 4 2" xfId="19225"/>
    <cellStyle name="Вычисление 27 4 3" xfId="19226"/>
    <cellStyle name="Вычисление 27 4 4" xfId="19227"/>
    <cellStyle name="Вычисление 27 5" xfId="19228"/>
    <cellStyle name="Вычисление 27 5 2" xfId="19229"/>
    <cellStyle name="Вычисление 27 5 3" xfId="19230"/>
    <cellStyle name="Вычисление 27 5 4" xfId="19231"/>
    <cellStyle name="Вычисление 27 6" xfId="19232"/>
    <cellStyle name="Вычисление 27 6 2" xfId="19233"/>
    <cellStyle name="Вычисление 27 6 3" xfId="19234"/>
    <cellStyle name="Вычисление 27 6 4" xfId="19235"/>
    <cellStyle name="Вычисление 27 7" xfId="19236"/>
    <cellStyle name="Вычисление 27 8" xfId="19237"/>
    <cellStyle name="Вычисление 27 9" xfId="19238"/>
    <cellStyle name="Вычисление 28" xfId="19239"/>
    <cellStyle name="Вычисление 28 2" xfId="19240"/>
    <cellStyle name="Вычисление 28 2 10" xfId="19241"/>
    <cellStyle name="Вычисление 28 2 2" xfId="19242"/>
    <cellStyle name="Вычисление 28 2 2 2" xfId="19243"/>
    <cellStyle name="Вычисление 28 2 2 3" xfId="19244"/>
    <cellStyle name="Вычисление 28 2 2 4" xfId="19245"/>
    <cellStyle name="Вычисление 28 2 3" xfId="19246"/>
    <cellStyle name="Вычисление 28 2 3 2" xfId="19247"/>
    <cellStyle name="Вычисление 28 2 3 3" xfId="19248"/>
    <cellStyle name="Вычисление 28 2 3 4" xfId="19249"/>
    <cellStyle name="Вычисление 28 2 4" xfId="19250"/>
    <cellStyle name="Вычисление 28 2 4 2" xfId="19251"/>
    <cellStyle name="Вычисление 28 2 4 3" xfId="19252"/>
    <cellStyle name="Вычисление 28 2 4 4" xfId="19253"/>
    <cellStyle name="Вычисление 28 2 5" xfId="19254"/>
    <cellStyle name="Вычисление 28 2 5 2" xfId="19255"/>
    <cellStyle name="Вычисление 28 2 5 3" xfId="19256"/>
    <cellStyle name="Вычисление 28 2 5 4" xfId="19257"/>
    <cellStyle name="Вычисление 28 2 6" xfId="19258"/>
    <cellStyle name="Вычисление 28 2 6 2" xfId="19259"/>
    <cellStyle name="Вычисление 28 2 6 3" xfId="19260"/>
    <cellStyle name="Вычисление 28 2 6 4" xfId="19261"/>
    <cellStyle name="Вычисление 28 2 7" xfId="19262"/>
    <cellStyle name="Вычисление 28 2 7 2" xfId="19263"/>
    <cellStyle name="Вычисление 28 2 7 3" xfId="19264"/>
    <cellStyle name="Вычисление 28 2 7 4" xfId="19265"/>
    <cellStyle name="Вычисление 28 2 8" xfId="19266"/>
    <cellStyle name="Вычисление 28 2 9" xfId="19267"/>
    <cellStyle name="Вычисление 28 3" xfId="19268"/>
    <cellStyle name="Вычисление 28 3 2" xfId="19269"/>
    <cellStyle name="Вычисление 28 3 3" xfId="19270"/>
    <cellStyle name="Вычисление 28 3 4" xfId="19271"/>
    <cellStyle name="Вычисление 28 4" xfId="19272"/>
    <cellStyle name="Вычисление 28 4 2" xfId="19273"/>
    <cellStyle name="Вычисление 28 4 3" xfId="19274"/>
    <cellStyle name="Вычисление 28 4 4" xfId="19275"/>
    <cellStyle name="Вычисление 28 5" xfId="19276"/>
    <cellStyle name="Вычисление 28 5 2" xfId="19277"/>
    <cellStyle name="Вычисление 28 5 3" xfId="19278"/>
    <cellStyle name="Вычисление 28 5 4" xfId="19279"/>
    <cellStyle name="Вычисление 28 6" xfId="19280"/>
    <cellStyle name="Вычисление 28 6 2" xfId="19281"/>
    <cellStyle name="Вычисление 28 6 3" xfId="19282"/>
    <cellStyle name="Вычисление 28 6 4" xfId="19283"/>
    <cellStyle name="Вычисление 28 7" xfId="19284"/>
    <cellStyle name="Вычисление 28 8" xfId="19285"/>
    <cellStyle name="Вычисление 28 9" xfId="19286"/>
    <cellStyle name="Вычисление 29" xfId="19287"/>
    <cellStyle name="Вычисление 29 2" xfId="19288"/>
    <cellStyle name="Вычисление 29 2 10" xfId="19289"/>
    <cellStyle name="Вычисление 29 2 2" xfId="19290"/>
    <cellStyle name="Вычисление 29 2 2 2" xfId="19291"/>
    <cellStyle name="Вычисление 29 2 2 3" xfId="19292"/>
    <cellStyle name="Вычисление 29 2 2 4" xfId="19293"/>
    <cellStyle name="Вычисление 29 2 3" xfId="19294"/>
    <cellStyle name="Вычисление 29 2 3 2" xfId="19295"/>
    <cellStyle name="Вычисление 29 2 3 3" xfId="19296"/>
    <cellStyle name="Вычисление 29 2 3 4" xfId="19297"/>
    <cellStyle name="Вычисление 29 2 4" xfId="19298"/>
    <cellStyle name="Вычисление 29 2 4 2" xfId="19299"/>
    <cellStyle name="Вычисление 29 2 4 3" xfId="19300"/>
    <cellStyle name="Вычисление 29 2 4 4" xfId="19301"/>
    <cellStyle name="Вычисление 29 2 5" xfId="19302"/>
    <cellStyle name="Вычисление 29 2 5 2" xfId="19303"/>
    <cellStyle name="Вычисление 29 2 5 3" xfId="19304"/>
    <cellStyle name="Вычисление 29 2 5 4" xfId="19305"/>
    <cellStyle name="Вычисление 29 2 6" xfId="19306"/>
    <cellStyle name="Вычисление 29 2 6 2" xfId="19307"/>
    <cellStyle name="Вычисление 29 2 6 3" xfId="19308"/>
    <cellStyle name="Вычисление 29 2 6 4" xfId="19309"/>
    <cellStyle name="Вычисление 29 2 7" xfId="19310"/>
    <cellStyle name="Вычисление 29 2 7 2" xfId="19311"/>
    <cellStyle name="Вычисление 29 2 7 3" xfId="19312"/>
    <cellStyle name="Вычисление 29 2 7 4" xfId="19313"/>
    <cellStyle name="Вычисление 29 2 8" xfId="19314"/>
    <cellStyle name="Вычисление 29 2 9" xfId="19315"/>
    <cellStyle name="Вычисление 29 3" xfId="19316"/>
    <cellStyle name="Вычисление 29 3 2" xfId="19317"/>
    <cellStyle name="Вычисление 29 3 3" xfId="19318"/>
    <cellStyle name="Вычисление 29 3 4" xfId="19319"/>
    <cellStyle name="Вычисление 29 4" xfId="19320"/>
    <cellStyle name="Вычисление 29 4 2" xfId="19321"/>
    <cellStyle name="Вычисление 29 4 3" xfId="19322"/>
    <cellStyle name="Вычисление 29 4 4" xfId="19323"/>
    <cellStyle name="Вычисление 29 5" xfId="19324"/>
    <cellStyle name="Вычисление 29 5 2" xfId="19325"/>
    <cellStyle name="Вычисление 29 5 3" xfId="19326"/>
    <cellStyle name="Вычисление 29 5 4" xfId="19327"/>
    <cellStyle name="Вычисление 29 6" xfId="19328"/>
    <cellStyle name="Вычисление 29 6 2" xfId="19329"/>
    <cellStyle name="Вычисление 29 6 3" xfId="19330"/>
    <cellStyle name="Вычисление 29 6 4" xfId="19331"/>
    <cellStyle name="Вычисление 29 7" xfId="19332"/>
    <cellStyle name="Вычисление 29 8" xfId="19333"/>
    <cellStyle name="Вычисление 29 9" xfId="19334"/>
    <cellStyle name="Вычисление 3" xfId="19335"/>
    <cellStyle name="Вычисление 3 2" xfId="19336"/>
    <cellStyle name="Вычисление 3 2 10" xfId="19337"/>
    <cellStyle name="Вычисление 3 2 2" xfId="19338"/>
    <cellStyle name="Вычисление 3 2 2 2" xfId="19339"/>
    <cellStyle name="Вычисление 3 2 2 3" xfId="19340"/>
    <cellStyle name="Вычисление 3 2 2 4" xfId="19341"/>
    <cellStyle name="Вычисление 3 2 3" xfId="19342"/>
    <cellStyle name="Вычисление 3 2 3 2" xfId="19343"/>
    <cellStyle name="Вычисление 3 2 3 3" xfId="19344"/>
    <cellStyle name="Вычисление 3 2 3 4" xfId="19345"/>
    <cellStyle name="Вычисление 3 2 4" xfId="19346"/>
    <cellStyle name="Вычисление 3 2 4 2" xfId="19347"/>
    <cellStyle name="Вычисление 3 2 4 3" xfId="19348"/>
    <cellStyle name="Вычисление 3 2 4 4" xfId="19349"/>
    <cellStyle name="Вычисление 3 2 5" xfId="19350"/>
    <cellStyle name="Вычисление 3 2 5 2" xfId="19351"/>
    <cellStyle name="Вычисление 3 2 5 3" xfId="19352"/>
    <cellStyle name="Вычисление 3 2 5 4" xfId="19353"/>
    <cellStyle name="Вычисление 3 2 6" xfId="19354"/>
    <cellStyle name="Вычисление 3 2 6 2" xfId="19355"/>
    <cellStyle name="Вычисление 3 2 6 3" xfId="19356"/>
    <cellStyle name="Вычисление 3 2 6 4" xfId="19357"/>
    <cellStyle name="Вычисление 3 2 7" xfId="19358"/>
    <cellStyle name="Вычисление 3 2 7 2" xfId="19359"/>
    <cellStyle name="Вычисление 3 2 7 3" xfId="19360"/>
    <cellStyle name="Вычисление 3 2 7 4" xfId="19361"/>
    <cellStyle name="Вычисление 3 2 8" xfId="19362"/>
    <cellStyle name="Вычисление 3 2 9" xfId="19363"/>
    <cellStyle name="Вычисление 3 3" xfId="19364"/>
    <cellStyle name="Вычисление 3 3 2" xfId="19365"/>
    <cellStyle name="Вычисление 3 3 3" xfId="19366"/>
    <cellStyle name="Вычисление 3 3 4" xfId="19367"/>
    <cellStyle name="Вычисление 3 4" xfId="19368"/>
    <cellStyle name="Вычисление 3 4 2" xfId="19369"/>
    <cellStyle name="Вычисление 3 4 3" xfId="19370"/>
    <cellStyle name="Вычисление 3 4 4" xfId="19371"/>
    <cellStyle name="Вычисление 3 5" xfId="19372"/>
    <cellStyle name="Вычисление 3 5 2" xfId="19373"/>
    <cellStyle name="Вычисление 3 5 3" xfId="19374"/>
    <cellStyle name="Вычисление 3 5 4" xfId="19375"/>
    <cellStyle name="Вычисление 3 6" xfId="19376"/>
    <cellStyle name="Вычисление 3 6 2" xfId="19377"/>
    <cellStyle name="Вычисление 3 6 3" xfId="19378"/>
    <cellStyle name="Вычисление 3 6 4" xfId="19379"/>
    <cellStyle name="Вычисление 3 7" xfId="19380"/>
    <cellStyle name="Вычисление 3 8" xfId="19381"/>
    <cellStyle name="Вычисление 3 9" xfId="19382"/>
    <cellStyle name="Вычисление 30" xfId="19383"/>
    <cellStyle name="Вычисление 30 2" xfId="19384"/>
    <cellStyle name="Вычисление 30 2 10" xfId="19385"/>
    <cellStyle name="Вычисление 30 2 2" xfId="19386"/>
    <cellStyle name="Вычисление 30 2 2 2" xfId="19387"/>
    <cellStyle name="Вычисление 30 2 2 3" xfId="19388"/>
    <cellStyle name="Вычисление 30 2 2 4" xfId="19389"/>
    <cellStyle name="Вычисление 30 2 3" xfId="19390"/>
    <cellStyle name="Вычисление 30 2 3 2" xfId="19391"/>
    <cellStyle name="Вычисление 30 2 3 3" xfId="19392"/>
    <cellStyle name="Вычисление 30 2 3 4" xfId="19393"/>
    <cellStyle name="Вычисление 30 2 4" xfId="19394"/>
    <cellStyle name="Вычисление 30 2 4 2" xfId="19395"/>
    <cellStyle name="Вычисление 30 2 4 3" xfId="19396"/>
    <cellStyle name="Вычисление 30 2 4 4" xfId="19397"/>
    <cellStyle name="Вычисление 30 2 5" xfId="19398"/>
    <cellStyle name="Вычисление 30 2 5 2" xfId="19399"/>
    <cellStyle name="Вычисление 30 2 5 3" xfId="19400"/>
    <cellStyle name="Вычисление 30 2 5 4" xfId="19401"/>
    <cellStyle name="Вычисление 30 2 6" xfId="19402"/>
    <cellStyle name="Вычисление 30 2 6 2" xfId="19403"/>
    <cellStyle name="Вычисление 30 2 6 3" xfId="19404"/>
    <cellStyle name="Вычисление 30 2 6 4" xfId="19405"/>
    <cellStyle name="Вычисление 30 2 7" xfId="19406"/>
    <cellStyle name="Вычисление 30 2 7 2" xfId="19407"/>
    <cellStyle name="Вычисление 30 2 7 3" xfId="19408"/>
    <cellStyle name="Вычисление 30 2 7 4" xfId="19409"/>
    <cellStyle name="Вычисление 30 2 8" xfId="19410"/>
    <cellStyle name="Вычисление 30 2 9" xfId="19411"/>
    <cellStyle name="Вычисление 30 3" xfId="19412"/>
    <cellStyle name="Вычисление 30 3 2" xfId="19413"/>
    <cellStyle name="Вычисление 30 3 3" xfId="19414"/>
    <cellStyle name="Вычисление 30 3 4" xfId="19415"/>
    <cellStyle name="Вычисление 30 4" xfId="19416"/>
    <cellStyle name="Вычисление 30 4 2" xfId="19417"/>
    <cellStyle name="Вычисление 30 4 3" xfId="19418"/>
    <cellStyle name="Вычисление 30 4 4" xfId="19419"/>
    <cellStyle name="Вычисление 30 5" xfId="19420"/>
    <cellStyle name="Вычисление 30 5 2" xfId="19421"/>
    <cellStyle name="Вычисление 30 5 3" xfId="19422"/>
    <cellStyle name="Вычисление 30 5 4" xfId="19423"/>
    <cellStyle name="Вычисление 30 6" xfId="19424"/>
    <cellStyle name="Вычисление 30 6 2" xfId="19425"/>
    <cellStyle name="Вычисление 30 6 3" xfId="19426"/>
    <cellStyle name="Вычисление 30 6 4" xfId="19427"/>
    <cellStyle name="Вычисление 30 7" xfId="19428"/>
    <cellStyle name="Вычисление 30 8" xfId="19429"/>
    <cellStyle name="Вычисление 30 9" xfId="19430"/>
    <cellStyle name="Вычисление 31" xfId="19431"/>
    <cellStyle name="Вычисление 31 2" xfId="19432"/>
    <cellStyle name="Вычисление 31 2 10" xfId="19433"/>
    <cellStyle name="Вычисление 31 2 2" xfId="19434"/>
    <cellStyle name="Вычисление 31 2 2 2" xfId="19435"/>
    <cellStyle name="Вычисление 31 2 2 3" xfId="19436"/>
    <cellStyle name="Вычисление 31 2 2 4" xfId="19437"/>
    <cellStyle name="Вычисление 31 2 3" xfId="19438"/>
    <cellStyle name="Вычисление 31 2 3 2" xfId="19439"/>
    <cellStyle name="Вычисление 31 2 3 3" xfId="19440"/>
    <cellStyle name="Вычисление 31 2 3 4" xfId="19441"/>
    <cellStyle name="Вычисление 31 2 4" xfId="19442"/>
    <cellStyle name="Вычисление 31 2 4 2" xfId="19443"/>
    <cellStyle name="Вычисление 31 2 4 3" xfId="19444"/>
    <cellStyle name="Вычисление 31 2 4 4" xfId="19445"/>
    <cellStyle name="Вычисление 31 2 5" xfId="19446"/>
    <cellStyle name="Вычисление 31 2 5 2" xfId="19447"/>
    <cellStyle name="Вычисление 31 2 5 3" xfId="19448"/>
    <cellStyle name="Вычисление 31 2 5 4" xfId="19449"/>
    <cellStyle name="Вычисление 31 2 6" xfId="19450"/>
    <cellStyle name="Вычисление 31 2 6 2" xfId="19451"/>
    <cellStyle name="Вычисление 31 2 6 3" xfId="19452"/>
    <cellStyle name="Вычисление 31 2 6 4" xfId="19453"/>
    <cellStyle name="Вычисление 31 2 7" xfId="19454"/>
    <cellStyle name="Вычисление 31 2 7 2" xfId="19455"/>
    <cellStyle name="Вычисление 31 2 7 3" xfId="19456"/>
    <cellStyle name="Вычисление 31 2 7 4" xfId="19457"/>
    <cellStyle name="Вычисление 31 2 8" xfId="19458"/>
    <cellStyle name="Вычисление 31 2 9" xfId="19459"/>
    <cellStyle name="Вычисление 31 3" xfId="19460"/>
    <cellStyle name="Вычисление 31 3 2" xfId="19461"/>
    <cellStyle name="Вычисление 31 3 3" xfId="19462"/>
    <cellStyle name="Вычисление 31 3 4" xfId="19463"/>
    <cellStyle name="Вычисление 31 4" xfId="19464"/>
    <cellStyle name="Вычисление 31 4 2" xfId="19465"/>
    <cellStyle name="Вычисление 31 4 3" xfId="19466"/>
    <cellStyle name="Вычисление 31 4 4" xfId="19467"/>
    <cellStyle name="Вычисление 31 5" xfId="19468"/>
    <cellStyle name="Вычисление 31 5 2" xfId="19469"/>
    <cellStyle name="Вычисление 31 5 3" xfId="19470"/>
    <cellStyle name="Вычисление 31 5 4" xfId="19471"/>
    <cellStyle name="Вычисление 31 6" xfId="19472"/>
    <cellStyle name="Вычисление 31 6 2" xfId="19473"/>
    <cellStyle name="Вычисление 31 6 3" xfId="19474"/>
    <cellStyle name="Вычисление 31 6 4" xfId="19475"/>
    <cellStyle name="Вычисление 31 7" xfId="19476"/>
    <cellStyle name="Вычисление 31 8" xfId="19477"/>
    <cellStyle name="Вычисление 31 9" xfId="19478"/>
    <cellStyle name="Вычисление 32" xfId="19479"/>
    <cellStyle name="Вычисление 32 2" xfId="19480"/>
    <cellStyle name="Вычисление 32 2 10" xfId="19481"/>
    <cellStyle name="Вычисление 32 2 2" xfId="19482"/>
    <cellStyle name="Вычисление 32 2 2 2" xfId="19483"/>
    <cellStyle name="Вычисление 32 2 2 3" xfId="19484"/>
    <cellStyle name="Вычисление 32 2 2 4" xfId="19485"/>
    <cellStyle name="Вычисление 32 2 3" xfId="19486"/>
    <cellStyle name="Вычисление 32 2 3 2" xfId="19487"/>
    <cellStyle name="Вычисление 32 2 3 3" xfId="19488"/>
    <cellStyle name="Вычисление 32 2 3 4" xfId="19489"/>
    <cellStyle name="Вычисление 32 2 4" xfId="19490"/>
    <cellStyle name="Вычисление 32 2 4 2" xfId="19491"/>
    <cellStyle name="Вычисление 32 2 4 3" xfId="19492"/>
    <cellStyle name="Вычисление 32 2 4 4" xfId="19493"/>
    <cellStyle name="Вычисление 32 2 5" xfId="19494"/>
    <cellStyle name="Вычисление 32 2 5 2" xfId="19495"/>
    <cellStyle name="Вычисление 32 2 5 3" xfId="19496"/>
    <cellStyle name="Вычисление 32 2 5 4" xfId="19497"/>
    <cellStyle name="Вычисление 32 2 6" xfId="19498"/>
    <cellStyle name="Вычисление 32 2 6 2" xfId="19499"/>
    <cellStyle name="Вычисление 32 2 6 3" xfId="19500"/>
    <cellStyle name="Вычисление 32 2 6 4" xfId="19501"/>
    <cellStyle name="Вычисление 32 2 7" xfId="19502"/>
    <cellStyle name="Вычисление 32 2 7 2" xfId="19503"/>
    <cellStyle name="Вычисление 32 2 7 3" xfId="19504"/>
    <cellStyle name="Вычисление 32 2 7 4" xfId="19505"/>
    <cellStyle name="Вычисление 32 2 8" xfId="19506"/>
    <cellStyle name="Вычисление 32 2 9" xfId="19507"/>
    <cellStyle name="Вычисление 32 3" xfId="19508"/>
    <cellStyle name="Вычисление 32 3 2" xfId="19509"/>
    <cellStyle name="Вычисление 32 3 3" xfId="19510"/>
    <cellStyle name="Вычисление 32 3 4" xfId="19511"/>
    <cellStyle name="Вычисление 32 4" xfId="19512"/>
    <cellStyle name="Вычисление 32 4 2" xfId="19513"/>
    <cellStyle name="Вычисление 32 4 3" xfId="19514"/>
    <cellStyle name="Вычисление 32 4 4" xfId="19515"/>
    <cellStyle name="Вычисление 32 5" xfId="19516"/>
    <cellStyle name="Вычисление 32 5 2" xfId="19517"/>
    <cellStyle name="Вычисление 32 5 3" xfId="19518"/>
    <cellStyle name="Вычисление 32 5 4" xfId="19519"/>
    <cellStyle name="Вычисление 32 6" xfId="19520"/>
    <cellStyle name="Вычисление 32 6 2" xfId="19521"/>
    <cellStyle name="Вычисление 32 6 3" xfId="19522"/>
    <cellStyle name="Вычисление 32 6 4" xfId="19523"/>
    <cellStyle name="Вычисление 32 7" xfId="19524"/>
    <cellStyle name="Вычисление 32 8" xfId="19525"/>
    <cellStyle name="Вычисление 32 9" xfId="19526"/>
    <cellStyle name="Вычисление 33" xfId="19527"/>
    <cellStyle name="Вычисление 33 2" xfId="19528"/>
    <cellStyle name="Вычисление 33 2 10" xfId="19529"/>
    <cellStyle name="Вычисление 33 2 2" xfId="19530"/>
    <cellStyle name="Вычисление 33 2 2 2" xfId="19531"/>
    <cellStyle name="Вычисление 33 2 2 3" xfId="19532"/>
    <cellStyle name="Вычисление 33 2 2 4" xfId="19533"/>
    <cellStyle name="Вычисление 33 2 3" xfId="19534"/>
    <cellStyle name="Вычисление 33 2 3 2" xfId="19535"/>
    <cellStyle name="Вычисление 33 2 3 3" xfId="19536"/>
    <cellStyle name="Вычисление 33 2 3 4" xfId="19537"/>
    <cellStyle name="Вычисление 33 2 4" xfId="19538"/>
    <cellStyle name="Вычисление 33 2 4 2" xfId="19539"/>
    <cellStyle name="Вычисление 33 2 4 3" xfId="19540"/>
    <cellStyle name="Вычисление 33 2 4 4" xfId="19541"/>
    <cellStyle name="Вычисление 33 2 5" xfId="19542"/>
    <cellStyle name="Вычисление 33 2 5 2" xfId="19543"/>
    <cellStyle name="Вычисление 33 2 5 3" xfId="19544"/>
    <cellStyle name="Вычисление 33 2 5 4" xfId="19545"/>
    <cellStyle name="Вычисление 33 2 6" xfId="19546"/>
    <cellStyle name="Вычисление 33 2 6 2" xfId="19547"/>
    <cellStyle name="Вычисление 33 2 6 3" xfId="19548"/>
    <cellStyle name="Вычисление 33 2 6 4" xfId="19549"/>
    <cellStyle name="Вычисление 33 2 7" xfId="19550"/>
    <cellStyle name="Вычисление 33 2 7 2" xfId="19551"/>
    <cellStyle name="Вычисление 33 2 7 3" xfId="19552"/>
    <cellStyle name="Вычисление 33 2 7 4" xfId="19553"/>
    <cellStyle name="Вычисление 33 2 8" xfId="19554"/>
    <cellStyle name="Вычисление 33 2 9" xfId="19555"/>
    <cellStyle name="Вычисление 33 3" xfId="19556"/>
    <cellStyle name="Вычисление 33 3 2" xfId="19557"/>
    <cellStyle name="Вычисление 33 3 3" xfId="19558"/>
    <cellStyle name="Вычисление 33 3 4" xfId="19559"/>
    <cellStyle name="Вычисление 33 4" xfId="19560"/>
    <cellStyle name="Вычисление 33 4 2" xfId="19561"/>
    <cellStyle name="Вычисление 33 4 3" xfId="19562"/>
    <cellStyle name="Вычисление 33 4 4" xfId="19563"/>
    <cellStyle name="Вычисление 33 5" xfId="19564"/>
    <cellStyle name="Вычисление 33 5 2" xfId="19565"/>
    <cellStyle name="Вычисление 33 5 3" xfId="19566"/>
    <cellStyle name="Вычисление 33 5 4" xfId="19567"/>
    <cellStyle name="Вычисление 33 6" xfId="19568"/>
    <cellStyle name="Вычисление 33 6 2" xfId="19569"/>
    <cellStyle name="Вычисление 33 6 3" xfId="19570"/>
    <cellStyle name="Вычисление 33 6 4" xfId="19571"/>
    <cellStyle name="Вычисление 33 7" xfId="19572"/>
    <cellStyle name="Вычисление 33 8" xfId="19573"/>
    <cellStyle name="Вычисление 33 9" xfId="19574"/>
    <cellStyle name="Вычисление 34" xfId="19575"/>
    <cellStyle name="Вычисление 34 2" xfId="19576"/>
    <cellStyle name="Вычисление 34 2 10" xfId="19577"/>
    <cellStyle name="Вычисление 34 2 2" xfId="19578"/>
    <cellStyle name="Вычисление 34 2 2 2" xfId="19579"/>
    <cellStyle name="Вычисление 34 2 2 3" xfId="19580"/>
    <cellStyle name="Вычисление 34 2 2 4" xfId="19581"/>
    <cellStyle name="Вычисление 34 2 3" xfId="19582"/>
    <cellStyle name="Вычисление 34 2 3 2" xfId="19583"/>
    <cellStyle name="Вычисление 34 2 3 3" xfId="19584"/>
    <cellStyle name="Вычисление 34 2 3 4" xfId="19585"/>
    <cellStyle name="Вычисление 34 2 4" xfId="19586"/>
    <cellStyle name="Вычисление 34 2 4 2" xfId="19587"/>
    <cellStyle name="Вычисление 34 2 4 3" xfId="19588"/>
    <cellStyle name="Вычисление 34 2 4 4" xfId="19589"/>
    <cellStyle name="Вычисление 34 2 5" xfId="19590"/>
    <cellStyle name="Вычисление 34 2 5 2" xfId="19591"/>
    <cellStyle name="Вычисление 34 2 5 3" xfId="19592"/>
    <cellStyle name="Вычисление 34 2 5 4" xfId="19593"/>
    <cellStyle name="Вычисление 34 2 6" xfId="19594"/>
    <cellStyle name="Вычисление 34 2 6 2" xfId="19595"/>
    <cellStyle name="Вычисление 34 2 6 3" xfId="19596"/>
    <cellStyle name="Вычисление 34 2 6 4" xfId="19597"/>
    <cellStyle name="Вычисление 34 2 7" xfId="19598"/>
    <cellStyle name="Вычисление 34 2 7 2" xfId="19599"/>
    <cellStyle name="Вычисление 34 2 7 3" xfId="19600"/>
    <cellStyle name="Вычисление 34 2 7 4" xfId="19601"/>
    <cellStyle name="Вычисление 34 2 8" xfId="19602"/>
    <cellStyle name="Вычисление 34 2 9" xfId="19603"/>
    <cellStyle name="Вычисление 34 3" xfId="19604"/>
    <cellStyle name="Вычисление 34 3 2" xfId="19605"/>
    <cellStyle name="Вычисление 34 3 3" xfId="19606"/>
    <cellStyle name="Вычисление 34 3 4" xfId="19607"/>
    <cellStyle name="Вычисление 34 4" xfId="19608"/>
    <cellStyle name="Вычисление 34 4 2" xfId="19609"/>
    <cellStyle name="Вычисление 34 4 3" xfId="19610"/>
    <cellStyle name="Вычисление 34 4 4" xfId="19611"/>
    <cellStyle name="Вычисление 34 5" xfId="19612"/>
    <cellStyle name="Вычисление 34 5 2" xfId="19613"/>
    <cellStyle name="Вычисление 34 5 3" xfId="19614"/>
    <cellStyle name="Вычисление 34 5 4" xfId="19615"/>
    <cellStyle name="Вычисление 34 6" xfId="19616"/>
    <cellStyle name="Вычисление 34 6 2" xfId="19617"/>
    <cellStyle name="Вычисление 34 6 3" xfId="19618"/>
    <cellStyle name="Вычисление 34 6 4" xfId="19619"/>
    <cellStyle name="Вычисление 34 7" xfId="19620"/>
    <cellStyle name="Вычисление 34 8" xfId="19621"/>
    <cellStyle name="Вычисление 34 9" xfId="19622"/>
    <cellStyle name="Вычисление 35" xfId="19623"/>
    <cellStyle name="Вычисление 35 2" xfId="19624"/>
    <cellStyle name="Вычисление 35 2 10" xfId="19625"/>
    <cellStyle name="Вычисление 35 2 2" xfId="19626"/>
    <cellStyle name="Вычисление 35 2 2 2" xfId="19627"/>
    <cellStyle name="Вычисление 35 2 2 3" xfId="19628"/>
    <cellStyle name="Вычисление 35 2 2 4" xfId="19629"/>
    <cellStyle name="Вычисление 35 2 3" xfId="19630"/>
    <cellStyle name="Вычисление 35 2 3 2" xfId="19631"/>
    <cellStyle name="Вычисление 35 2 3 3" xfId="19632"/>
    <cellStyle name="Вычисление 35 2 3 4" xfId="19633"/>
    <cellStyle name="Вычисление 35 2 4" xfId="19634"/>
    <cellStyle name="Вычисление 35 2 4 2" xfId="19635"/>
    <cellStyle name="Вычисление 35 2 4 3" xfId="19636"/>
    <cellStyle name="Вычисление 35 2 4 4" xfId="19637"/>
    <cellStyle name="Вычисление 35 2 5" xfId="19638"/>
    <cellStyle name="Вычисление 35 2 5 2" xfId="19639"/>
    <cellStyle name="Вычисление 35 2 5 3" xfId="19640"/>
    <cellStyle name="Вычисление 35 2 5 4" xfId="19641"/>
    <cellStyle name="Вычисление 35 2 6" xfId="19642"/>
    <cellStyle name="Вычисление 35 2 6 2" xfId="19643"/>
    <cellStyle name="Вычисление 35 2 6 3" xfId="19644"/>
    <cellStyle name="Вычисление 35 2 6 4" xfId="19645"/>
    <cellStyle name="Вычисление 35 2 7" xfId="19646"/>
    <cellStyle name="Вычисление 35 2 7 2" xfId="19647"/>
    <cellStyle name="Вычисление 35 2 7 3" xfId="19648"/>
    <cellStyle name="Вычисление 35 2 7 4" xfId="19649"/>
    <cellStyle name="Вычисление 35 2 8" xfId="19650"/>
    <cellStyle name="Вычисление 35 2 9" xfId="19651"/>
    <cellStyle name="Вычисление 35 3" xfId="19652"/>
    <cellStyle name="Вычисление 35 3 2" xfId="19653"/>
    <cellStyle name="Вычисление 35 3 3" xfId="19654"/>
    <cellStyle name="Вычисление 35 3 4" xfId="19655"/>
    <cellStyle name="Вычисление 35 4" xfId="19656"/>
    <cellStyle name="Вычисление 35 4 2" xfId="19657"/>
    <cellStyle name="Вычисление 35 4 3" xfId="19658"/>
    <cellStyle name="Вычисление 35 4 4" xfId="19659"/>
    <cellStyle name="Вычисление 35 5" xfId="19660"/>
    <cellStyle name="Вычисление 35 5 2" xfId="19661"/>
    <cellStyle name="Вычисление 35 5 3" xfId="19662"/>
    <cellStyle name="Вычисление 35 5 4" xfId="19663"/>
    <cellStyle name="Вычисление 35 6" xfId="19664"/>
    <cellStyle name="Вычисление 35 6 2" xfId="19665"/>
    <cellStyle name="Вычисление 35 6 3" xfId="19666"/>
    <cellStyle name="Вычисление 35 6 4" xfId="19667"/>
    <cellStyle name="Вычисление 35 7" xfId="19668"/>
    <cellStyle name="Вычисление 35 8" xfId="19669"/>
    <cellStyle name="Вычисление 35 9" xfId="19670"/>
    <cellStyle name="Вычисление 36" xfId="19671"/>
    <cellStyle name="Вычисление 36 2" xfId="19672"/>
    <cellStyle name="Вычисление 36 2 10" xfId="19673"/>
    <cellStyle name="Вычисление 36 2 2" xfId="19674"/>
    <cellStyle name="Вычисление 36 2 2 2" xfId="19675"/>
    <cellStyle name="Вычисление 36 2 2 3" xfId="19676"/>
    <cellStyle name="Вычисление 36 2 2 4" xfId="19677"/>
    <cellStyle name="Вычисление 36 2 3" xfId="19678"/>
    <cellStyle name="Вычисление 36 2 3 2" xfId="19679"/>
    <cellStyle name="Вычисление 36 2 3 3" xfId="19680"/>
    <cellStyle name="Вычисление 36 2 3 4" xfId="19681"/>
    <cellStyle name="Вычисление 36 2 4" xfId="19682"/>
    <cellStyle name="Вычисление 36 2 4 2" xfId="19683"/>
    <cellStyle name="Вычисление 36 2 4 3" xfId="19684"/>
    <cellStyle name="Вычисление 36 2 4 4" xfId="19685"/>
    <cellStyle name="Вычисление 36 2 5" xfId="19686"/>
    <cellStyle name="Вычисление 36 2 5 2" xfId="19687"/>
    <cellStyle name="Вычисление 36 2 5 3" xfId="19688"/>
    <cellStyle name="Вычисление 36 2 5 4" xfId="19689"/>
    <cellStyle name="Вычисление 36 2 6" xfId="19690"/>
    <cellStyle name="Вычисление 36 2 6 2" xfId="19691"/>
    <cellStyle name="Вычисление 36 2 6 3" xfId="19692"/>
    <cellStyle name="Вычисление 36 2 6 4" xfId="19693"/>
    <cellStyle name="Вычисление 36 2 7" xfId="19694"/>
    <cellStyle name="Вычисление 36 2 7 2" xfId="19695"/>
    <cellStyle name="Вычисление 36 2 7 3" xfId="19696"/>
    <cellStyle name="Вычисление 36 2 7 4" xfId="19697"/>
    <cellStyle name="Вычисление 36 2 8" xfId="19698"/>
    <cellStyle name="Вычисление 36 2 9" xfId="19699"/>
    <cellStyle name="Вычисление 36 3" xfId="19700"/>
    <cellStyle name="Вычисление 36 3 2" xfId="19701"/>
    <cellStyle name="Вычисление 36 3 3" xfId="19702"/>
    <cellStyle name="Вычисление 36 3 4" xfId="19703"/>
    <cellStyle name="Вычисление 36 4" xfId="19704"/>
    <cellStyle name="Вычисление 36 4 2" xfId="19705"/>
    <cellStyle name="Вычисление 36 4 3" xfId="19706"/>
    <cellStyle name="Вычисление 36 4 4" xfId="19707"/>
    <cellStyle name="Вычисление 36 5" xfId="19708"/>
    <cellStyle name="Вычисление 36 5 2" xfId="19709"/>
    <cellStyle name="Вычисление 36 5 3" xfId="19710"/>
    <cellStyle name="Вычисление 36 5 4" xfId="19711"/>
    <cellStyle name="Вычисление 36 6" xfId="19712"/>
    <cellStyle name="Вычисление 36 6 2" xfId="19713"/>
    <cellStyle name="Вычисление 36 6 3" xfId="19714"/>
    <cellStyle name="Вычисление 36 6 4" xfId="19715"/>
    <cellStyle name="Вычисление 36 7" xfId="19716"/>
    <cellStyle name="Вычисление 36 8" xfId="19717"/>
    <cellStyle name="Вычисление 36 9" xfId="19718"/>
    <cellStyle name="Вычисление 37" xfId="19719"/>
    <cellStyle name="Вычисление 37 2" xfId="19720"/>
    <cellStyle name="Вычисление 37 2 10" xfId="19721"/>
    <cellStyle name="Вычисление 37 2 2" xfId="19722"/>
    <cellStyle name="Вычисление 37 2 2 2" xfId="19723"/>
    <cellStyle name="Вычисление 37 2 2 3" xfId="19724"/>
    <cellStyle name="Вычисление 37 2 2 4" xfId="19725"/>
    <cellStyle name="Вычисление 37 2 3" xfId="19726"/>
    <cellStyle name="Вычисление 37 2 3 2" xfId="19727"/>
    <cellStyle name="Вычисление 37 2 3 3" xfId="19728"/>
    <cellStyle name="Вычисление 37 2 3 4" xfId="19729"/>
    <cellStyle name="Вычисление 37 2 4" xfId="19730"/>
    <cellStyle name="Вычисление 37 2 4 2" xfId="19731"/>
    <cellStyle name="Вычисление 37 2 4 3" xfId="19732"/>
    <cellStyle name="Вычисление 37 2 4 4" xfId="19733"/>
    <cellStyle name="Вычисление 37 2 5" xfId="19734"/>
    <cellStyle name="Вычисление 37 2 5 2" xfId="19735"/>
    <cellStyle name="Вычисление 37 2 5 3" xfId="19736"/>
    <cellStyle name="Вычисление 37 2 5 4" xfId="19737"/>
    <cellStyle name="Вычисление 37 2 6" xfId="19738"/>
    <cellStyle name="Вычисление 37 2 6 2" xfId="19739"/>
    <cellStyle name="Вычисление 37 2 6 3" xfId="19740"/>
    <cellStyle name="Вычисление 37 2 6 4" xfId="19741"/>
    <cellStyle name="Вычисление 37 2 7" xfId="19742"/>
    <cellStyle name="Вычисление 37 2 7 2" xfId="19743"/>
    <cellStyle name="Вычисление 37 2 7 3" xfId="19744"/>
    <cellStyle name="Вычисление 37 2 7 4" xfId="19745"/>
    <cellStyle name="Вычисление 37 2 8" xfId="19746"/>
    <cellStyle name="Вычисление 37 2 9" xfId="19747"/>
    <cellStyle name="Вычисление 37 3" xfId="19748"/>
    <cellStyle name="Вычисление 37 3 2" xfId="19749"/>
    <cellStyle name="Вычисление 37 3 3" xfId="19750"/>
    <cellStyle name="Вычисление 37 3 4" xfId="19751"/>
    <cellStyle name="Вычисление 37 4" xfId="19752"/>
    <cellStyle name="Вычисление 37 4 2" xfId="19753"/>
    <cellStyle name="Вычисление 37 4 3" xfId="19754"/>
    <cellStyle name="Вычисление 37 4 4" xfId="19755"/>
    <cellStyle name="Вычисление 37 5" xfId="19756"/>
    <cellStyle name="Вычисление 37 5 2" xfId="19757"/>
    <cellStyle name="Вычисление 37 5 3" xfId="19758"/>
    <cellStyle name="Вычисление 37 5 4" xfId="19759"/>
    <cellStyle name="Вычисление 37 6" xfId="19760"/>
    <cellStyle name="Вычисление 37 6 2" xfId="19761"/>
    <cellStyle name="Вычисление 37 6 3" xfId="19762"/>
    <cellStyle name="Вычисление 37 6 4" xfId="19763"/>
    <cellStyle name="Вычисление 37 7" xfId="19764"/>
    <cellStyle name="Вычисление 37 8" xfId="19765"/>
    <cellStyle name="Вычисление 37 9" xfId="19766"/>
    <cellStyle name="Вычисление 38" xfId="19767"/>
    <cellStyle name="Вычисление 38 2" xfId="19768"/>
    <cellStyle name="Вычисление 38 2 10" xfId="19769"/>
    <cellStyle name="Вычисление 38 2 2" xfId="19770"/>
    <cellStyle name="Вычисление 38 2 2 2" xfId="19771"/>
    <cellStyle name="Вычисление 38 2 2 3" xfId="19772"/>
    <cellStyle name="Вычисление 38 2 2 4" xfId="19773"/>
    <cellStyle name="Вычисление 38 2 3" xfId="19774"/>
    <cellStyle name="Вычисление 38 2 3 2" xfId="19775"/>
    <cellStyle name="Вычисление 38 2 3 3" xfId="19776"/>
    <cellStyle name="Вычисление 38 2 3 4" xfId="19777"/>
    <cellStyle name="Вычисление 38 2 4" xfId="19778"/>
    <cellStyle name="Вычисление 38 2 4 2" xfId="19779"/>
    <cellStyle name="Вычисление 38 2 4 3" xfId="19780"/>
    <cellStyle name="Вычисление 38 2 4 4" xfId="19781"/>
    <cellStyle name="Вычисление 38 2 5" xfId="19782"/>
    <cellStyle name="Вычисление 38 2 5 2" xfId="19783"/>
    <cellStyle name="Вычисление 38 2 5 3" xfId="19784"/>
    <cellStyle name="Вычисление 38 2 5 4" xfId="19785"/>
    <cellStyle name="Вычисление 38 2 6" xfId="19786"/>
    <cellStyle name="Вычисление 38 2 6 2" xfId="19787"/>
    <cellStyle name="Вычисление 38 2 6 3" xfId="19788"/>
    <cellStyle name="Вычисление 38 2 6 4" xfId="19789"/>
    <cellStyle name="Вычисление 38 2 7" xfId="19790"/>
    <cellStyle name="Вычисление 38 2 7 2" xfId="19791"/>
    <cellStyle name="Вычисление 38 2 7 3" xfId="19792"/>
    <cellStyle name="Вычисление 38 2 7 4" xfId="19793"/>
    <cellStyle name="Вычисление 38 2 8" xfId="19794"/>
    <cellStyle name="Вычисление 38 2 9" xfId="19795"/>
    <cellStyle name="Вычисление 38 3" xfId="19796"/>
    <cellStyle name="Вычисление 38 3 2" xfId="19797"/>
    <cellStyle name="Вычисление 38 3 3" xfId="19798"/>
    <cellStyle name="Вычисление 38 3 4" xfId="19799"/>
    <cellStyle name="Вычисление 38 4" xfId="19800"/>
    <cellStyle name="Вычисление 38 4 2" xfId="19801"/>
    <cellStyle name="Вычисление 38 4 3" xfId="19802"/>
    <cellStyle name="Вычисление 38 4 4" xfId="19803"/>
    <cellStyle name="Вычисление 38 5" xfId="19804"/>
    <cellStyle name="Вычисление 38 5 2" xfId="19805"/>
    <cellStyle name="Вычисление 38 5 3" xfId="19806"/>
    <cellStyle name="Вычисление 38 5 4" xfId="19807"/>
    <cellStyle name="Вычисление 38 6" xfId="19808"/>
    <cellStyle name="Вычисление 38 6 2" xfId="19809"/>
    <cellStyle name="Вычисление 38 6 3" xfId="19810"/>
    <cellStyle name="Вычисление 38 6 4" xfId="19811"/>
    <cellStyle name="Вычисление 38 7" xfId="19812"/>
    <cellStyle name="Вычисление 38 8" xfId="19813"/>
    <cellStyle name="Вычисление 38 9" xfId="19814"/>
    <cellStyle name="Вычисление 39" xfId="19815"/>
    <cellStyle name="Вычисление 39 2" xfId="19816"/>
    <cellStyle name="Вычисление 39 2 10" xfId="19817"/>
    <cellStyle name="Вычисление 39 2 2" xfId="19818"/>
    <cellStyle name="Вычисление 39 2 2 2" xfId="19819"/>
    <cellStyle name="Вычисление 39 2 2 3" xfId="19820"/>
    <cellStyle name="Вычисление 39 2 2 4" xfId="19821"/>
    <cellStyle name="Вычисление 39 2 3" xfId="19822"/>
    <cellStyle name="Вычисление 39 2 3 2" xfId="19823"/>
    <cellStyle name="Вычисление 39 2 3 3" xfId="19824"/>
    <cellStyle name="Вычисление 39 2 3 4" xfId="19825"/>
    <cellStyle name="Вычисление 39 2 4" xfId="19826"/>
    <cellStyle name="Вычисление 39 2 4 2" xfId="19827"/>
    <cellStyle name="Вычисление 39 2 4 3" xfId="19828"/>
    <cellStyle name="Вычисление 39 2 4 4" xfId="19829"/>
    <cellStyle name="Вычисление 39 2 5" xfId="19830"/>
    <cellStyle name="Вычисление 39 2 5 2" xfId="19831"/>
    <cellStyle name="Вычисление 39 2 5 3" xfId="19832"/>
    <cellStyle name="Вычисление 39 2 5 4" xfId="19833"/>
    <cellStyle name="Вычисление 39 2 6" xfId="19834"/>
    <cellStyle name="Вычисление 39 2 6 2" xfId="19835"/>
    <cellStyle name="Вычисление 39 2 6 3" xfId="19836"/>
    <cellStyle name="Вычисление 39 2 6 4" xfId="19837"/>
    <cellStyle name="Вычисление 39 2 7" xfId="19838"/>
    <cellStyle name="Вычисление 39 2 7 2" xfId="19839"/>
    <cellStyle name="Вычисление 39 2 7 3" xfId="19840"/>
    <cellStyle name="Вычисление 39 2 7 4" xfId="19841"/>
    <cellStyle name="Вычисление 39 2 8" xfId="19842"/>
    <cellStyle name="Вычисление 39 2 9" xfId="19843"/>
    <cellStyle name="Вычисление 39 3" xfId="19844"/>
    <cellStyle name="Вычисление 39 3 2" xfId="19845"/>
    <cellStyle name="Вычисление 39 3 3" xfId="19846"/>
    <cellStyle name="Вычисление 39 3 4" xfId="19847"/>
    <cellStyle name="Вычисление 39 4" xfId="19848"/>
    <cellStyle name="Вычисление 39 4 2" xfId="19849"/>
    <cellStyle name="Вычисление 39 4 3" xfId="19850"/>
    <cellStyle name="Вычисление 39 4 4" xfId="19851"/>
    <cellStyle name="Вычисление 39 5" xfId="19852"/>
    <cellStyle name="Вычисление 39 5 2" xfId="19853"/>
    <cellStyle name="Вычисление 39 5 3" xfId="19854"/>
    <cellStyle name="Вычисление 39 5 4" xfId="19855"/>
    <cellStyle name="Вычисление 39 6" xfId="19856"/>
    <cellStyle name="Вычисление 39 6 2" xfId="19857"/>
    <cellStyle name="Вычисление 39 6 3" xfId="19858"/>
    <cellStyle name="Вычисление 39 6 4" xfId="19859"/>
    <cellStyle name="Вычисление 39 7" xfId="19860"/>
    <cellStyle name="Вычисление 39 8" xfId="19861"/>
    <cellStyle name="Вычисление 39 9" xfId="19862"/>
    <cellStyle name="Вычисление 4" xfId="19863"/>
    <cellStyle name="Вычисление 4 2" xfId="19864"/>
    <cellStyle name="Вычисление 4 2 10" xfId="19865"/>
    <cellStyle name="Вычисление 4 2 2" xfId="19866"/>
    <cellStyle name="Вычисление 4 2 2 2" xfId="19867"/>
    <cellStyle name="Вычисление 4 2 2 3" xfId="19868"/>
    <cellStyle name="Вычисление 4 2 2 4" xfId="19869"/>
    <cellStyle name="Вычисление 4 2 3" xfId="19870"/>
    <cellStyle name="Вычисление 4 2 3 2" xfId="19871"/>
    <cellStyle name="Вычисление 4 2 3 3" xfId="19872"/>
    <cellStyle name="Вычисление 4 2 3 4" xfId="19873"/>
    <cellStyle name="Вычисление 4 2 4" xfId="19874"/>
    <cellStyle name="Вычисление 4 2 4 2" xfId="19875"/>
    <cellStyle name="Вычисление 4 2 4 3" xfId="19876"/>
    <cellStyle name="Вычисление 4 2 4 4" xfId="19877"/>
    <cellStyle name="Вычисление 4 2 5" xfId="19878"/>
    <cellStyle name="Вычисление 4 2 5 2" xfId="19879"/>
    <cellStyle name="Вычисление 4 2 5 3" xfId="19880"/>
    <cellStyle name="Вычисление 4 2 5 4" xfId="19881"/>
    <cellStyle name="Вычисление 4 2 6" xfId="19882"/>
    <cellStyle name="Вычисление 4 2 6 2" xfId="19883"/>
    <cellStyle name="Вычисление 4 2 6 3" xfId="19884"/>
    <cellStyle name="Вычисление 4 2 6 4" xfId="19885"/>
    <cellStyle name="Вычисление 4 2 7" xfId="19886"/>
    <cellStyle name="Вычисление 4 2 7 2" xfId="19887"/>
    <cellStyle name="Вычисление 4 2 7 3" xfId="19888"/>
    <cellStyle name="Вычисление 4 2 7 4" xfId="19889"/>
    <cellStyle name="Вычисление 4 2 8" xfId="19890"/>
    <cellStyle name="Вычисление 4 2 9" xfId="19891"/>
    <cellStyle name="Вычисление 4 3" xfId="19892"/>
    <cellStyle name="Вычисление 4 3 2" xfId="19893"/>
    <cellStyle name="Вычисление 4 3 3" xfId="19894"/>
    <cellStyle name="Вычисление 4 3 4" xfId="19895"/>
    <cellStyle name="Вычисление 4 4" xfId="19896"/>
    <cellStyle name="Вычисление 4 4 2" xfId="19897"/>
    <cellStyle name="Вычисление 4 4 3" xfId="19898"/>
    <cellStyle name="Вычисление 4 4 4" xfId="19899"/>
    <cellStyle name="Вычисление 4 5" xfId="19900"/>
    <cellStyle name="Вычисление 4 5 2" xfId="19901"/>
    <cellStyle name="Вычисление 4 5 3" xfId="19902"/>
    <cellStyle name="Вычисление 4 5 4" xfId="19903"/>
    <cellStyle name="Вычисление 4 6" xfId="19904"/>
    <cellStyle name="Вычисление 4 6 2" xfId="19905"/>
    <cellStyle name="Вычисление 4 6 3" xfId="19906"/>
    <cellStyle name="Вычисление 4 6 4" xfId="19907"/>
    <cellStyle name="Вычисление 4 7" xfId="19908"/>
    <cellStyle name="Вычисление 4 8" xfId="19909"/>
    <cellStyle name="Вычисление 4 9" xfId="19910"/>
    <cellStyle name="Вычисление 40" xfId="19911"/>
    <cellStyle name="Вычисление 40 2" xfId="19912"/>
    <cellStyle name="Вычисление 40 2 10" xfId="19913"/>
    <cellStyle name="Вычисление 40 2 2" xfId="19914"/>
    <cellStyle name="Вычисление 40 2 2 2" xfId="19915"/>
    <cellStyle name="Вычисление 40 2 2 3" xfId="19916"/>
    <cellStyle name="Вычисление 40 2 2 4" xfId="19917"/>
    <cellStyle name="Вычисление 40 2 3" xfId="19918"/>
    <cellStyle name="Вычисление 40 2 3 2" xfId="19919"/>
    <cellStyle name="Вычисление 40 2 3 3" xfId="19920"/>
    <cellStyle name="Вычисление 40 2 3 4" xfId="19921"/>
    <cellStyle name="Вычисление 40 2 4" xfId="19922"/>
    <cellStyle name="Вычисление 40 2 4 2" xfId="19923"/>
    <cellStyle name="Вычисление 40 2 4 3" xfId="19924"/>
    <cellStyle name="Вычисление 40 2 4 4" xfId="19925"/>
    <cellStyle name="Вычисление 40 2 5" xfId="19926"/>
    <cellStyle name="Вычисление 40 2 5 2" xfId="19927"/>
    <cellStyle name="Вычисление 40 2 5 3" xfId="19928"/>
    <cellStyle name="Вычисление 40 2 5 4" xfId="19929"/>
    <cellStyle name="Вычисление 40 2 6" xfId="19930"/>
    <cellStyle name="Вычисление 40 2 6 2" xfId="19931"/>
    <cellStyle name="Вычисление 40 2 6 3" xfId="19932"/>
    <cellStyle name="Вычисление 40 2 6 4" xfId="19933"/>
    <cellStyle name="Вычисление 40 2 7" xfId="19934"/>
    <cellStyle name="Вычисление 40 2 7 2" xfId="19935"/>
    <cellStyle name="Вычисление 40 2 7 3" xfId="19936"/>
    <cellStyle name="Вычисление 40 2 7 4" xfId="19937"/>
    <cellStyle name="Вычисление 40 2 8" xfId="19938"/>
    <cellStyle name="Вычисление 40 2 9" xfId="19939"/>
    <cellStyle name="Вычисление 40 3" xfId="19940"/>
    <cellStyle name="Вычисление 40 3 2" xfId="19941"/>
    <cellStyle name="Вычисление 40 3 3" xfId="19942"/>
    <cellStyle name="Вычисление 40 3 4" xfId="19943"/>
    <cellStyle name="Вычисление 40 4" xfId="19944"/>
    <cellStyle name="Вычисление 40 4 2" xfId="19945"/>
    <cellStyle name="Вычисление 40 4 3" xfId="19946"/>
    <cellStyle name="Вычисление 40 4 4" xfId="19947"/>
    <cellStyle name="Вычисление 40 5" xfId="19948"/>
    <cellStyle name="Вычисление 40 5 2" xfId="19949"/>
    <cellStyle name="Вычисление 40 5 3" xfId="19950"/>
    <cellStyle name="Вычисление 40 5 4" xfId="19951"/>
    <cellStyle name="Вычисление 40 6" xfId="19952"/>
    <cellStyle name="Вычисление 40 6 2" xfId="19953"/>
    <cellStyle name="Вычисление 40 6 3" xfId="19954"/>
    <cellStyle name="Вычисление 40 6 4" xfId="19955"/>
    <cellStyle name="Вычисление 40 7" xfId="19956"/>
    <cellStyle name="Вычисление 40 8" xfId="19957"/>
    <cellStyle name="Вычисление 40 9" xfId="19958"/>
    <cellStyle name="Вычисление 41" xfId="19959"/>
    <cellStyle name="Вычисление 41 2" xfId="19960"/>
    <cellStyle name="Вычисление 41 2 10" xfId="19961"/>
    <cellStyle name="Вычисление 41 2 2" xfId="19962"/>
    <cellStyle name="Вычисление 41 2 2 2" xfId="19963"/>
    <cellStyle name="Вычисление 41 2 2 3" xfId="19964"/>
    <cellStyle name="Вычисление 41 2 2 4" xfId="19965"/>
    <cellStyle name="Вычисление 41 2 3" xfId="19966"/>
    <cellStyle name="Вычисление 41 2 3 2" xfId="19967"/>
    <cellStyle name="Вычисление 41 2 3 3" xfId="19968"/>
    <cellStyle name="Вычисление 41 2 3 4" xfId="19969"/>
    <cellStyle name="Вычисление 41 2 4" xfId="19970"/>
    <cellStyle name="Вычисление 41 2 4 2" xfId="19971"/>
    <cellStyle name="Вычисление 41 2 4 3" xfId="19972"/>
    <cellStyle name="Вычисление 41 2 4 4" xfId="19973"/>
    <cellStyle name="Вычисление 41 2 5" xfId="19974"/>
    <cellStyle name="Вычисление 41 2 5 2" xfId="19975"/>
    <cellStyle name="Вычисление 41 2 5 3" xfId="19976"/>
    <cellStyle name="Вычисление 41 2 5 4" xfId="19977"/>
    <cellStyle name="Вычисление 41 2 6" xfId="19978"/>
    <cellStyle name="Вычисление 41 2 6 2" xfId="19979"/>
    <cellStyle name="Вычисление 41 2 6 3" xfId="19980"/>
    <cellStyle name="Вычисление 41 2 6 4" xfId="19981"/>
    <cellStyle name="Вычисление 41 2 7" xfId="19982"/>
    <cellStyle name="Вычисление 41 2 7 2" xfId="19983"/>
    <cellStyle name="Вычисление 41 2 7 3" xfId="19984"/>
    <cellStyle name="Вычисление 41 2 7 4" xfId="19985"/>
    <cellStyle name="Вычисление 41 2 8" xfId="19986"/>
    <cellStyle name="Вычисление 41 2 9" xfId="19987"/>
    <cellStyle name="Вычисление 41 3" xfId="19988"/>
    <cellStyle name="Вычисление 41 3 2" xfId="19989"/>
    <cellStyle name="Вычисление 41 3 3" xfId="19990"/>
    <cellStyle name="Вычисление 41 3 4" xfId="19991"/>
    <cellStyle name="Вычисление 41 4" xfId="19992"/>
    <cellStyle name="Вычисление 41 4 2" xfId="19993"/>
    <cellStyle name="Вычисление 41 4 3" xfId="19994"/>
    <cellStyle name="Вычисление 41 4 4" xfId="19995"/>
    <cellStyle name="Вычисление 41 5" xfId="19996"/>
    <cellStyle name="Вычисление 41 5 2" xfId="19997"/>
    <cellStyle name="Вычисление 41 5 3" xfId="19998"/>
    <cellStyle name="Вычисление 41 5 4" xfId="19999"/>
    <cellStyle name="Вычисление 41 6" xfId="20000"/>
    <cellStyle name="Вычисление 41 6 2" xfId="20001"/>
    <cellStyle name="Вычисление 41 6 3" xfId="20002"/>
    <cellStyle name="Вычисление 41 6 4" xfId="20003"/>
    <cellStyle name="Вычисление 41 7" xfId="20004"/>
    <cellStyle name="Вычисление 41 8" xfId="20005"/>
    <cellStyle name="Вычисление 41 9" xfId="20006"/>
    <cellStyle name="Вычисление 42" xfId="20007"/>
    <cellStyle name="Вычисление 42 2" xfId="20008"/>
    <cellStyle name="Вычисление 42 2 10" xfId="20009"/>
    <cellStyle name="Вычисление 42 2 2" xfId="20010"/>
    <cellStyle name="Вычисление 42 2 2 2" xfId="20011"/>
    <cellStyle name="Вычисление 42 2 2 3" xfId="20012"/>
    <cellStyle name="Вычисление 42 2 2 4" xfId="20013"/>
    <cellStyle name="Вычисление 42 2 3" xfId="20014"/>
    <cellStyle name="Вычисление 42 2 3 2" xfId="20015"/>
    <cellStyle name="Вычисление 42 2 3 3" xfId="20016"/>
    <cellStyle name="Вычисление 42 2 3 4" xfId="20017"/>
    <cellStyle name="Вычисление 42 2 4" xfId="20018"/>
    <cellStyle name="Вычисление 42 2 4 2" xfId="20019"/>
    <cellStyle name="Вычисление 42 2 4 3" xfId="20020"/>
    <cellStyle name="Вычисление 42 2 4 4" xfId="20021"/>
    <cellStyle name="Вычисление 42 2 5" xfId="20022"/>
    <cellStyle name="Вычисление 42 2 5 2" xfId="20023"/>
    <cellStyle name="Вычисление 42 2 5 3" xfId="20024"/>
    <cellStyle name="Вычисление 42 2 5 4" xfId="20025"/>
    <cellStyle name="Вычисление 42 2 6" xfId="20026"/>
    <cellStyle name="Вычисление 42 2 6 2" xfId="20027"/>
    <cellStyle name="Вычисление 42 2 6 3" xfId="20028"/>
    <cellStyle name="Вычисление 42 2 6 4" xfId="20029"/>
    <cellStyle name="Вычисление 42 2 7" xfId="20030"/>
    <cellStyle name="Вычисление 42 2 7 2" xfId="20031"/>
    <cellStyle name="Вычисление 42 2 7 3" xfId="20032"/>
    <cellStyle name="Вычисление 42 2 7 4" xfId="20033"/>
    <cellStyle name="Вычисление 42 2 8" xfId="20034"/>
    <cellStyle name="Вычисление 42 2 9" xfId="20035"/>
    <cellStyle name="Вычисление 42 3" xfId="20036"/>
    <cellStyle name="Вычисление 42 3 2" xfId="20037"/>
    <cellStyle name="Вычисление 42 3 3" xfId="20038"/>
    <cellStyle name="Вычисление 42 3 4" xfId="20039"/>
    <cellStyle name="Вычисление 42 4" xfId="20040"/>
    <cellStyle name="Вычисление 42 4 2" xfId="20041"/>
    <cellStyle name="Вычисление 42 4 3" xfId="20042"/>
    <cellStyle name="Вычисление 42 4 4" xfId="20043"/>
    <cellStyle name="Вычисление 42 5" xfId="20044"/>
    <cellStyle name="Вычисление 42 5 2" xfId="20045"/>
    <cellStyle name="Вычисление 42 5 3" xfId="20046"/>
    <cellStyle name="Вычисление 42 5 4" xfId="20047"/>
    <cellStyle name="Вычисление 42 6" xfId="20048"/>
    <cellStyle name="Вычисление 42 6 2" xfId="20049"/>
    <cellStyle name="Вычисление 42 6 3" xfId="20050"/>
    <cellStyle name="Вычисление 42 6 4" xfId="20051"/>
    <cellStyle name="Вычисление 42 7" xfId="20052"/>
    <cellStyle name="Вычисление 42 8" xfId="20053"/>
    <cellStyle name="Вычисление 42 9" xfId="20054"/>
    <cellStyle name="Вычисление 43" xfId="20055"/>
    <cellStyle name="Вычисление 43 2" xfId="20056"/>
    <cellStyle name="Вычисление 43 2 10" xfId="20057"/>
    <cellStyle name="Вычисление 43 2 2" xfId="20058"/>
    <cellStyle name="Вычисление 43 2 2 2" xfId="20059"/>
    <cellStyle name="Вычисление 43 2 2 3" xfId="20060"/>
    <cellStyle name="Вычисление 43 2 2 4" xfId="20061"/>
    <cellStyle name="Вычисление 43 2 3" xfId="20062"/>
    <cellStyle name="Вычисление 43 2 3 2" xfId="20063"/>
    <cellStyle name="Вычисление 43 2 3 3" xfId="20064"/>
    <cellStyle name="Вычисление 43 2 3 4" xfId="20065"/>
    <cellStyle name="Вычисление 43 2 4" xfId="20066"/>
    <cellStyle name="Вычисление 43 2 4 2" xfId="20067"/>
    <cellStyle name="Вычисление 43 2 4 3" xfId="20068"/>
    <cellStyle name="Вычисление 43 2 4 4" xfId="20069"/>
    <cellStyle name="Вычисление 43 2 5" xfId="20070"/>
    <cellStyle name="Вычисление 43 2 5 2" xfId="20071"/>
    <cellStyle name="Вычисление 43 2 5 3" xfId="20072"/>
    <cellStyle name="Вычисление 43 2 5 4" xfId="20073"/>
    <cellStyle name="Вычисление 43 2 6" xfId="20074"/>
    <cellStyle name="Вычисление 43 2 6 2" xfId="20075"/>
    <cellStyle name="Вычисление 43 2 6 3" xfId="20076"/>
    <cellStyle name="Вычисление 43 2 6 4" xfId="20077"/>
    <cellStyle name="Вычисление 43 2 7" xfId="20078"/>
    <cellStyle name="Вычисление 43 2 7 2" xfId="20079"/>
    <cellStyle name="Вычисление 43 2 7 3" xfId="20080"/>
    <cellStyle name="Вычисление 43 2 7 4" xfId="20081"/>
    <cellStyle name="Вычисление 43 2 8" xfId="20082"/>
    <cellStyle name="Вычисление 43 2 9" xfId="20083"/>
    <cellStyle name="Вычисление 43 3" xfId="20084"/>
    <cellStyle name="Вычисление 43 3 2" xfId="20085"/>
    <cellStyle name="Вычисление 43 3 3" xfId="20086"/>
    <cellStyle name="Вычисление 43 3 4" xfId="20087"/>
    <cellStyle name="Вычисление 43 4" xfId="20088"/>
    <cellStyle name="Вычисление 43 4 2" xfId="20089"/>
    <cellStyle name="Вычисление 43 4 3" xfId="20090"/>
    <cellStyle name="Вычисление 43 4 4" xfId="20091"/>
    <cellStyle name="Вычисление 43 5" xfId="20092"/>
    <cellStyle name="Вычисление 43 5 2" xfId="20093"/>
    <cellStyle name="Вычисление 43 5 3" xfId="20094"/>
    <cellStyle name="Вычисление 43 5 4" xfId="20095"/>
    <cellStyle name="Вычисление 43 6" xfId="20096"/>
    <cellStyle name="Вычисление 43 6 2" xfId="20097"/>
    <cellStyle name="Вычисление 43 6 3" xfId="20098"/>
    <cellStyle name="Вычисление 43 6 4" xfId="20099"/>
    <cellStyle name="Вычисление 43 7" xfId="20100"/>
    <cellStyle name="Вычисление 43 8" xfId="20101"/>
    <cellStyle name="Вычисление 43 9" xfId="20102"/>
    <cellStyle name="Вычисление 44" xfId="20103"/>
    <cellStyle name="Вычисление 44 2" xfId="20104"/>
    <cellStyle name="Вычисление 44 2 10" xfId="20105"/>
    <cellStyle name="Вычисление 44 2 2" xfId="20106"/>
    <cellStyle name="Вычисление 44 2 2 2" xfId="20107"/>
    <cellStyle name="Вычисление 44 2 2 3" xfId="20108"/>
    <cellStyle name="Вычисление 44 2 2 4" xfId="20109"/>
    <cellStyle name="Вычисление 44 2 3" xfId="20110"/>
    <cellStyle name="Вычисление 44 2 3 2" xfId="20111"/>
    <cellStyle name="Вычисление 44 2 3 3" xfId="20112"/>
    <cellStyle name="Вычисление 44 2 3 4" xfId="20113"/>
    <cellStyle name="Вычисление 44 2 4" xfId="20114"/>
    <cellStyle name="Вычисление 44 2 4 2" xfId="20115"/>
    <cellStyle name="Вычисление 44 2 4 3" xfId="20116"/>
    <cellStyle name="Вычисление 44 2 4 4" xfId="20117"/>
    <cellStyle name="Вычисление 44 2 5" xfId="20118"/>
    <cellStyle name="Вычисление 44 2 5 2" xfId="20119"/>
    <cellStyle name="Вычисление 44 2 5 3" xfId="20120"/>
    <cellStyle name="Вычисление 44 2 5 4" xfId="20121"/>
    <cellStyle name="Вычисление 44 2 6" xfId="20122"/>
    <cellStyle name="Вычисление 44 2 6 2" xfId="20123"/>
    <cellStyle name="Вычисление 44 2 6 3" xfId="20124"/>
    <cellStyle name="Вычисление 44 2 6 4" xfId="20125"/>
    <cellStyle name="Вычисление 44 2 7" xfId="20126"/>
    <cellStyle name="Вычисление 44 2 7 2" xfId="20127"/>
    <cellStyle name="Вычисление 44 2 7 3" xfId="20128"/>
    <cellStyle name="Вычисление 44 2 7 4" xfId="20129"/>
    <cellStyle name="Вычисление 44 2 8" xfId="20130"/>
    <cellStyle name="Вычисление 44 2 9" xfId="20131"/>
    <cellStyle name="Вычисление 44 3" xfId="20132"/>
    <cellStyle name="Вычисление 44 3 2" xfId="20133"/>
    <cellStyle name="Вычисление 44 3 3" xfId="20134"/>
    <cellStyle name="Вычисление 44 3 4" xfId="20135"/>
    <cellStyle name="Вычисление 44 4" xfId="20136"/>
    <cellStyle name="Вычисление 44 4 2" xfId="20137"/>
    <cellStyle name="Вычисление 44 4 3" xfId="20138"/>
    <cellStyle name="Вычисление 44 4 4" xfId="20139"/>
    <cellStyle name="Вычисление 44 5" xfId="20140"/>
    <cellStyle name="Вычисление 44 5 2" xfId="20141"/>
    <cellStyle name="Вычисление 44 5 3" xfId="20142"/>
    <cellStyle name="Вычисление 44 5 4" xfId="20143"/>
    <cellStyle name="Вычисление 44 6" xfId="20144"/>
    <cellStyle name="Вычисление 44 6 2" xfId="20145"/>
    <cellStyle name="Вычисление 44 6 3" xfId="20146"/>
    <cellStyle name="Вычисление 44 6 4" xfId="20147"/>
    <cellStyle name="Вычисление 44 7" xfId="20148"/>
    <cellStyle name="Вычисление 44 8" xfId="20149"/>
    <cellStyle name="Вычисление 44 9" xfId="20150"/>
    <cellStyle name="Вычисление 45" xfId="20151"/>
    <cellStyle name="Вычисление 45 2" xfId="20152"/>
    <cellStyle name="Вычисление 45 2 10" xfId="20153"/>
    <cellStyle name="Вычисление 45 2 2" xfId="20154"/>
    <cellStyle name="Вычисление 45 2 2 2" xfId="20155"/>
    <cellStyle name="Вычисление 45 2 2 3" xfId="20156"/>
    <cellStyle name="Вычисление 45 2 2 4" xfId="20157"/>
    <cellStyle name="Вычисление 45 2 3" xfId="20158"/>
    <cellStyle name="Вычисление 45 2 3 2" xfId="20159"/>
    <cellStyle name="Вычисление 45 2 3 3" xfId="20160"/>
    <cellStyle name="Вычисление 45 2 3 4" xfId="20161"/>
    <cellStyle name="Вычисление 45 2 4" xfId="20162"/>
    <cellStyle name="Вычисление 45 2 4 2" xfId="20163"/>
    <cellStyle name="Вычисление 45 2 4 3" xfId="20164"/>
    <cellStyle name="Вычисление 45 2 4 4" xfId="20165"/>
    <cellStyle name="Вычисление 45 2 5" xfId="20166"/>
    <cellStyle name="Вычисление 45 2 5 2" xfId="20167"/>
    <cellStyle name="Вычисление 45 2 5 3" xfId="20168"/>
    <cellStyle name="Вычисление 45 2 5 4" xfId="20169"/>
    <cellStyle name="Вычисление 45 2 6" xfId="20170"/>
    <cellStyle name="Вычисление 45 2 6 2" xfId="20171"/>
    <cellStyle name="Вычисление 45 2 6 3" xfId="20172"/>
    <cellStyle name="Вычисление 45 2 6 4" xfId="20173"/>
    <cellStyle name="Вычисление 45 2 7" xfId="20174"/>
    <cellStyle name="Вычисление 45 2 7 2" xfId="20175"/>
    <cellStyle name="Вычисление 45 2 7 3" xfId="20176"/>
    <cellStyle name="Вычисление 45 2 7 4" xfId="20177"/>
    <cellStyle name="Вычисление 45 2 8" xfId="20178"/>
    <cellStyle name="Вычисление 45 2 9" xfId="20179"/>
    <cellStyle name="Вычисление 45 3" xfId="20180"/>
    <cellStyle name="Вычисление 45 3 2" xfId="20181"/>
    <cellStyle name="Вычисление 45 3 3" xfId="20182"/>
    <cellStyle name="Вычисление 45 3 4" xfId="20183"/>
    <cellStyle name="Вычисление 45 4" xfId="20184"/>
    <cellStyle name="Вычисление 45 4 2" xfId="20185"/>
    <cellStyle name="Вычисление 45 4 3" xfId="20186"/>
    <cellStyle name="Вычисление 45 4 4" xfId="20187"/>
    <cellStyle name="Вычисление 45 5" xfId="20188"/>
    <cellStyle name="Вычисление 45 5 2" xfId="20189"/>
    <cellStyle name="Вычисление 45 5 3" xfId="20190"/>
    <cellStyle name="Вычисление 45 5 4" xfId="20191"/>
    <cellStyle name="Вычисление 45 6" xfId="20192"/>
    <cellStyle name="Вычисление 45 6 2" xfId="20193"/>
    <cellStyle name="Вычисление 45 6 3" xfId="20194"/>
    <cellStyle name="Вычисление 45 6 4" xfId="20195"/>
    <cellStyle name="Вычисление 45 7" xfId="20196"/>
    <cellStyle name="Вычисление 45 8" xfId="20197"/>
    <cellStyle name="Вычисление 45 9" xfId="20198"/>
    <cellStyle name="Вычисление 46" xfId="20199"/>
    <cellStyle name="Вычисление 46 2" xfId="20200"/>
    <cellStyle name="Вычисление 46 2 10" xfId="20201"/>
    <cellStyle name="Вычисление 46 2 2" xfId="20202"/>
    <cellStyle name="Вычисление 46 2 2 2" xfId="20203"/>
    <cellStyle name="Вычисление 46 2 2 3" xfId="20204"/>
    <cellStyle name="Вычисление 46 2 2 4" xfId="20205"/>
    <cellStyle name="Вычисление 46 2 3" xfId="20206"/>
    <cellStyle name="Вычисление 46 2 3 2" xfId="20207"/>
    <cellStyle name="Вычисление 46 2 3 3" xfId="20208"/>
    <cellStyle name="Вычисление 46 2 3 4" xfId="20209"/>
    <cellStyle name="Вычисление 46 2 4" xfId="20210"/>
    <cellStyle name="Вычисление 46 2 4 2" xfId="20211"/>
    <cellStyle name="Вычисление 46 2 4 3" xfId="20212"/>
    <cellStyle name="Вычисление 46 2 4 4" xfId="20213"/>
    <cellStyle name="Вычисление 46 2 5" xfId="20214"/>
    <cellStyle name="Вычисление 46 2 5 2" xfId="20215"/>
    <cellStyle name="Вычисление 46 2 5 3" xfId="20216"/>
    <cellStyle name="Вычисление 46 2 5 4" xfId="20217"/>
    <cellStyle name="Вычисление 46 2 6" xfId="20218"/>
    <cellStyle name="Вычисление 46 2 6 2" xfId="20219"/>
    <cellStyle name="Вычисление 46 2 6 3" xfId="20220"/>
    <cellStyle name="Вычисление 46 2 6 4" xfId="20221"/>
    <cellStyle name="Вычисление 46 2 7" xfId="20222"/>
    <cellStyle name="Вычисление 46 2 7 2" xfId="20223"/>
    <cellStyle name="Вычисление 46 2 7 3" xfId="20224"/>
    <cellStyle name="Вычисление 46 2 7 4" xfId="20225"/>
    <cellStyle name="Вычисление 46 2 8" xfId="20226"/>
    <cellStyle name="Вычисление 46 2 9" xfId="20227"/>
    <cellStyle name="Вычисление 46 3" xfId="20228"/>
    <cellStyle name="Вычисление 46 3 2" xfId="20229"/>
    <cellStyle name="Вычисление 46 3 3" xfId="20230"/>
    <cellStyle name="Вычисление 46 3 4" xfId="20231"/>
    <cellStyle name="Вычисление 46 4" xfId="20232"/>
    <cellStyle name="Вычисление 46 4 2" xfId="20233"/>
    <cellStyle name="Вычисление 46 4 3" xfId="20234"/>
    <cellStyle name="Вычисление 46 4 4" xfId="20235"/>
    <cellStyle name="Вычисление 46 5" xfId="20236"/>
    <cellStyle name="Вычисление 46 5 2" xfId="20237"/>
    <cellStyle name="Вычисление 46 5 3" xfId="20238"/>
    <cellStyle name="Вычисление 46 5 4" xfId="20239"/>
    <cellStyle name="Вычисление 46 6" xfId="20240"/>
    <cellStyle name="Вычисление 46 6 2" xfId="20241"/>
    <cellStyle name="Вычисление 46 6 3" xfId="20242"/>
    <cellStyle name="Вычисление 46 6 4" xfId="20243"/>
    <cellStyle name="Вычисление 46 7" xfId="20244"/>
    <cellStyle name="Вычисление 46 8" xfId="20245"/>
    <cellStyle name="Вычисление 46 9" xfId="20246"/>
    <cellStyle name="Вычисление 47" xfId="20247"/>
    <cellStyle name="Вычисление 47 2" xfId="20248"/>
    <cellStyle name="Вычисление 47 2 10" xfId="20249"/>
    <cellStyle name="Вычисление 47 2 2" xfId="20250"/>
    <cellStyle name="Вычисление 47 2 2 2" xfId="20251"/>
    <cellStyle name="Вычисление 47 2 2 3" xfId="20252"/>
    <cellStyle name="Вычисление 47 2 2 4" xfId="20253"/>
    <cellStyle name="Вычисление 47 2 3" xfId="20254"/>
    <cellStyle name="Вычисление 47 2 3 2" xfId="20255"/>
    <cellStyle name="Вычисление 47 2 3 3" xfId="20256"/>
    <cellStyle name="Вычисление 47 2 3 4" xfId="20257"/>
    <cellStyle name="Вычисление 47 2 4" xfId="20258"/>
    <cellStyle name="Вычисление 47 2 4 2" xfId="20259"/>
    <cellStyle name="Вычисление 47 2 4 3" xfId="20260"/>
    <cellStyle name="Вычисление 47 2 4 4" xfId="20261"/>
    <cellStyle name="Вычисление 47 2 5" xfId="20262"/>
    <cellStyle name="Вычисление 47 2 5 2" xfId="20263"/>
    <cellStyle name="Вычисление 47 2 5 3" xfId="20264"/>
    <cellStyle name="Вычисление 47 2 5 4" xfId="20265"/>
    <cellStyle name="Вычисление 47 2 6" xfId="20266"/>
    <cellStyle name="Вычисление 47 2 6 2" xfId="20267"/>
    <cellStyle name="Вычисление 47 2 6 3" xfId="20268"/>
    <cellStyle name="Вычисление 47 2 6 4" xfId="20269"/>
    <cellStyle name="Вычисление 47 2 7" xfId="20270"/>
    <cellStyle name="Вычисление 47 2 7 2" xfId="20271"/>
    <cellStyle name="Вычисление 47 2 7 3" xfId="20272"/>
    <cellStyle name="Вычисление 47 2 7 4" xfId="20273"/>
    <cellStyle name="Вычисление 47 2 8" xfId="20274"/>
    <cellStyle name="Вычисление 47 2 9" xfId="20275"/>
    <cellStyle name="Вычисление 47 3" xfId="20276"/>
    <cellStyle name="Вычисление 47 3 2" xfId="20277"/>
    <cellStyle name="Вычисление 47 3 3" xfId="20278"/>
    <cellStyle name="Вычисление 47 3 4" xfId="20279"/>
    <cellStyle name="Вычисление 47 4" xfId="20280"/>
    <cellStyle name="Вычисление 47 4 2" xfId="20281"/>
    <cellStyle name="Вычисление 47 4 3" xfId="20282"/>
    <cellStyle name="Вычисление 47 4 4" xfId="20283"/>
    <cellStyle name="Вычисление 47 5" xfId="20284"/>
    <cellStyle name="Вычисление 47 5 2" xfId="20285"/>
    <cellStyle name="Вычисление 47 5 3" xfId="20286"/>
    <cellStyle name="Вычисление 47 5 4" xfId="20287"/>
    <cellStyle name="Вычисление 47 6" xfId="20288"/>
    <cellStyle name="Вычисление 47 6 2" xfId="20289"/>
    <cellStyle name="Вычисление 47 6 3" xfId="20290"/>
    <cellStyle name="Вычисление 47 6 4" xfId="20291"/>
    <cellStyle name="Вычисление 47 7" xfId="20292"/>
    <cellStyle name="Вычисление 47 8" xfId="20293"/>
    <cellStyle name="Вычисление 47 9" xfId="20294"/>
    <cellStyle name="Вычисление 48" xfId="20295"/>
    <cellStyle name="Вычисление 48 2" xfId="20296"/>
    <cellStyle name="Вычисление 48 2 10" xfId="20297"/>
    <cellStyle name="Вычисление 48 2 2" xfId="20298"/>
    <cellStyle name="Вычисление 48 2 2 2" xfId="20299"/>
    <cellStyle name="Вычисление 48 2 2 3" xfId="20300"/>
    <cellStyle name="Вычисление 48 2 2 4" xfId="20301"/>
    <cellStyle name="Вычисление 48 2 3" xfId="20302"/>
    <cellStyle name="Вычисление 48 2 3 2" xfId="20303"/>
    <cellStyle name="Вычисление 48 2 3 3" xfId="20304"/>
    <cellStyle name="Вычисление 48 2 3 4" xfId="20305"/>
    <cellStyle name="Вычисление 48 2 4" xfId="20306"/>
    <cellStyle name="Вычисление 48 2 4 2" xfId="20307"/>
    <cellStyle name="Вычисление 48 2 4 3" xfId="20308"/>
    <cellStyle name="Вычисление 48 2 4 4" xfId="20309"/>
    <cellStyle name="Вычисление 48 2 5" xfId="20310"/>
    <cellStyle name="Вычисление 48 2 5 2" xfId="20311"/>
    <cellStyle name="Вычисление 48 2 5 3" xfId="20312"/>
    <cellStyle name="Вычисление 48 2 5 4" xfId="20313"/>
    <cellStyle name="Вычисление 48 2 6" xfId="20314"/>
    <cellStyle name="Вычисление 48 2 6 2" xfId="20315"/>
    <cellStyle name="Вычисление 48 2 6 3" xfId="20316"/>
    <cellStyle name="Вычисление 48 2 6 4" xfId="20317"/>
    <cellStyle name="Вычисление 48 2 7" xfId="20318"/>
    <cellStyle name="Вычисление 48 2 7 2" xfId="20319"/>
    <cellStyle name="Вычисление 48 2 7 3" xfId="20320"/>
    <cellStyle name="Вычисление 48 2 7 4" xfId="20321"/>
    <cellStyle name="Вычисление 48 2 8" xfId="20322"/>
    <cellStyle name="Вычисление 48 2 9" xfId="20323"/>
    <cellStyle name="Вычисление 48 3" xfId="20324"/>
    <cellStyle name="Вычисление 48 3 2" xfId="20325"/>
    <cellStyle name="Вычисление 48 3 3" xfId="20326"/>
    <cellStyle name="Вычисление 48 3 4" xfId="20327"/>
    <cellStyle name="Вычисление 48 4" xfId="20328"/>
    <cellStyle name="Вычисление 48 4 2" xfId="20329"/>
    <cellStyle name="Вычисление 48 4 3" xfId="20330"/>
    <cellStyle name="Вычисление 48 4 4" xfId="20331"/>
    <cellStyle name="Вычисление 48 5" xfId="20332"/>
    <cellStyle name="Вычисление 48 5 2" xfId="20333"/>
    <cellStyle name="Вычисление 48 5 3" xfId="20334"/>
    <cellStyle name="Вычисление 48 5 4" xfId="20335"/>
    <cellStyle name="Вычисление 48 6" xfId="20336"/>
    <cellStyle name="Вычисление 48 6 2" xfId="20337"/>
    <cellStyle name="Вычисление 48 6 3" xfId="20338"/>
    <cellStyle name="Вычисление 48 6 4" xfId="20339"/>
    <cellStyle name="Вычисление 48 7" xfId="20340"/>
    <cellStyle name="Вычисление 48 8" xfId="20341"/>
    <cellStyle name="Вычисление 48 9" xfId="20342"/>
    <cellStyle name="Вычисление 49" xfId="20343"/>
    <cellStyle name="Вычисление 49 2" xfId="20344"/>
    <cellStyle name="Вычисление 49 2 10" xfId="20345"/>
    <cellStyle name="Вычисление 49 2 2" xfId="20346"/>
    <cellStyle name="Вычисление 49 2 2 2" xfId="20347"/>
    <cellStyle name="Вычисление 49 2 2 3" xfId="20348"/>
    <cellStyle name="Вычисление 49 2 2 4" xfId="20349"/>
    <cellStyle name="Вычисление 49 2 3" xfId="20350"/>
    <cellStyle name="Вычисление 49 2 3 2" xfId="20351"/>
    <cellStyle name="Вычисление 49 2 3 3" xfId="20352"/>
    <cellStyle name="Вычисление 49 2 3 4" xfId="20353"/>
    <cellStyle name="Вычисление 49 2 4" xfId="20354"/>
    <cellStyle name="Вычисление 49 2 4 2" xfId="20355"/>
    <cellStyle name="Вычисление 49 2 4 3" xfId="20356"/>
    <cellStyle name="Вычисление 49 2 4 4" xfId="20357"/>
    <cellStyle name="Вычисление 49 2 5" xfId="20358"/>
    <cellStyle name="Вычисление 49 2 5 2" xfId="20359"/>
    <cellStyle name="Вычисление 49 2 5 3" xfId="20360"/>
    <cellStyle name="Вычисление 49 2 5 4" xfId="20361"/>
    <cellStyle name="Вычисление 49 2 6" xfId="20362"/>
    <cellStyle name="Вычисление 49 2 6 2" xfId="20363"/>
    <cellStyle name="Вычисление 49 2 6 3" xfId="20364"/>
    <cellStyle name="Вычисление 49 2 6 4" xfId="20365"/>
    <cellStyle name="Вычисление 49 2 7" xfId="20366"/>
    <cellStyle name="Вычисление 49 2 7 2" xfId="20367"/>
    <cellStyle name="Вычисление 49 2 7 3" xfId="20368"/>
    <cellStyle name="Вычисление 49 2 7 4" xfId="20369"/>
    <cellStyle name="Вычисление 49 2 8" xfId="20370"/>
    <cellStyle name="Вычисление 49 2 9" xfId="20371"/>
    <cellStyle name="Вычисление 49 3" xfId="20372"/>
    <cellStyle name="Вычисление 49 3 2" xfId="20373"/>
    <cellStyle name="Вычисление 49 3 3" xfId="20374"/>
    <cellStyle name="Вычисление 49 3 4" xfId="20375"/>
    <cellStyle name="Вычисление 49 4" xfId="20376"/>
    <cellStyle name="Вычисление 49 4 2" xfId="20377"/>
    <cellStyle name="Вычисление 49 4 3" xfId="20378"/>
    <cellStyle name="Вычисление 49 4 4" xfId="20379"/>
    <cellStyle name="Вычисление 49 5" xfId="20380"/>
    <cellStyle name="Вычисление 49 5 2" xfId="20381"/>
    <cellStyle name="Вычисление 49 5 3" xfId="20382"/>
    <cellStyle name="Вычисление 49 5 4" xfId="20383"/>
    <cellStyle name="Вычисление 49 6" xfId="20384"/>
    <cellStyle name="Вычисление 49 6 2" xfId="20385"/>
    <cellStyle name="Вычисление 49 6 3" xfId="20386"/>
    <cellStyle name="Вычисление 49 6 4" xfId="20387"/>
    <cellStyle name="Вычисление 49 7" xfId="20388"/>
    <cellStyle name="Вычисление 49 8" xfId="20389"/>
    <cellStyle name="Вычисление 49 9" xfId="20390"/>
    <cellStyle name="Вычисление 5" xfId="20391"/>
    <cellStyle name="Вычисление 5 2" xfId="20392"/>
    <cellStyle name="Вычисление 5 2 10" xfId="20393"/>
    <cellStyle name="Вычисление 5 2 2" xfId="20394"/>
    <cellStyle name="Вычисление 5 2 2 2" xfId="20395"/>
    <cellStyle name="Вычисление 5 2 2 3" xfId="20396"/>
    <cellStyle name="Вычисление 5 2 2 4" xfId="20397"/>
    <cellStyle name="Вычисление 5 2 3" xfId="20398"/>
    <cellStyle name="Вычисление 5 2 3 2" xfId="20399"/>
    <cellStyle name="Вычисление 5 2 3 3" xfId="20400"/>
    <cellStyle name="Вычисление 5 2 3 4" xfId="20401"/>
    <cellStyle name="Вычисление 5 2 4" xfId="20402"/>
    <cellStyle name="Вычисление 5 2 4 2" xfId="20403"/>
    <cellStyle name="Вычисление 5 2 4 3" xfId="20404"/>
    <cellStyle name="Вычисление 5 2 4 4" xfId="20405"/>
    <cellStyle name="Вычисление 5 2 5" xfId="20406"/>
    <cellStyle name="Вычисление 5 2 5 2" xfId="20407"/>
    <cellStyle name="Вычисление 5 2 5 3" xfId="20408"/>
    <cellStyle name="Вычисление 5 2 5 4" xfId="20409"/>
    <cellStyle name="Вычисление 5 2 6" xfId="20410"/>
    <cellStyle name="Вычисление 5 2 6 2" xfId="20411"/>
    <cellStyle name="Вычисление 5 2 6 3" xfId="20412"/>
    <cellStyle name="Вычисление 5 2 6 4" xfId="20413"/>
    <cellStyle name="Вычисление 5 2 7" xfId="20414"/>
    <cellStyle name="Вычисление 5 2 7 2" xfId="20415"/>
    <cellStyle name="Вычисление 5 2 7 3" xfId="20416"/>
    <cellStyle name="Вычисление 5 2 7 4" xfId="20417"/>
    <cellStyle name="Вычисление 5 2 8" xfId="20418"/>
    <cellStyle name="Вычисление 5 2 9" xfId="20419"/>
    <cellStyle name="Вычисление 5 3" xfId="20420"/>
    <cellStyle name="Вычисление 5 3 2" xfId="20421"/>
    <cellStyle name="Вычисление 5 3 3" xfId="20422"/>
    <cellStyle name="Вычисление 5 3 4" xfId="20423"/>
    <cellStyle name="Вычисление 5 4" xfId="20424"/>
    <cellStyle name="Вычисление 5 4 2" xfId="20425"/>
    <cellStyle name="Вычисление 5 4 3" xfId="20426"/>
    <cellStyle name="Вычисление 5 4 4" xfId="20427"/>
    <cellStyle name="Вычисление 5 5" xfId="20428"/>
    <cellStyle name="Вычисление 5 5 2" xfId="20429"/>
    <cellStyle name="Вычисление 5 5 3" xfId="20430"/>
    <cellStyle name="Вычисление 5 5 4" xfId="20431"/>
    <cellStyle name="Вычисление 5 6" xfId="20432"/>
    <cellStyle name="Вычисление 5 6 2" xfId="20433"/>
    <cellStyle name="Вычисление 5 6 3" xfId="20434"/>
    <cellStyle name="Вычисление 5 6 4" xfId="20435"/>
    <cellStyle name="Вычисление 5 7" xfId="20436"/>
    <cellStyle name="Вычисление 5 8" xfId="20437"/>
    <cellStyle name="Вычисление 5 9" xfId="20438"/>
    <cellStyle name="Вычисление 50" xfId="20439"/>
    <cellStyle name="Вычисление 50 2" xfId="20440"/>
    <cellStyle name="Вычисление 50 2 10" xfId="20441"/>
    <cellStyle name="Вычисление 50 2 2" xfId="20442"/>
    <cellStyle name="Вычисление 50 2 2 2" xfId="20443"/>
    <cellStyle name="Вычисление 50 2 2 3" xfId="20444"/>
    <cellStyle name="Вычисление 50 2 2 4" xfId="20445"/>
    <cellStyle name="Вычисление 50 2 3" xfId="20446"/>
    <cellStyle name="Вычисление 50 2 3 2" xfId="20447"/>
    <cellStyle name="Вычисление 50 2 3 3" xfId="20448"/>
    <cellStyle name="Вычисление 50 2 3 4" xfId="20449"/>
    <cellStyle name="Вычисление 50 2 4" xfId="20450"/>
    <cellStyle name="Вычисление 50 2 4 2" xfId="20451"/>
    <cellStyle name="Вычисление 50 2 4 3" xfId="20452"/>
    <cellStyle name="Вычисление 50 2 4 4" xfId="20453"/>
    <cellStyle name="Вычисление 50 2 5" xfId="20454"/>
    <cellStyle name="Вычисление 50 2 5 2" xfId="20455"/>
    <cellStyle name="Вычисление 50 2 5 3" xfId="20456"/>
    <cellStyle name="Вычисление 50 2 5 4" xfId="20457"/>
    <cellStyle name="Вычисление 50 2 6" xfId="20458"/>
    <cellStyle name="Вычисление 50 2 6 2" xfId="20459"/>
    <cellStyle name="Вычисление 50 2 6 3" xfId="20460"/>
    <cellStyle name="Вычисление 50 2 6 4" xfId="20461"/>
    <cellStyle name="Вычисление 50 2 7" xfId="20462"/>
    <cellStyle name="Вычисление 50 2 7 2" xfId="20463"/>
    <cellStyle name="Вычисление 50 2 7 3" xfId="20464"/>
    <cellStyle name="Вычисление 50 2 7 4" xfId="20465"/>
    <cellStyle name="Вычисление 50 2 8" xfId="20466"/>
    <cellStyle name="Вычисление 50 2 9" xfId="20467"/>
    <cellStyle name="Вычисление 50 3" xfId="20468"/>
    <cellStyle name="Вычисление 50 3 2" xfId="20469"/>
    <cellStyle name="Вычисление 50 3 3" xfId="20470"/>
    <cellStyle name="Вычисление 50 3 4" xfId="20471"/>
    <cellStyle name="Вычисление 50 4" xfId="20472"/>
    <cellStyle name="Вычисление 50 4 2" xfId="20473"/>
    <cellStyle name="Вычисление 50 4 3" xfId="20474"/>
    <cellStyle name="Вычисление 50 4 4" xfId="20475"/>
    <cellStyle name="Вычисление 50 5" xfId="20476"/>
    <cellStyle name="Вычисление 50 5 2" xfId="20477"/>
    <cellStyle name="Вычисление 50 5 3" xfId="20478"/>
    <cellStyle name="Вычисление 50 5 4" xfId="20479"/>
    <cellStyle name="Вычисление 50 6" xfId="20480"/>
    <cellStyle name="Вычисление 50 6 2" xfId="20481"/>
    <cellStyle name="Вычисление 50 6 3" xfId="20482"/>
    <cellStyle name="Вычисление 50 6 4" xfId="20483"/>
    <cellStyle name="Вычисление 50 7" xfId="20484"/>
    <cellStyle name="Вычисление 50 8" xfId="20485"/>
    <cellStyle name="Вычисление 50 9" xfId="20486"/>
    <cellStyle name="Вычисление 51" xfId="20487"/>
    <cellStyle name="Вычисление 51 2" xfId="20488"/>
    <cellStyle name="Вычисление 51 2 10" xfId="20489"/>
    <cellStyle name="Вычисление 51 2 2" xfId="20490"/>
    <cellStyle name="Вычисление 51 2 2 2" xfId="20491"/>
    <cellStyle name="Вычисление 51 2 2 3" xfId="20492"/>
    <cellStyle name="Вычисление 51 2 2 4" xfId="20493"/>
    <cellStyle name="Вычисление 51 2 3" xfId="20494"/>
    <cellStyle name="Вычисление 51 2 3 2" xfId="20495"/>
    <cellStyle name="Вычисление 51 2 3 3" xfId="20496"/>
    <cellStyle name="Вычисление 51 2 3 4" xfId="20497"/>
    <cellStyle name="Вычисление 51 2 4" xfId="20498"/>
    <cellStyle name="Вычисление 51 2 4 2" xfId="20499"/>
    <cellStyle name="Вычисление 51 2 4 3" xfId="20500"/>
    <cellStyle name="Вычисление 51 2 4 4" xfId="20501"/>
    <cellStyle name="Вычисление 51 2 5" xfId="20502"/>
    <cellStyle name="Вычисление 51 2 5 2" xfId="20503"/>
    <cellStyle name="Вычисление 51 2 5 3" xfId="20504"/>
    <cellStyle name="Вычисление 51 2 5 4" xfId="20505"/>
    <cellStyle name="Вычисление 51 2 6" xfId="20506"/>
    <cellStyle name="Вычисление 51 2 6 2" xfId="20507"/>
    <cellStyle name="Вычисление 51 2 6 3" xfId="20508"/>
    <cellStyle name="Вычисление 51 2 6 4" xfId="20509"/>
    <cellStyle name="Вычисление 51 2 7" xfId="20510"/>
    <cellStyle name="Вычисление 51 2 7 2" xfId="20511"/>
    <cellStyle name="Вычисление 51 2 7 3" xfId="20512"/>
    <cellStyle name="Вычисление 51 2 7 4" xfId="20513"/>
    <cellStyle name="Вычисление 51 2 8" xfId="20514"/>
    <cellStyle name="Вычисление 51 2 9" xfId="20515"/>
    <cellStyle name="Вычисление 51 3" xfId="20516"/>
    <cellStyle name="Вычисление 51 3 2" xfId="20517"/>
    <cellStyle name="Вычисление 51 3 3" xfId="20518"/>
    <cellStyle name="Вычисление 51 3 4" xfId="20519"/>
    <cellStyle name="Вычисление 51 4" xfId="20520"/>
    <cellStyle name="Вычисление 51 4 2" xfId="20521"/>
    <cellStyle name="Вычисление 51 4 3" xfId="20522"/>
    <cellStyle name="Вычисление 51 4 4" xfId="20523"/>
    <cellStyle name="Вычисление 51 5" xfId="20524"/>
    <cellStyle name="Вычисление 51 5 2" xfId="20525"/>
    <cellStyle name="Вычисление 51 5 3" xfId="20526"/>
    <cellStyle name="Вычисление 51 5 4" xfId="20527"/>
    <cellStyle name="Вычисление 51 6" xfId="20528"/>
    <cellStyle name="Вычисление 51 6 2" xfId="20529"/>
    <cellStyle name="Вычисление 51 6 3" xfId="20530"/>
    <cellStyle name="Вычисление 51 6 4" xfId="20531"/>
    <cellStyle name="Вычисление 51 7" xfId="20532"/>
    <cellStyle name="Вычисление 51 8" xfId="20533"/>
    <cellStyle name="Вычисление 51 9" xfId="20534"/>
    <cellStyle name="Вычисление 52" xfId="20535"/>
    <cellStyle name="Вычисление 52 2" xfId="20536"/>
    <cellStyle name="Вычисление 52 2 10" xfId="20537"/>
    <cellStyle name="Вычисление 52 2 2" xfId="20538"/>
    <cellStyle name="Вычисление 52 2 2 2" xfId="20539"/>
    <cellStyle name="Вычисление 52 2 2 3" xfId="20540"/>
    <cellStyle name="Вычисление 52 2 2 4" xfId="20541"/>
    <cellStyle name="Вычисление 52 2 3" xfId="20542"/>
    <cellStyle name="Вычисление 52 2 3 2" xfId="20543"/>
    <cellStyle name="Вычисление 52 2 3 3" xfId="20544"/>
    <cellStyle name="Вычисление 52 2 3 4" xfId="20545"/>
    <cellStyle name="Вычисление 52 2 4" xfId="20546"/>
    <cellStyle name="Вычисление 52 2 4 2" xfId="20547"/>
    <cellStyle name="Вычисление 52 2 4 3" xfId="20548"/>
    <cellStyle name="Вычисление 52 2 4 4" xfId="20549"/>
    <cellStyle name="Вычисление 52 2 5" xfId="20550"/>
    <cellStyle name="Вычисление 52 2 5 2" xfId="20551"/>
    <cellStyle name="Вычисление 52 2 5 3" xfId="20552"/>
    <cellStyle name="Вычисление 52 2 5 4" xfId="20553"/>
    <cellStyle name="Вычисление 52 2 6" xfId="20554"/>
    <cellStyle name="Вычисление 52 2 6 2" xfId="20555"/>
    <cellStyle name="Вычисление 52 2 6 3" xfId="20556"/>
    <cellStyle name="Вычисление 52 2 6 4" xfId="20557"/>
    <cellStyle name="Вычисление 52 2 7" xfId="20558"/>
    <cellStyle name="Вычисление 52 2 7 2" xfId="20559"/>
    <cellStyle name="Вычисление 52 2 7 3" xfId="20560"/>
    <cellStyle name="Вычисление 52 2 7 4" xfId="20561"/>
    <cellStyle name="Вычисление 52 2 8" xfId="20562"/>
    <cellStyle name="Вычисление 52 2 9" xfId="20563"/>
    <cellStyle name="Вычисление 52 3" xfId="20564"/>
    <cellStyle name="Вычисление 52 3 2" xfId="20565"/>
    <cellStyle name="Вычисление 52 3 3" xfId="20566"/>
    <cellStyle name="Вычисление 52 3 4" xfId="20567"/>
    <cellStyle name="Вычисление 52 4" xfId="20568"/>
    <cellStyle name="Вычисление 52 4 2" xfId="20569"/>
    <cellStyle name="Вычисление 52 4 3" xfId="20570"/>
    <cellStyle name="Вычисление 52 4 4" xfId="20571"/>
    <cellStyle name="Вычисление 52 5" xfId="20572"/>
    <cellStyle name="Вычисление 52 5 2" xfId="20573"/>
    <cellStyle name="Вычисление 52 5 3" xfId="20574"/>
    <cellStyle name="Вычисление 52 5 4" xfId="20575"/>
    <cellStyle name="Вычисление 52 6" xfId="20576"/>
    <cellStyle name="Вычисление 52 6 2" xfId="20577"/>
    <cellStyle name="Вычисление 52 6 3" xfId="20578"/>
    <cellStyle name="Вычисление 52 6 4" xfId="20579"/>
    <cellStyle name="Вычисление 52 7" xfId="20580"/>
    <cellStyle name="Вычисление 52 8" xfId="20581"/>
    <cellStyle name="Вычисление 52 9" xfId="20582"/>
    <cellStyle name="Вычисление 53" xfId="20583"/>
    <cellStyle name="Вычисление 53 2" xfId="20584"/>
    <cellStyle name="Вычисление 53 2 10" xfId="20585"/>
    <cellStyle name="Вычисление 53 2 2" xfId="20586"/>
    <cellStyle name="Вычисление 53 2 2 2" xfId="20587"/>
    <cellStyle name="Вычисление 53 2 2 3" xfId="20588"/>
    <cellStyle name="Вычисление 53 2 2 4" xfId="20589"/>
    <cellStyle name="Вычисление 53 2 3" xfId="20590"/>
    <cellStyle name="Вычисление 53 2 3 2" xfId="20591"/>
    <cellStyle name="Вычисление 53 2 3 3" xfId="20592"/>
    <cellStyle name="Вычисление 53 2 3 4" xfId="20593"/>
    <cellStyle name="Вычисление 53 2 4" xfId="20594"/>
    <cellStyle name="Вычисление 53 2 4 2" xfId="20595"/>
    <cellStyle name="Вычисление 53 2 4 3" xfId="20596"/>
    <cellStyle name="Вычисление 53 2 4 4" xfId="20597"/>
    <cellStyle name="Вычисление 53 2 5" xfId="20598"/>
    <cellStyle name="Вычисление 53 2 5 2" xfId="20599"/>
    <cellStyle name="Вычисление 53 2 5 3" xfId="20600"/>
    <cellStyle name="Вычисление 53 2 5 4" xfId="20601"/>
    <cellStyle name="Вычисление 53 2 6" xfId="20602"/>
    <cellStyle name="Вычисление 53 2 6 2" xfId="20603"/>
    <cellStyle name="Вычисление 53 2 6 3" xfId="20604"/>
    <cellStyle name="Вычисление 53 2 6 4" xfId="20605"/>
    <cellStyle name="Вычисление 53 2 7" xfId="20606"/>
    <cellStyle name="Вычисление 53 2 7 2" xfId="20607"/>
    <cellStyle name="Вычисление 53 2 7 3" xfId="20608"/>
    <cellStyle name="Вычисление 53 2 7 4" xfId="20609"/>
    <cellStyle name="Вычисление 53 2 8" xfId="20610"/>
    <cellStyle name="Вычисление 53 2 9" xfId="20611"/>
    <cellStyle name="Вычисление 53 3" xfId="20612"/>
    <cellStyle name="Вычисление 53 3 2" xfId="20613"/>
    <cellStyle name="Вычисление 53 3 3" xfId="20614"/>
    <cellStyle name="Вычисление 53 3 4" xfId="20615"/>
    <cellStyle name="Вычисление 53 4" xfId="20616"/>
    <cellStyle name="Вычисление 53 4 2" xfId="20617"/>
    <cellStyle name="Вычисление 53 4 3" xfId="20618"/>
    <cellStyle name="Вычисление 53 4 4" xfId="20619"/>
    <cellStyle name="Вычисление 53 5" xfId="20620"/>
    <cellStyle name="Вычисление 53 5 2" xfId="20621"/>
    <cellStyle name="Вычисление 53 5 3" xfId="20622"/>
    <cellStyle name="Вычисление 53 5 4" xfId="20623"/>
    <cellStyle name="Вычисление 53 6" xfId="20624"/>
    <cellStyle name="Вычисление 53 6 2" xfId="20625"/>
    <cellStyle name="Вычисление 53 6 3" xfId="20626"/>
    <cellStyle name="Вычисление 53 6 4" xfId="20627"/>
    <cellStyle name="Вычисление 53 7" xfId="20628"/>
    <cellStyle name="Вычисление 53 8" xfId="20629"/>
    <cellStyle name="Вычисление 53 9" xfId="20630"/>
    <cellStyle name="Вычисление 54" xfId="20631"/>
    <cellStyle name="Вычисление 54 2" xfId="20632"/>
    <cellStyle name="Вычисление 54 2 10" xfId="20633"/>
    <cellStyle name="Вычисление 54 2 2" xfId="20634"/>
    <cellStyle name="Вычисление 54 2 2 2" xfId="20635"/>
    <cellStyle name="Вычисление 54 2 2 3" xfId="20636"/>
    <cellStyle name="Вычисление 54 2 2 4" xfId="20637"/>
    <cellStyle name="Вычисление 54 2 3" xfId="20638"/>
    <cellStyle name="Вычисление 54 2 3 2" xfId="20639"/>
    <cellStyle name="Вычисление 54 2 3 3" xfId="20640"/>
    <cellStyle name="Вычисление 54 2 3 4" xfId="20641"/>
    <cellStyle name="Вычисление 54 2 4" xfId="20642"/>
    <cellStyle name="Вычисление 54 2 4 2" xfId="20643"/>
    <cellStyle name="Вычисление 54 2 4 3" xfId="20644"/>
    <cellStyle name="Вычисление 54 2 4 4" xfId="20645"/>
    <cellStyle name="Вычисление 54 2 5" xfId="20646"/>
    <cellStyle name="Вычисление 54 2 5 2" xfId="20647"/>
    <cellStyle name="Вычисление 54 2 5 3" xfId="20648"/>
    <cellStyle name="Вычисление 54 2 5 4" xfId="20649"/>
    <cellStyle name="Вычисление 54 2 6" xfId="20650"/>
    <cellStyle name="Вычисление 54 2 6 2" xfId="20651"/>
    <cellStyle name="Вычисление 54 2 6 3" xfId="20652"/>
    <cellStyle name="Вычисление 54 2 6 4" xfId="20653"/>
    <cellStyle name="Вычисление 54 2 7" xfId="20654"/>
    <cellStyle name="Вычисление 54 2 7 2" xfId="20655"/>
    <cellStyle name="Вычисление 54 2 7 3" xfId="20656"/>
    <cellStyle name="Вычисление 54 2 7 4" xfId="20657"/>
    <cellStyle name="Вычисление 54 2 8" xfId="20658"/>
    <cellStyle name="Вычисление 54 2 9" xfId="20659"/>
    <cellStyle name="Вычисление 54 3" xfId="20660"/>
    <cellStyle name="Вычисление 54 3 2" xfId="20661"/>
    <cellStyle name="Вычисление 54 3 3" xfId="20662"/>
    <cellStyle name="Вычисление 54 3 4" xfId="20663"/>
    <cellStyle name="Вычисление 54 4" xfId="20664"/>
    <cellStyle name="Вычисление 54 4 2" xfId="20665"/>
    <cellStyle name="Вычисление 54 4 3" xfId="20666"/>
    <cellStyle name="Вычисление 54 4 4" xfId="20667"/>
    <cellStyle name="Вычисление 54 5" xfId="20668"/>
    <cellStyle name="Вычисление 54 5 2" xfId="20669"/>
    <cellStyle name="Вычисление 54 5 3" xfId="20670"/>
    <cellStyle name="Вычисление 54 5 4" xfId="20671"/>
    <cellStyle name="Вычисление 54 6" xfId="20672"/>
    <cellStyle name="Вычисление 54 6 2" xfId="20673"/>
    <cellStyle name="Вычисление 54 6 3" xfId="20674"/>
    <cellStyle name="Вычисление 54 6 4" xfId="20675"/>
    <cellStyle name="Вычисление 54 7" xfId="20676"/>
    <cellStyle name="Вычисление 54 8" xfId="20677"/>
    <cellStyle name="Вычисление 54 9" xfId="20678"/>
    <cellStyle name="Вычисление 55" xfId="20679"/>
    <cellStyle name="Вычисление 55 2" xfId="20680"/>
    <cellStyle name="Вычисление 55 2 10" xfId="20681"/>
    <cellStyle name="Вычисление 55 2 2" xfId="20682"/>
    <cellStyle name="Вычисление 55 2 2 2" xfId="20683"/>
    <cellStyle name="Вычисление 55 2 2 3" xfId="20684"/>
    <cellStyle name="Вычисление 55 2 2 4" xfId="20685"/>
    <cellStyle name="Вычисление 55 2 3" xfId="20686"/>
    <cellStyle name="Вычисление 55 2 3 2" xfId="20687"/>
    <cellStyle name="Вычисление 55 2 3 3" xfId="20688"/>
    <cellStyle name="Вычисление 55 2 3 4" xfId="20689"/>
    <cellStyle name="Вычисление 55 2 4" xfId="20690"/>
    <cellStyle name="Вычисление 55 2 4 2" xfId="20691"/>
    <cellStyle name="Вычисление 55 2 4 3" xfId="20692"/>
    <cellStyle name="Вычисление 55 2 4 4" xfId="20693"/>
    <cellStyle name="Вычисление 55 2 5" xfId="20694"/>
    <cellStyle name="Вычисление 55 2 5 2" xfId="20695"/>
    <cellStyle name="Вычисление 55 2 5 3" xfId="20696"/>
    <cellStyle name="Вычисление 55 2 5 4" xfId="20697"/>
    <cellStyle name="Вычисление 55 2 6" xfId="20698"/>
    <cellStyle name="Вычисление 55 2 6 2" xfId="20699"/>
    <cellStyle name="Вычисление 55 2 6 3" xfId="20700"/>
    <cellStyle name="Вычисление 55 2 6 4" xfId="20701"/>
    <cellStyle name="Вычисление 55 2 7" xfId="20702"/>
    <cellStyle name="Вычисление 55 2 7 2" xfId="20703"/>
    <cellStyle name="Вычисление 55 2 7 3" xfId="20704"/>
    <cellStyle name="Вычисление 55 2 7 4" xfId="20705"/>
    <cellStyle name="Вычисление 55 2 8" xfId="20706"/>
    <cellStyle name="Вычисление 55 2 9" xfId="20707"/>
    <cellStyle name="Вычисление 55 3" xfId="20708"/>
    <cellStyle name="Вычисление 55 3 2" xfId="20709"/>
    <cellStyle name="Вычисление 55 3 3" xfId="20710"/>
    <cellStyle name="Вычисление 55 3 4" xfId="20711"/>
    <cellStyle name="Вычисление 55 4" xfId="20712"/>
    <cellStyle name="Вычисление 55 4 2" xfId="20713"/>
    <cellStyle name="Вычисление 55 4 3" xfId="20714"/>
    <cellStyle name="Вычисление 55 4 4" xfId="20715"/>
    <cellStyle name="Вычисление 55 5" xfId="20716"/>
    <cellStyle name="Вычисление 55 5 2" xfId="20717"/>
    <cellStyle name="Вычисление 55 5 3" xfId="20718"/>
    <cellStyle name="Вычисление 55 5 4" xfId="20719"/>
    <cellStyle name="Вычисление 55 6" xfId="20720"/>
    <cellStyle name="Вычисление 55 6 2" xfId="20721"/>
    <cellStyle name="Вычисление 55 6 3" xfId="20722"/>
    <cellStyle name="Вычисление 55 6 4" xfId="20723"/>
    <cellStyle name="Вычисление 55 7" xfId="20724"/>
    <cellStyle name="Вычисление 55 8" xfId="20725"/>
    <cellStyle name="Вычисление 55 9" xfId="20726"/>
    <cellStyle name="Вычисление 56" xfId="20727"/>
    <cellStyle name="Вычисление 56 2" xfId="20728"/>
    <cellStyle name="Вычисление 56 2 10" xfId="20729"/>
    <cellStyle name="Вычисление 56 2 2" xfId="20730"/>
    <cellStyle name="Вычисление 56 2 2 2" xfId="20731"/>
    <cellStyle name="Вычисление 56 2 2 3" xfId="20732"/>
    <cellStyle name="Вычисление 56 2 2 4" xfId="20733"/>
    <cellStyle name="Вычисление 56 2 3" xfId="20734"/>
    <cellStyle name="Вычисление 56 2 3 2" xfId="20735"/>
    <cellStyle name="Вычисление 56 2 3 3" xfId="20736"/>
    <cellStyle name="Вычисление 56 2 3 4" xfId="20737"/>
    <cellStyle name="Вычисление 56 2 4" xfId="20738"/>
    <cellStyle name="Вычисление 56 2 4 2" xfId="20739"/>
    <cellStyle name="Вычисление 56 2 4 3" xfId="20740"/>
    <cellStyle name="Вычисление 56 2 4 4" xfId="20741"/>
    <cellStyle name="Вычисление 56 2 5" xfId="20742"/>
    <cellStyle name="Вычисление 56 2 5 2" xfId="20743"/>
    <cellStyle name="Вычисление 56 2 5 3" xfId="20744"/>
    <cellStyle name="Вычисление 56 2 5 4" xfId="20745"/>
    <cellStyle name="Вычисление 56 2 6" xfId="20746"/>
    <cellStyle name="Вычисление 56 2 6 2" xfId="20747"/>
    <cellStyle name="Вычисление 56 2 6 3" xfId="20748"/>
    <cellStyle name="Вычисление 56 2 6 4" xfId="20749"/>
    <cellStyle name="Вычисление 56 2 7" xfId="20750"/>
    <cellStyle name="Вычисление 56 2 7 2" xfId="20751"/>
    <cellStyle name="Вычисление 56 2 7 3" xfId="20752"/>
    <cellStyle name="Вычисление 56 2 7 4" xfId="20753"/>
    <cellStyle name="Вычисление 56 2 8" xfId="20754"/>
    <cellStyle name="Вычисление 56 2 9" xfId="20755"/>
    <cellStyle name="Вычисление 56 3" xfId="20756"/>
    <cellStyle name="Вычисление 56 3 2" xfId="20757"/>
    <cellStyle name="Вычисление 56 3 3" xfId="20758"/>
    <cellStyle name="Вычисление 56 3 4" xfId="20759"/>
    <cellStyle name="Вычисление 56 4" xfId="20760"/>
    <cellStyle name="Вычисление 56 4 2" xfId="20761"/>
    <cellStyle name="Вычисление 56 4 3" xfId="20762"/>
    <cellStyle name="Вычисление 56 4 4" xfId="20763"/>
    <cellStyle name="Вычисление 56 5" xfId="20764"/>
    <cellStyle name="Вычисление 56 5 2" xfId="20765"/>
    <cellStyle name="Вычисление 56 5 3" xfId="20766"/>
    <cellStyle name="Вычисление 56 5 4" xfId="20767"/>
    <cellStyle name="Вычисление 56 6" xfId="20768"/>
    <cellStyle name="Вычисление 56 6 2" xfId="20769"/>
    <cellStyle name="Вычисление 56 6 3" xfId="20770"/>
    <cellStyle name="Вычисление 56 6 4" xfId="20771"/>
    <cellStyle name="Вычисление 56 7" xfId="20772"/>
    <cellStyle name="Вычисление 56 8" xfId="20773"/>
    <cellStyle name="Вычисление 56 9" xfId="20774"/>
    <cellStyle name="Вычисление 57" xfId="20775"/>
    <cellStyle name="Вычисление 57 2" xfId="20776"/>
    <cellStyle name="Вычисление 57 2 10" xfId="20777"/>
    <cellStyle name="Вычисление 57 2 2" xfId="20778"/>
    <cellStyle name="Вычисление 57 2 2 2" xfId="20779"/>
    <cellStyle name="Вычисление 57 2 2 3" xfId="20780"/>
    <cellStyle name="Вычисление 57 2 2 4" xfId="20781"/>
    <cellStyle name="Вычисление 57 2 3" xfId="20782"/>
    <cellStyle name="Вычисление 57 2 3 2" xfId="20783"/>
    <cellStyle name="Вычисление 57 2 3 3" xfId="20784"/>
    <cellStyle name="Вычисление 57 2 3 4" xfId="20785"/>
    <cellStyle name="Вычисление 57 2 4" xfId="20786"/>
    <cellStyle name="Вычисление 57 2 4 2" xfId="20787"/>
    <cellStyle name="Вычисление 57 2 4 3" xfId="20788"/>
    <cellStyle name="Вычисление 57 2 4 4" xfId="20789"/>
    <cellStyle name="Вычисление 57 2 5" xfId="20790"/>
    <cellStyle name="Вычисление 57 2 5 2" xfId="20791"/>
    <cellStyle name="Вычисление 57 2 5 3" xfId="20792"/>
    <cellStyle name="Вычисление 57 2 5 4" xfId="20793"/>
    <cellStyle name="Вычисление 57 2 6" xfId="20794"/>
    <cellStyle name="Вычисление 57 2 6 2" xfId="20795"/>
    <cellStyle name="Вычисление 57 2 6 3" xfId="20796"/>
    <cellStyle name="Вычисление 57 2 6 4" xfId="20797"/>
    <cellStyle name="Вычисление 57 2 7" xfId="20798"/>
    <cellStyle name="Вычисление 57 2 7 2" xfId="20799"/>
    <cellStyle name="Вычисление 57 2 7 3" xfId="20800"/>
    <cellStyle name="Вычисление 57 2 7 4" xfId="20801"/>
    <cellStyle name="Вычисление 57 2 8" xfId="20802"/>
    <cellStyle name="Вычисление 57 2 9" xfId="20803"/>
    <cellStyle name="Вычисление 57 3" xfId="20804"/>
    <cellStyle name="Вычисление 57 3 2" xfId="20805"/>
    <cellStyle name="Вычисление 57 3 3" xfId="20806"/>
    <cellStyle name="Вычисление 57 3 4" xfId="20807"/>
    <cellStyle name="Вычисление 57 4" xfId="20808"/>
    <cellStyle name="Вычисление 57 4 2" xfId="20809"/>
    <cellStyle name="Вычисление 57 4 3" xfId="20810"/>
    <cellStyle name="Вычисление 57 4 4" xfId="20811"/>
    <cellStyle name="Вычисление 57 5" xfId="20812"/>
    <cellStyle name="Вычисление 57 5 2" xfId="20813"/>
    <cellStyle name="Вычисление 57 5 3" xfId="20814"/>
    <cellStyle name="Вычисление 57 5 4" xfId="20815"/>
    <cellStyle name="Вычисление 57 6" xfId="20816"/>
    <cellStyle name="Вычисление 57 6 2" xfId="20817"/>
    <cellStyle name="Вычисление 57 6 3" xfId="20818"/>
    <cellStyle name="Вычисление 57 6 4" xfId="20819"/>
    <cellStyle name="Вычисление 57 7" xfId="20820"/>
    <cellStyle name="Вычисление 57 8" xfId="20821"/>
    <cellStyle name="Вычисление 57 9" xfId="20822"/>
    <cellStyle name="Вычисление 58" xfId="20823"/>
    <cellStyle name="Вычисление 58 2" xfId="20824"/>
    <cellStyle name="Вычисление 58 2 10" xfId="20825"/>
    <cellStyle name="Вычисление 58 2 2" xfId="20826"/>
    <cellStyle name="Вычисление 58 2 2 2" xfId="20827"/>
    <cellStyle name="Вычисление 58 2 2 3" xfId="20828"/>
    <cellStyle name="Вычисление 58 2 2 4" xfId="20829"/>
    <cellStyle name="Вычисление 58 2 3" xfId="20830"/>
    <cellStyle name="Вычисление 58 2 3 2" xfId="20831"/>
    <cellStyle name="Вычисление 58 2 3 3" xfId="20832"/>
    <cellStyle name="Вычисление 58 2 3 4" xfId="20833"/>
    <cellStyle name="Вычисление 58 2 4" xfId="20834"/>
    <cellStyle name="Вычисление 58 2 4 2" xfId="20835"/>
    <cellStyle name="Вычисление 58 2 4 3" xfId="20836"/>
    <cellStyle name="Вычисление 58 2 4 4" xfId="20837"/>
    <cellStyle name="Вычисление 58 2 5" xfId="20838"/>
    <cellStyle name="Вычисление 58 2 5 2" xfId="20839"/>
    <cellStyle name="Вычисление 58 2 5 3" xfId="20840"/>
    <cellStyle name="Вычисление 58 2 5 4" xfId="20841"/>
    <cellStyle name="Вычисление 58 2 6" xfId="20842"/>
    <cellStyle name="Вычисление 58 2 6 2" xfId="20843"/>
    <cellStyle name="Вычисление 58 2 6 3" xfId="20844"/>
    <cellStyle name="Вычисление 58 2 6 4" xfId="20845"/>
    <cellStyle name="Вычисление 58 2 7" xfId="20846"/>
    <cellStyle name="Вычисление 58 2 7 2" xfId="20847"/>
    <cellStyle name="Вычисление 58 2 7 3" xfId="20848"/>
    <cellStyle name="Вычисление 58 2 7 4" xfId="20849"/>
    <cellStyle name="Вычисление 58 2 8" xfId="20850"/>
    <cellStyle name="Вычисление 58 2 9" xfId="20851"/>
    <cellStyle name="Вычисление 58 3" xfId="20852"/>
    <cellStyle name="Вычисление 58 3 2" xfId="20853"/>
    <cellStyle name="Вычисление 58 3 3" xfId="20854"/>
    <cellStyle name="Вычисление 58 3 4" xfId="20855"/>
    <cellStyle name="Вычисление 58 4" xfId="20856"/>
    <cellStyle name="Вычисление 58 4 2" xfId="20857"/>
    <cellStyle name="Вычисление 58 4 3" xfId="20858"/>
    <cellStyle name="Вычисление 58 4 4" xfId="20859"/>
    <cellStyle name="Вычисление 58 5" xfId="20860"/>
    <cellStyle name="Вычисление 58 5 2" xfId="20861"/>
    <cellStyle name="Вычисление 58 5 3" xfId="20862"/>
    <cellStyle name="Вычисление 58 5 4" xfId="20863"/>
    <cellStyle name="Вычисление 58 6" xfId="20864"/>
    <cellStyle name="Вычисление 58 6 2" xfId="20865"/>
    <cellStyle name="Вычисление 58 6 3" xfId="20866"/>
    <cellStyle name="Вычисление 58 6 4" xfId="20867"/>
    <cellStyle name="Вычисление 58 7" xfId="20868"/>
    <cellStyle name="Вычисление 58 8" xfId="20869"/>
    <cellStyle name="Вычисление 58 9" xfId="20870"/>
    <cellStyle name="Вычисление 59" xfId="20871"/>
    <cellStyle name="Вычисление 59 2" xfId="20872"/>
    <cellStyle name="Вычисление 59 2 10" xfId="20873"/>
    <cellStyle name="Вычисление 59 2 2" xfId="20874"/>
    <cellStyle name="Вычисление 59 2 2 2" xfId="20875"/>
    <cellStyle name="Вычисление 59 2 2 3" xfId="20876"/>
    <cellStyle name="Вычисление 59 2 2 4" xfId="20877"/>
    <cellStyle name="Вычисление 59 2 3" xfId="20878"/>
    <cellStyle name="Вычисление 59 2 3 2" xfId="20879"/>
    <cellStyle name="Вычисление 59 2 3 3" xfId="20880"/>
    <cellStyle name="Вычисление 59 2 3 4" xfId="20881"/>
    <cellStyle name="Вычисление 59 2 4" xfId="20882"/>
    <cellStyle name="Вычисление 59 2 4 2" xfId="20883"/>
    <cellStyle name="Вычисление 59 2 4 3" xfId="20884"/>
    <cellStyle name="Вычисление 59 2 4 4" xfId="20885"/>
    <cellStyle name="Вычисление 59 2 5" xfId="20886"/>
    <cellStyle name="Вычисление 59 2 5 2" xfId="20887"/>
    <cellStyle name="Вычисление 59 2 5 3" xfId="20888"/>
    <cellStyle name="Вычисление 59 2 5 4" xfId="20889"/>
    <cellStyle name="Вычисление 59 2 6" xfId="20890"/>
    <cellStyle name="Вычисление 59 2 6 2" xfId="20891"/>
    <cellStyle name="Вычисление 59 2 6 3" xfId="20892"/>
    <cellStyle name="Вычисление 59 2 6 4" xfId="20893"/>
    <cellStyle name="Вычисление 59 2 7" xfId="20894"/>
    <cellStyle name="Вычисление 59 2 7 2" xfId="20895"/>
    <cellStyle name="Вычисление 59 2 7 3" xfId="20896"/>
    <cellStyle name="Вычисление 59 2 7 4" xfId="20897"/>
    <cellStyle name="Вычисление 59 2 8" xfId="20898"/>
    <cellStyle name="Вычисление 59 2 9" xfId="20899"/>
    <cellStyle name="Вычисление 59 3" xfId="20900"/>
    <cellStyle name="Вычисление 59 3 2" xfId="20901"/>
    <cellStyle name="Вычисление 59 3 3" xfId="20902"/>
    <cellStyle name="Вычисление 59 3 4" xfId="20903"/>
    <cellStyle name="Вычисление 59 4" xfId="20904"/>
    <cellStyle name="Вычисление 59 4 2" xfId="20905"/>
    <cellStyle name="Вычисление 59 4 3" xfId="20906"/>
    <cellStyle name="Вычисление 59 4 4" xfId="20907"/>
    <cellStyle name="Вычисление 59 5" xfId="20908"/>
    <cellStyle name="Вычисление 59 5 2" xfId="20909"/>
    <cellStyle name="Вычисление 59 5 3" xfId="20910"/>
    <cellStyle name="Вычисление 59 5 4" xfId="20911"/>
    <cellStyle name="Вычисление 59 6" xfId="20912"/>
    <cellStyle name="Вычисление 59 6 2" xfId="20913"/>
    <cellStyle name="Вычисление 59 6 3" xfId="20914"/>
    <cellStyle name="Вычисление 59 6 4" xfId="20915"/>
    <cellStyle name="Вычисление 59 7" xfId="20916"/>
    <cellStyle name="Вычисление 59 8" xfId="20917"/>
    <cellStyle name="Вычисление 59 9" xfId="20918"/>
    <cellStyle name="Вычисление 6" xfId="20919"/>
    <cellStyle name="Вычисление 6 2" xfId="20920"/>
    <cellStyle name="Вычисление 6 2 10" xfId="20921"/>
    <cellStyle name="Вычисление 6 2 2" xfId="20922"/>
    <cellStyle name="Вычисление 6 2 2 2" xfId="20923"/>
    <cellStyle name="Вычисление 6 2 2 3" xfId="20924"/>
    <cellStyle name="Вычисление 6 2 2 4" xfId="20925"/>
    <cellStyle name="Вычисление 6 2 3" xfId="20926"/>
    <cellStyle name="Вычисление 6 2 3 2" xfId="20927"/>
    <cellStyle name="Вычисление 6 2 3 3" xfId="20928"/>
    <cellStyle name="Вычисление 6 2 3 4" xfId="20929"/>
    <cellStyle name="Вычисление 6 2 4" xfId="20930"/>
    <cellStyle name="Вычисление 6 2 4 2" xfId="20931"/>
    <cellStyle name="Вычисление 6 2 4 3" xfId="20932"/>
    <cellStyle name="Вычисление 6 2 4 4" xfId="20933"/>
    <cellStyle name="Вычисление 6 2 5" xfId="20934"/>
    <cellStyle name="Вычисление 6 2 5 2" xfId="20935"/>
    <cellStyle name="Вычисление 6 2 5 3" xfId="20936"/>
    <cellStyle name="Вычисление 6 2 5 4" xfId="20937"/>
    <cellStyle name="Вычисление 6 2 6" xfId="20938"/>
    <cellStyle name="Вычисление 6 2 6 2" xfId="20939"/>
    <cellStyle name="Вычисление 6 2 6 3" xfId="20940"/>
    <cellStyle name="Вычисление 6 2 6 4" xfId="20941"/>
    <cellStyle name="Вычисление 6 2 7" xfId="20942"/>
    <cellStyle name="Вычисление 6 2 7 2" xfId="20943"/>
    <cellStyle name="Вычисление 6 2 7 3" xfId="20944"/>
    <cellStyle name="Вычисление 6 2 7 4" xfId="20945"/>
    <cellStyle name="Вычисление 6 2 8" xfId="20946"/>
    <cellStyle name="Вычисление 6 2 9" xfId="20947"/>
    <cellStyle name="Вычисление 6 3" xfId="20948"/>
    <cellStyle name="Вычисление 6 3 2" xfId="20949"/>
    <cellStyle name="Вычисление 6 3 3" xfId="20950"/>
    <cellStyle name="Вычисление 6 3 4" xfId="20951"/>
    <cellStyle name="Вычисление 6 4" xfId="20952"/>
    <cellStyle name="Вычисление 6 4 2" xfId="20953"/>
    <cellStyle name="Вычисление 6 4 3" xfId="20954"/>
    <cellStyle name="Вычисление 6 4 4" xfId="20955"/>
    <cellStyle name="Вычисление 6 5" xfId="20956"/>
    <cellStyle name="Вычисление 6 5 2" xfId="20957"/>
    <cellStyle name="Вычисление 6 5 3" xfId="20958"/>
    <cellStyle name="Вычисление 6 5 4" xfId="20959"/>
    <cellStyle name="Вычисление 6 6" xfId="20960"/>
    <cellStyle name="Вычисление 6 6 2" xfId="20961"/>
    <cellStyle name="Вычисление 6 6 3" xfId="20962"/>
    <cellStyle name="Вычисление 6 6 4" xfId="20963"/>
    <cellStyle name="Вычисление 6 7" xfId="20964"/>
    <cellStyle name="Вычисление 6 8" xfId="20965"/>
    <cellStyle name="Вычисление 6 9" xfId="20966"/>
    <cellStyle name="Вычисление 60" xfId="20967"/>
    <cellStyle name="Вычисление 60 2" xfId="20968"/>
    <cellStyle name="Вычисление 60 2 10" xfId="20969"/>
    <cellStyle name="Вычисление 60 2 2" xfId="20970"/>
    <cellStyle name="Вычисление 60 2 2 2" xfId="20971"/>
    <cellStyle name="Вычисление 60 2 2 3" xfId="20972"/>
    <cellStyle name="Вычисление 60 2 2 4" xfId="20973"/>
    <cellStyle name="Вычисление 60 2 3" xfId="20974"/>
    <cellStyle name="Вычисление 60 2 3 2" xfId="20975"/>
    <cellStyle name="Вычисление 60 2 3 3" xfId="20976"/>
    <cellStyle name="Вычисление 60 2 3 4" xfId="20977"/>
    <cellStyle name="Вычисление 60 2 4" xfId="20978"/>
    <cellStyle name="Вычисление 60 2 4 2" xfId="20979"/>
    <cellStyle name="Вычисление 60 2 4 3" xfId="20980"/>
    <cellStyle name="Вычисление 60 2 4 4" xfId="20981"/>
    <cellStyle name="Вычисление 60 2 5" xfId="20982"/>
    <cellStyle name="Вычисление 60 2 5 2" xfId="20983"/>
    <cellStyle name="Вычисление 60 2 5 3" xfId="20984"/>
    <cellStyle name="Вычисление 60 2 5 4" xfId="20985"/>
    <cellStyle name="Вычисление 60 2 6" xfId="20986"/>
    <cellStyle name="Вычисление 60 2 6 2" xfId="20987"/>
    <cellStyle name="Вычисление 60 2 6 3" xfId="20988"/>
    <cellStyle name="Вычисление 60 2 6 4" xfId="20989"/>
    <cellStyle name="Вычисление 60 2 7" xfId="20990"/>
    <cellStyle name="Вычисление 60 2 7 2" xfId="20991"/>
    <cellStyle name="Вычисление 60 2 7 3" xfId="20992"/>
    <cellStyle name="Вычисление 60 2 7 4" xfId="20993"/>
    <cellStyle name="Вычисление 60 2 8" xfId="20994"/>
    <cellStyle name="Вычисление 60 2 9" xfId="20995"/>
    <cellStyle name="Вычисление 60 3" xfId="20996"/>
    <cellStyle name="Вычисление 60 3 2" xfId="20997"/>
    <cellStyle name="Вычисление 60 3 3" xfId="20998"/>
    <cellStyle name="Вычисление 60 3 4" xfId="20999"/>
    <cellStyle name="Вычисление 60 4" xfId="21000"/>
    <cellStyle name="Вычисление 60 4 2" xfId="21001"/>
    <cellStyle name="Вычисление 60 4 3" xfId="21002"/>
    <cellStyle name="Вычисление 60 4 4" xfId="21003"/>
    <cellStyle name="Вычисление 60 5" xfId="21004"/>
    <cellStyle name="Вычисление 60 5 2" xfId="21005"/>
    <cellStyle name="Вычисление 60 5 3" xfId="21006"/>
    <cellStyle name="Вычисление 60 5 4" xfId="21007"/>
    <cellStyle name="Вычисление 60 6" xfId="21008"/>
    <cellStyle name="Вычисление 60 6 2" xfId="21009"/>
    <cellStyle name="Вычисление 60 6 3" xfId="21010"/>
    <cellStyle name="Вычисление 60 6 4" xfId="21011"/>
    <cellStyle name="Вычисление 60 7" xfId="21012"/>
    <cellStyle name="Вычисление 60 8" xfId="21013"/>
    <cellStyle name="Вычисление 60 9" xfId="21014"/>
    <cellStyle name="Вычисление 61" xfId="21015"/>
    <cellStyle name="Вычисление 61 2" xfId="21016"/>
    <cellStyle name="Вычисление 61 2 10" xfId="21017"/>
    <cellStyle name="Вычисление 61 2 2" xfId="21018"/>
    <cellStyle name="Вычисление 61 2 2 2" xfId="21019"/>
    <cellStyle name="Вычисление 61 2 2 3" xfId="21020"/>
    <cellStyle name="Вычисление 61 2 2 4" xfId="21021"/>
    <cellStyle name="Вычисление 61 2 3" xfId="21022"/>
    <cellStyle name="Вычисление 61 2 3 2" xfId="21023"/>
    <cellStyle name="Вычисление 61 2 3 3" xfId="21024"/>
    <cellStyle name="Вычисление 61 2 3 4" xfId="21025"/>
    <cellStyle name="Вычисление 61 2 4" xfId="21026"/>
    <cellStyle name="Вычисление 61 2 4 2" xfId="21027"/>
    <cellStyle name="Вычисление 61 2 4 3" xfId="21028"/>
    <cellStyle name="Вычисление 61 2 4 4" xfId="21029"/>
    <cellStyle name="Вычисление 61 2 5" xfId="21030"/>
    <cellStyle name="Вычисление 61 2 5 2" xfId="21031"/>
    <cellStyle name="Вычисление 61 2 5 3" xfId="21032"/>
    <cellStyle name="Вычисление 61 2 5 4" xfId="21033"/>
    <cellStyle name="Вычисление 61 2 6" xfId="21034"/>
    <cellStyle name="Вычисление 61 2 6 2" xfId="21035"/>
    <cellStyle name="Вычисление 61 2 6 3" xfId="21036"/>
    <cellStyle name="Вычисление 61 2 6 4" xfId="21037"/>
    <cellStyle name="Вычисление 61 2 7" xfId="21038"/>
    <cellStyle name="Вычисление 61 2 7 2" xfId="21039"/>
    <cellStyle name="Вычисление 61 2 7 3" xfId="21040"/>
    <cellStyle name="Вычисление 61 2 7 4" xfId="21041"/>
    <cellStyle name="Вычисление 61 2 8" xfId="21042"/>
    <cellStyle name="Вычисление 61 2 9" xfId="21043"/>
    <cellStyle name="Вычисление 61 3" xfId="21044"/>
    <cellStyle name="Вычисление 61 3 2" xfId="21045"/>
    <cellStyle name="Вычисление 61 3 3" xfId="21046"/>
    <cellStyle name="Вычисление 61 3 4" xfId="21047"/>
    <cellStyle name="Вычисление 61 4" xfId="21048"/>
    <cellStyle name="Вычисление 61 4 2" xfId="21049"/>
    <cellStyle name="Вычисление 61 4 3" xfId="21050"/>
    <cellStyle name="Вычисление 61 4 4" xfId="21051"/>
    <cellStyle name="Вычисление 61 5" xfId="21052"/>
    <cellStyle name="Вычисление 61 5 2" xfId="21053"/>
    <cellStyle name="Вычисление 61 5 3" xfId="21054"/>
    <cellStyle name="Вычисление 61 5 4" xfId="21055"/>
    <cellStyle name="Вычисление 61 6" xfId="21056"/>
    <cellStyle name="Вычисление 61 6 2" xfId="21057"/>
    <cellStyle name="Вычисление 61 6 3" xfId="21058"/>
    <cellStyle name="Вычисление 61 6 4" xfId="21059"/>
    <cellStyle name="Вычисление 61 7" xfId="21060"/>
    <cellStyle name="Вычисление 61 8" xfId="21061"/>
    <cellStyle name="Вычисление 61 9" xfId="21062"/>
    <cellStyle name="Вычисление 62" xfId="21063"/>
    <cellStyle name="Вычисление 62 2" xfId="21064"/>
    <cellStyle name="Вычисление 62 2 10" xfId="21065"/>
    <cellStyle name="Вычисление 62 2 2" xfId="21066"/>
    <cellStyle name="Вычисление 62 2 2 2" xfId="21067"/>
    <cellStyle name="Вычисление 62 2 2 3" xfId="21068"/>
    <cellStyle name="Вычисление 62 2 2 4" xfId="21069"/>
    <cellStyle name="Вычисление 62 2 3" xfId="21070"/>
    <cellStyle name="Вычисление 62 2 3 2" xfId="21071"/>
    <cellStyle name="Вычисление 62 2 3 3" xfId="21072"/>
    <cellStyle name="Вычисление 62 2 3 4" xfId="21073"/>
    <cellStyle name="Вычисление 62 2 4" xfId="21074"/>
    <cellStyle name="Вычисление 62 2 4 2" xfId="21075"/>
    <cellStyle name="Вычисление 62 2 4 3" xfId="21076"/>
    <cellStyle name="Вычисление 62 2 4 4" xfId="21077"/>
    <cellStyle name="Вычисление 62 2 5" xfId="21078"/>
    <cellStyle name="Вычисление 62 2 5 2" xfId="21079"/>
    <cellStyle name="Вычисление 62 2 5 3" xfId="21080"/>
    <cellStyle name="Вычисление 62 2 5 4" xfId="21081"/>
    <cellStyle name="Вычисление 62 2 6" xfId="21082"/>
    <cellStyle name="Вычисление 62 2 6 2" xfId="21083"/>
    <cellStyle name="Вычисление 62 2 6 3" xfId="21084"/>
    <cellStyle name="Вычисление 62 2 6 4" xfId="21085"/>
    <cellStyle name="Вычисление 62 2 7" xfId="21086"/>
    <cellStyle name="Вычисление 62 2 7 2" xfId="21087"/>
    <cellStyle name="Вычисление 62 2 7 3" xfId="21088"/>
    <cellStyle name="Вычисление 62 2 7 4" xfId="21089"/>
    <cellStyle name="Вычисление 62 2 8" xfId="21090"/>
    <cellStyle name="Вычисление 62 2 9" xfId="21091"/>
    <cellStyle name="Вычисление 62 3" xfId="21092"/>
    <cellStyle name="Вычисление 62 3 2" xfId="21093"/>
    <cellStyle name="Вычисление 62 3 3" xfId="21094"/>
    <cellStyle name="Вычисление 62 3 4" xfId="21095"/>
    <cellStyle name="Вычисление 62 4" xfId="21096"/>
    <cellStyle name="Вычисление 62 4 2" xfId="21097"/>
    <cellStyle name="Вычисление 62 4 3" xfId="21098"/>
    <cellStyle name="Вычисление 62 4 4" xfId="21099"/>
    <cellStyle name="Вычисление 62 5" xfId="21100"/>
    <cellStyle name="Вычисление 62 5 2" xfId="21101"/>
    <cellStyle name="Вычисление 62 5 3" xfId="21102"/>
    <cellStyle name="Вычисление 62 5 4" xfId="21103"/>
    <cellStyle name="Вычисление 62 6" xfId="21104"/>
    <cellStyle name="Вычисление 62 6 2" xfId="21105"/>
    <cellStyle name="Вычисление 62 6 3" xfId="21106"/>
    <cellStyle name="Вычисление 62 6 4" xfId="21107"/>
    <cellStyle name="Вычисление 62 7" xfId="21108"/>
    <cellStyle name="Вычисление 62 8" xfId="21109"/>
    <cellStyle name="Вычисление 62 9" xfId="21110"/>
    <cellStyle name="Вычисление 63" xfId="21111"/>
    <cellStyle name="Вычисление 63 2" xfId="21112"/>
    <cellStyle name="Вычисление 63 2 10" xfId="21113"/>
    <cellStyle name="Вычисление 63 2 2" xfId="21114"/>
    <cellStyle name="Вычисление 63 2 2 2" xfId="21115"/>
    <cellStyle name="Вычисление 63 2 2 3" xfId="21116"/>
    <cellStyle name="Вычисление 63 2 2 4" xfId="21117"/>
    <cellStyle name="Вычисление 63 2 3" xfId="21118"/>
    <cellStyle name="Вычисление 63 2 3 2" xfId="21119"/>
    <cellStyle name="Вычисление 63 2 3 3" xfId="21120"/>
    <cellStyle name="Вычисление 63 2 3 4" xfId="21121"/>
    <cellStyle name="Вычисление 63 2 4" xfId="21122"/>
    <cellStyle name="Вычисление 63 2 4 2" xfId="21123"/>
    <cellStyle name="Вычисление 63 2 4 3" xfId="21124"/>
    <cellStyle name="Вычисление 63 2 4 4" xfId="21125"/>
    <cellStyle name="Вычисление 63 2 5" xfId="21126"/>
    <cellStyle name="Вычисление 63 2 5 2" xfId="21127"/>
    <cellStyle name="Вычисление 63 2 5 3" xfId="21128"/>
    <cellStyle name="Вычисление 63 2 5 4" xfId="21129"/>
    <cellStyle name="Вычисление 63 2 6" xfId="21130"/>
    <cellStyle name="Вычисление 63 2 6 2" xfId="21131"/>
    <cellStyle name="Вычисление 63 2 6 3" xfId="21132"/>
    <cellStyle name="Вычисление 63 2 6 4" xfId="21133"/>
    <cellStyle name="Вычисление 63 2 7" xfId="21134"/>
    <cellStyle name="Вычисление 63 2 7 2" xfId="21135"/>
    <cellStyle name="Вычисление 63 2 7 3" xfId="21136"/>
    <cellStyle name="Вычисление 63 2 7 4" xfId="21137"/>
    <cellStyle name="Вычисление 63 2 8" xfId="21138"/>
    <cellStyle name="Вычисление 63 2 9" xfId="21139"/>
    <cellStyle name="Вычисление 63 3" xfId="21140"/>
    <cellStyle name="Вычисление 63 3 2" xfId="21141"/>
    <cellStyle name="Вычисление 63 3 3" xfId="21142"/>
    <cellStyle name="Вычисление 63 3 4" xfId="21143"/>
    <cellStyle name="Вычисление 63 4" xfId="21144"/>
    <cellStyle name="Вычисление 63 4 2" xfId="21145"/>
    <cellStyle name="Вычисление 63 4 3" xfId="21146"/>
    <cellStyle name="Вычисление 63 4 4" xfId="21147"/>
    <cellStyle name="Вычисление 63 5" xfId="21148"/>
    <cellStyle name="Вычисление 63 5 2" xfId="21149"/>
    <cellStyle name="Вычисление 63 5 3" xfId="21150"/>
    <cellStyle name="Вычисление 63 5 4" xfId="21151"/>
    <cellStyle name="Вычисление 63 6" xfId="21152"/>
    <cellStyle name="Вычисление 63 6 2" xfId="21153"/>
    <cellStyle name="Вычисление 63 6 3" xfId="21154"/>
    <cellStyle name="Вычисление 63 6 4" xfId="21155"/>
    <cellStyle name="Вычисление 63 7" xfId="21156"/>
    <cellStyle name="Вычисление 63 8" xfId="21157"/>
    <cellStyle name="Вычисление 63 9" xfId="21158"/>
    <cellStyle name="Вычисление 64" xfId="21159"/>
    <cellStyle name="Вычисление 64 2" xfId="21160"/>
    <cellStyle name="Вычисление 64 2 10" xfId="21161"/>
    <cellStyle name="Вычисление 64 2 2" xfId="21162"/>
    <cellStyle name="Вычисление 64 2 2 2" xfId="21163"/>
    <cellStyle name="Вычисление 64 2 2 3" xfId="21164"/>
    <cellStyle name="Вычисление 64 2 2 4" xfId="21165"/>
    <cellStyle name="Вычисление 64 2 3" xfId="21166"/>
    <cellStyle name="Вычисление 64 2 3 2" xfId="21167"/>
    <cellStyle name="Вычисление 64 2 3 3" xfId="21168"/>
    <cellStyle name="Вычисление 64 2 3 4" xfId="21169"/>
    <cellStyle name="Вычисление 64 2 4" xfId="21170"/>
    <cellStyle name="Вычисление 64 2 4 2" xfId="21171"/>
    <cellStyle name="Вычисление 64 2 4 3" xfId="21172"/>
    <cellStyle name="Вычисление 64 2 4 4" xfId="21173"/>
    <cellStyle name="Вычисление 64 2 5" xfId="21174"/>
    <cellStyle name="Вычисление 64 2 5 2" xfId="21175"/>
    <cellStyle name="Вычисление 64 2 5 3" xfId="21176"/>
    <cellStyle name="Вычисление 64 2 5 4" xfId="21177"/>
    <cellStyle name="Вычисление 64 2 6" xfId="21178"/>
    <cellStyle name="Вычисление 64 2 6 2" xfId="21179"/>
    <cellStyle name="Вычисление 64 2 6 3" xfId="21180"/>
    <cellStyle name="Вычисление 64 2 6 4" xfId="21181"/>
    <cellStyle name="Вычисление 64 2 7" xfId="21182"/>
    <cellStyle name="Вычисление 64 2 7 2" xfId="21183"/>
    <cellStyle name="Вычисление 64 2 7 3" xfId="21184"/>
    <cellStyle name="Вычисление 64 2 7 4" xfId="21185"/>
    <cellStyle name="Вычисление 64 2 8" xfId="21186"/>
    <cellStyle name="Вычисление 64 2 9" xfId="21187"/>
    <cellStyle name="Вычисление 64 3" xfId="21188"/>
    <cellStyle name="Вычисление 64 3 2" xfId="21189"/>
    <cellStyle name="Вычисление 64 3 3" xfId="21190"/>
    <cellStyle name="Вычисление 64 3 4" xfId="21191"/>
    <cellStyle name="Вычисление 64 4" xfId="21192"/>
    <cellStyle name="Вычисление 64 4 2" xfId="21193"/>
    <cellStyle name="Вычисление 64 4 3" xfId="21194"/>
    <cellStyle name="Вычисление 64 4 4" xfId="21195"/>
    <cellStyle name="Вычисление 64 5" xfId="21196"/>
    <cellStyle name="Вычисление 64 5 2" xfId="21197"/>
    <cellStyle name="Вычисление 64 5 3" xfId="21198"/>
    <cellStyle name="Вычисление 64 5 4" xfId="21199"/>
    <cellStyle name="Вычисление 64 6" xfId="21200"/>
    <cellStyle name="Вычисление 64 6 2" xfId="21201"/>
    <cellStyle name="Вычисление 64 6 3" xfId="21202"/>
    <cellStyle name="Вычисление 64 6 4" xfId="21203"/>
    <cellStyle name="Вычисление 64 7" xfId="21204"/>
    <cellStyle name="Вычисление 64 8" xfId="21205"/>
    <cellStyle name="Вычисление 64 9" xfId="21206"/>
    <cellStyle name="Вычисление 65" xfId="21207"/>
    <cellStyle name="Вычисление 65 2" xfId="21208"/>
    <cellStyle name="Вычисление 65 2 10" xfId="21209"/>
    <cellStyle name="Вычисление 65 2 2" xfId="21210"/>
    <cellStyle name="Вычисление 65 2 2 2" xfId="21211"/>
    <cellStyle name="Вычисление 65 2 2 3" xfId="21212"/>
    <cellStyle name="Вычисление 65 2 2 4" xfId="21213"/>
    <cellStyle name="Вычисление 65 2 3" xfId="21214"/>
    <cellStyle name="Вычисление 65 2 3 2" xfId="21215"/>
    <cellStyle name="Вычисление 65 2 3 3" xfId="21216"/>
    <cellStyle name="Вычисление 65 2 3 4" xfId="21217"/>
    <cellStyle name="Вычисление 65 2 4" xfId="21218"/>
    <cellStyle name="Вычисление 65 2 4 2" xfId="21219"/>
    <cellStyle name="Вычисление 65 2 4 3" xfId="21220"/>
    <cellStyle name="Вычисление 65 2 4 4" xfId="21221"/>
    <cellStyle name="Вычисление 65 2 5" xfId="21222"/>
    <cellStyle name="Вычисление 65 2 5 2" xfId="21223"/>
    <cellStyle name="Вычисление 65 2 5 3" xfId="21224"/>
    <cellStyle name="Вычисление 65 2 5 4" xfId="21225"/>
    <cellStyle name="Вычисление 65 2 6" xfId="21226"/>
    <cellStyle name="Вычисление 65 2 6 2" xfId="21227"/>
    <cellStyle name="Вычисление 65 2 6 3" xfId="21228"/>
    <cellStyle name="Вычисление 65 2 6 4" xfId="21229"/>
    <cellStyle name="Вычисление 65 2 7" xfId="21230"/>
    <cellStyle name="Вычисление 65 2 7 2" xfId="21231"/>
    <cellStyle name="Вычисление 65 2 7 3" xfId="21232"/>
    <cellStyle name="Вычисление 65 2 7 4" xfId="21233"/>
    <cellStyle name="Вычисление 65 2 8" xfId="21234"/>
    <cellStyle name="Вычисление 65 2 9" xfId="21235"/>
    <cellStyle name="Вычисление 65 3" xfId="21236"/>
    <cellStyle name="Вычисление 65 3 2" xfId="21237"/>
    <cellStyle name="Вычисление 65 3 3" xfId="21238"/>
    <cellStyle name="Вычисление 65 3 4" xfId="21239"/>
    <cellStyle name="Вычисление 65 4" xfId="21240"/>
    <cellStyle name="Вычисление 65 4 2" xfId="21241"/>
    <cellStyle name="Вычисление 65 4 3" xfId="21242"/>
    <cellStyle name="Вычисление 65 4 4" xfId="21243"/>
    <cellStyle name="Вычисление 65 5" xfId="21244"/>
    <cellStyle name="Вычисление 65 5 2" xfId="21245"/>
    <cellStyle name="Вычисление 65 5 3" xfId="21246"/>
    <cellStyle name="Вычисление 65 5 4" xfId="21247"/>
    <cellStyle name="Вычисление 65 6" xfId="21248"/>
    <cellStyle name="Вычисление 65 6 2" xfId="21249"/>
    <cellStyle name="Вычисление 65 6 3" xfId="21250"/>
    <cellStyle name="Вычисление 65 6 4" xfId="21251"/>
    <cellStyle name="Вычисление 65 7" xfId="21252"/>
    <cellStyle name="Вычисление 65 8" xfId="21253"/>
    <cellStyle name="Вычисление 65 9" xfId="21254"/>
    <cellStyle name="Вычисление 66" xfId="21255"/>
    <cellStyle name="Вычисление 66 2" xfId="21256"/>
    <cellStyle name="Вычисление 66 2 10" xfId="21257"/>
    <cellStyle name="Вычисление 66 2 2" xfId="21258"/>
    <cellStyle name="Вычисление 66 2 2 2" xfId="21259"/>
    <cellStyle name="Вычисление 66 2 2 3" xfId="21260"/>
    <cellStyle name="Вычисление 66 2 2 4" xfId="21261"/>
    <cellStyle name="Вычисление 66 2 3" xfId="21262"/>
    <cellStyle name="Вычисление 66 2 3 2" xfId="21263"/>
    <cellStyle name="Вычисление 66 2 3 3" xfId="21264"/>
    <cellStyle name="Вычисление 66 2 3 4" xfId="21265"/>
    <cellStyle name="Вычисление 66 2 4" xfId="21266"/>
    <cellStyle name="Вычисление 66 2 4 2" xfId="21267"/>
    <cellStyle name="Вычисление 66 2 4 3" xfId="21268"/>
    <cellStyle name="Вычисление 66 2 4 4" xfId="21269"/>
    <cellStyle name="Вычисление 66 2 5" xfId="21270"/>
    <cellStyle name="Вычисление 66 2 5 2" xfId="21271"/>
    <cellStyle name="Вычисление 66 2 5 3" xfId="21272"/>
    <cellStyle name="Вычисление 66 2 5 4" xfId="21273"/>
    <cellStyle name="Вычисление 66 2 6" xfId="21274"/>
    <cellStyle name="Вычисление 66 2 6 2" xfId="21275"/>
    <cellStyle name="Вычисление 66 2 6 3" xfId="21276"/>
    <cellStyle name="Вычисление 66 2 6 4" xfId="21277"/>
    <cellStyle name="Вычисление 66 2 7" xfId="21278"/>
    <cellStyle name="Вычисление 66 2 7 2" xfId="21279"/>
    <cellStyle name="Вычисление 66 2 7 3" xfId="21280"/>
    <cellStyle name="Вычисление 66 2 7 4" xfId="21281"/>
    <cellStyle name="Вычисление 66 2 8" xfId="21282"/>
    <cellStyle name="Вычисление 66 2 9" xfId="21283"/>
    <cellStyle name="Вычисление 66 3" xfId="21284"/>
    <cellStyle name="Вычисление 66 3 2" xfId="21285"/>
    <cellStyle name="Вычисление 66 3 3" xfId="21286"/>
    <cellStyle name="Вычисление 66 3 4" xfId="21287"/>
    <cellStyle name="Вычисление 66 4" xfId="21288"/>
    <cellStyle name="Вычисление 66 4 2" xfId="21289"/>
    <cellStyle name="Вычисление 66 4 3" xfId="21290"/>
    <cellStyle name="Вычисление 66 4 4" xfId="21291"/>
    <cellStyle name="Вычисление 66 5" xfId="21292"/>
    <cellStyle name="Вычисление 66 5 2" xfId="21293"/>
    <cellStyle name="Вычисление 66 5 3" xfId="21294"/>
    <cellStyle name="Вычисление 66 5 4" xfId="21295"/>
    <cellStyle name="Вычисление 66 6" xfId="21296"/>
    <cellStyle name="Вычисление 66 6 2" xfId="21297"/>
    <cellStyle name="Вычисление 66 6 3" xfId="21298"/>
    <cellStyle name="Вычисление 66 6 4" xfId="21299"/>
    <cellStyle name="Вычисление 66 7" xfId="21300"/>
    <cellStyle name="Вычисление 66 8" xfId="21301"/>
    <cellStyle name="Вычисление 66 9" xfId="21302"/>
    <cellStyle name="Вычисление 67" xfId="21303"/>
    <cellStyle name="Вычисление 67 2" xfId="21304"/>
    <cellStyle name="Вычисление 67 2 10" xfId="21305"/>
    <cellStyle name="Вычисление 67 2 2" xfId="21306"/>
    <cellStyle name="Вычисление 67 2 2 2" xfId="21307"/>
    <cellStyle name="Вычисление 67 2 2 3" xfId="21308"/>
    <cellStyle name="Вычисление 67 2 2 4" xfId="21309"/>
    <cellStyle name="Вычисление 67 2 3" xfId="21310"/>
    <cellStyle name="Вычисление 67 2 3 2" xfId="21311"/>
    <cellStyle name="Вычисление 67 2 3 3" xfId="21312"/>
    <cellStyle name="Вычисление 67 2 3 4" xfId="21313"/>
    <cellStyle name="Вычисление 67 2 4" xfId="21314"/>
    <cellStyle name="Вычисление 67 2 4 2" xfId="21315"/>
    <cellStyle name="Вычисление 67 2 4 3" xfId="21316"/>
    <cellStyle name="Вычисление 67 2 4 4" xfId="21317"/>
    <cellStyle name="Вычисление 67 2 5" xfId="21318"/>
    <cellStyle name="Вычисление 67 2 5 2" xfId="21319"/>
    <cellStyle name="Вычисление 67 2 5 3" xfId="21320"/>
    <cellStyle name="Вычисление 67 2 5 4" xfId="21321"/>
    <cellStyle name="Вычисление 67 2 6" xfId="21322"/>
    <cellStyle name="Вычисление 67 2 6 2" xfId="21323"/>
    <cellStyle name="Вычисление 67 2 6 3" xfId="21324"/>
    <cellStyle name="Вычисление 67 2 6 4" xfId="21325"/>
    <cellStyle name="Вычисление 67 2 7" xfId="21326"/>
    <cellStyle name="Вычисление 67 2 7 2" xfId="21327"/>
    <cellStyle name="Вычисление 67 2 7 3" xfId="21328"/>
    <cellStyle name="Вычисление 67 2 7 4" xfId="21329"/>
    <cellStyle name="Вычисление 67 2 8" xfId="21330"/>
    <cellStyle name="Вычисление 67 2 9" xfId="21331"/>
    <cellStyle name="Вычисление 67 3" xfId="21332"/>
    <cellStyle name="Вычисление 67 3 2" xfId="21333"/>
    <cellStyle name="Вычисление 67 3 3" xfId="21334"/>
    <cellStyle name="Вычисление 67 3 4" xfId="21335"/>
    <cellStyle name="Вычисление 67 4" xfId="21336"/>
    <cellStyle name="Вычисление 67 4 2" xfId="21337"/>
    <cellStyle name="Вычисление 67 4 3" xfId="21338"/>
    <cellStyle name="Вычисление 67 4 4" xfId="21339"/>
    <cellStyle name="Вычисление 67 5" xfId="21340"/>
    <cellStyle name="Вычисление 67 5 2" xfId="21341"/>
    <cellStyle name="Вычисление 67 5 3" xfId="21342"/>
    <cellStyle name="Вычисление 67 5 4" xfId="21343"/>
    <cellStyle name="Вычисление 67 6" xfId="21344"/>
    <cellStyle name="Вычисление 67 6 2" xfId="21345"/>
    <cellStyle name="Вычисление 67 6 3" xfId="21346"/>
    <cellStyle name="Вычисление 67 6 4" xfId="21347"/>
    <cellStyle name="Вычисление 67 7" xfId="21348"/>
    <cellStyle name="Вычисление 67 8" xfId="21349"/>
    <cellStyle name="Вычисление 67 9" xfId="21350"/>
    <cellStyle name="Вычисление 68" xfId="21351"/>
    <cellStyle name="Вычисление 68 2" xfId="21352"/>
    <cellStyle name="Вычисление 68 2 10" xfId="21353"/>
    <cellStyle name="Вычисление 68 2 2" xfId="21354"/>
    <cellStyle name="Вычисление 68 2 2 2" xfId="21355"/>
    <cellStyle name="Вычисление 68 2 2 3" xfId="21356"/>
    <cellStyle name="Вычисление 68 2 2 4" xfId="21357"/>
    <cellStyle name="Вычисление 68 2 3" xfId="21358"/>
    <cellStyle name="Вычисление 68 2 3 2" xfId="21359"/>
    <cellStyle name="Вычисление 68 2 3 3" xfId="21360"/>
    <cellStyle name="Вычисление 68 2 3 4" xfId="21361"/>
    <cellStyle name="Вычисление 68 2 4" xfId="21362"/>
    <cellStyle name="Вычисление 68 2 4 2" xfId="21363"/>
    <cellStyle name="Вычисление 68 2 4 3" xfId="21364"/>
    <cellStyle name="Вычисление 68 2 4 4" xfId="21365"/>
    <cellStyle name="Вычисление 68 2 5" xfId="21366"/>
    <cellStyle name="Вычисление 68 2 5 2" xfId="21367"/>
    <cellStyle name="Вычисление 68 2 5 3" xfId="21368"/>
    <cellStyle name="Вычисление 68 2 5 4" xfId="21369"/>
    <cellStyle name="Вычисление 68 2 6" xfId="21370"/>
    <cellStyle name="Вычисление 68 2 6 2" xfId="21371"/>
    <cellStyle name="Вычисление 68 2 6 3" xfId="21372"/>
    <cellStyle name="Вычисление 68 2 6 4" xfId="21373"/>
    <cellStyle name="Вычисление 68 2 7" xfId="21374"/>
    <cellStyle name="Вычисление 68 2 7 2" xfId="21375"/>
    <cellStyle name="Вычисление 68 2 7 3" xfId="21376"/>
    <cellStyle name="Вычисление 68 2 7 4" xfId="21377"/>
    <cellStyle name="Вычисление 68 2 8" xfId="21378"/>
    <cellStyle name="Вычисление 68 2 9" xfId="21379"/>
    <cellStyle name="Вычисление 68 3" xfId="21380"/>
    <cellStyle name="Вычисление 68 3 2" xfId="21381"/>
    <cellStyle name="Вычисление 68 3 3" xfId="21382"/>
    <cellStyle name="Вычисление 68 3 4" xfId="21383"/>
    <cellStyle name="Вычисление 68 4" xfId="21384"/>
    <cellStyle name="Вычисление 68 4 2" xfId="21385"/>
    <cellStyle name="Вычисление 68 4 3" xfId="21386"/>
    <cellStyle name="Вычисление 68 4 4" xfId="21387"/>
    <cellStyle name="Вычисление 68 5" xfId="21388"/>
    <cellStyle name="Вычисление 68 5 2" xfId="21389"/>
    <cellStyle name="Вычисление 68 5 3" xfId="21390"/>
    <cellStyle name="Вычисление 68 5 4" xfId="21391"/>
    <cellStyle name="Вычисление 68 6" xfId="21392"/>
    <cellStyle name="Вычисление 68 6 2" xfId="21393"/>
    <cellStyle name="Вычисление 68 6 3" xfId="21394"/>
    <cellStyle name="Вычисление 68 6 4" xfId="21395"/>
    <cellStyle name="Вычисление 68 7" xfId="21396"/>
    <cellStyle name="Вычисление 68 8" xfId="21397"/>
    <cellStyle name="Вычисление 68 9" xfId="21398"/>
    <cellStyle name="Вычисление 69" xfId="21399"/>
    <cellStyle name="Вычисление 69 2" xfId="21400"/>
    <cellStyle name="Вычисление 69 2 10" xfId="21401"/>
    <cellStyle name="Вычисление 69 2 2" xfId="21402"/>
    <cellStyle name="Вычисление 69 2 2 2" xfId="21403"/>
    <cellStyle name="Вычисление 69 2 2 3" xfId="21404"/>
    <cellStyle name="Вычисление 69 2 2 4" xfId="21405"/>
    <cellStyle name="Вычисление 69 2 3" xfId="21406"/>
    <cellStyle name="Вычисление 69 2 3 2" xfId="21407"/>
    <cellStyle name="Вычисление 69 2 3 3" xfId="21408"/>
    <cellStyle name="Вычисление 69 2 3 4" xfId="21409"/>
    <cellStyle name="Вычисление 69 2 4" xfId="21410"/>
    <cellStyle name="Вычисление 69 2 4 2" xfId="21411"/>
    <cellStyle name="Вычисление 69 2 4 3" xfId="21412"/>
    <cellStyle name="Вычисление 69 2 4 4" xfId="21413"/>
    <cellStyle name="Вычисление 69 2 5" xfId="21414"/>
    <cellStyle name="Вычисление 69 2 5 2" xfId="21415"/>
    <cellStyle name="Вычисление 69 2 5 3" xfId="21416"/>
    <cellStyle name="Вычисление 69 2 5 4" xfId="21417"/>
    <cellStyle name="Вычисление 69 2 6" xfId="21418"/>
    <cellStyle name="Вычисление 69 2 6 2" xfId="21419"/>
    <cellStyle name="Вычисление 69 2 6 3" xfId="21420"/>
    <cellStyle name="Вычисление 69 2 6 4" xfId="21421"/>
    <cellStyle name="Вычисление 69 2 7" xfId="21422"/>
    <cellStyle name="Вычисление 69 2 7 2" xfId="21423"/>
    <cellStyle name="Вычисление 69 2 7 3" xfId="21424"/>
    <cellStyle name="Вычисление 69 2 7 4" xfId="21425"/>
    <cellStyle name="Вычисление 69 2 8" xfId="21426"/>
    <cellStyle name="Вычисление 69 2 9" xfId="21427"/>
    <cellStyle name="Вычисление 69 3" xfId="21428"/>
    <cellStyle name="Вычисление 69 3 2" xfId="21429"/>
    <cellStyle name="Вычисление 69 3 3" xfId="21430"/>
    <cellStyle name="Вычисление 69 3 4" xfId="21431"/>
    <cellStyle name="Вычисление 69 4" xfId="21432"/>
    <cellStyle name="Вычисление 69 4 2" xfId="21433"/>
    <cellStyle name="Вычисление 69 4 3" xfId="21434"/>
    <cellStyle name="Вычисление 69 4 4" xfId="21435"/>
    <cellStyle name="Вычисление 69 5" xfId="21436"/>
    <cellStyle name="Вычисление 69 5 2" xfId="21437"/>
    <cellStyle name="Вычисление 69 5 3" xfId="21438"/>
    <cellStyle name="Вычисление 69 5 4" xfId="21439"/>
    <cellStyle name="Вычисление 69 6" xfId="21440"/>
    <cellStyle name="Вычисление 69 6 2" xfId="21441"/>
    <cellStyle name="Вычисление 69 6 3" xfId="21442"/>
    <cellStyle name="Вычисление 69 6 4" xfId="21443"/>
    <cellStyle name="Вычисление 69 7" xfId="21444"/>
    <cellStyle name="Вычисление 69 8" xfId="21445"/>
    <cellStyle name="Вычисление 69 9" xfId="21446"/>
    <cellStyle name="Вычисление 7" xfId="21447"/>
    <cellStyle name="Вычисление 7 2" xfId="21448"/>
    <cellStyle name="Вычисление 7 2 10" xfId="21449"/>
    <cellStyle name="Вычисление 7 2 2" xfId="21450"/>
    <cellStyle name="Вычисление 7 2 2 2" xfId="21451"/>
    <cellStyle name="Вычисление 7 2 2 3" xfId="21452"/>
    <cellStyle name="Вычисление 7 2 2 4" xfId="21453"/>
    <cellStyle name="Вычисление 7 2 3" xfId="21454"/>
    <cellStyle name="Вычисление 7 2 3 2" xfId="21455"/>
    <cellStyle name="Вычисление 7 2 3 3" xfId="21456"/>
    <cellStyle name="Вычисление 7 2 3 4" xfId="21457"/>
    <cellStyle name="Вычисление 7 2 4" xfId="21458"/>
    <cellStyle name="Вычисление 7 2 4 2" xfId="21459"/>
    <cellStyle name="Вычисление 7 2 4 3" xfId="21460"/>
    <cellStyle name="Вычисление 7 2 4 4" xfId="21461"/>
    <cellStyle name="Вычисление 7 2 5" xfId="21462"/>
    <cellStyle name="Вычисление 7 2 5 2" xfId="21463"/>
    <cellStyle name="Вычисление 7 2 5 3" xfId="21464"/>
    <cellStyle name="Вычисление 7 2 5 4" xfId="21465"/>
    <cellStyle name="Вычисление 7 2 6" xfId="21466"/>
    <cellStyle name="Вычисление 7 2 6 2" xfId="21467"/>
    <cellStyle name="Вычисление 7 2 6 3" xfId="21468"/>
    <cellStyle name="Вычисление 7 2 6 4" xfId="21469"/>
    <cellStyle name="Вычисление 7 2 7" xfId="21470"/>
    <cellStyle name="Вычисление 7 2 7 2" xfId="21471"/>
    <cellStyle name="Вычисление 7 2 7 3" xfId="21472"/>
    <cellStyle name="Вычисление 7 2 7 4" xfId="21473"/>
    <cellStyle name="Вычисление 7 2 8" xfId="21474"/>
    <cellStyle name="Вычисление 7 2 9" xfId="21475"/>
    <cellStyle name="Вычисление 7 3" xfId="21476"/>
    <cellStyle name="Вычисление 7 3 2" xfId="21477"/>
    <cellStyle name="Вычисление 7 3 3" xfId="21478"/>
    <cellStyle name="Вычисление 7 3 4" xfId="21479"/>
    <cellStyle name="Вычисление 7 4" xfId="21480"/>
    <cellStyle name="Вычисление 7 4 2" xfId="21481"/>
    <cellStyle name="Вычисление 7 4 3" xfId="21482"/>
    <cellStyle name="Вычисление 7 4 4" xfId="21483"/>
    <cellStyle name="Вычисление 7 5" xfId="21484"/>
    <cellStyle name="Вычисление 7 5 2" xfId="21485"/>
    <cellStyle name="Вычисление 7 5 3" xfId="21486"/>
    <cellStyle name="Вычисление 7 5 4" xfId="21487"/>
    <cellStyle name="Вычисление 7 6" xfId="21488"/>
    <cellStyle name="Вычисление 7 6 2" xfId="21489"/>
    <cellStyle name="Вычисление 7 6 3" xfId="21490"/>
    <cellStyle name="Вычисление 7 6 4" xfId="21491"/>
    <cellStyle name="Вычисление 7 7" xfId="21492"/>
    <cellStyle name="Вычисление 7 8" xfId="21493"/>
    <cellStyle name="Вычисление 7 9" xfId="21494"/>
    <cellStyle name="Вычисление 70" xfId="21495"/>
    <cellStyle name="Вычисление 70 2" xfId="21496"/>
    <cellStyle name="Вычисление 70 2 10" xfId="21497"/>
    <cellStyle name="Вычисление 70 2 2" xfId="21498"/>
    <cellStyle name="Вычисление 70 2 2 2" xfId="21499"/>
    <cellStyle name="Вычисление 70 2 2 3" xfId="21500"/>
    <cellStyle name="Вычисление 70 2 2 4" xfId="21501"/>
    <cellStyle name="Вычисление 70 2 3" xfId="21502"/>
    <cellStyle name="Вычисление 70 2 3 2" xfId="21503"/>
    <cellStyle name="Вычисление 70 2 3 3" xfId="21504"/>
    <cellStyle name="Вычисление 70 2 3 4" xfId="21505"/>
    <cellStyle name="Вычисление 70 2 4" xfId="21506"/>
    <cellStyle name="Вычисление 70 2 4 2" xfId="21507"/>
    <cellStyle name="Вычисление 70 2 4 3" xfId="21508"/>
    <cellStyle name="Вычисление 70 2 4 4" xfId="21509"/>
    <cellStyle name="Вычисление 70 2 5" xfId="21510"/>
    <cellStyle name="Вычисление 70 2 5 2" xfId="21511"/>
    <cellStyle name="Вычисление 70 2 5 3" xfId="21512"/>
    <cellStyle name="Вычисление 70 2 5 4" xfId="21513"/>
    <cellStyle name="Вычисление 70 2 6" xfId="21514"/>
    <cellStyle name="Вычисление 70 2 6 2" xfId="21515"/>
    <cellStyle name="Вычисление 70 2 6 3" xfId="21516"/>
    <cellStyle name="Вычисление 70 2 6 4" xfId="21517"/>
    <cellStyle name="Вычисление 70 2 7" xfId="21518"/>
    <cellStyle name="Вычисление 70 2 7 2" xfId="21519"/>
    <cellStyle name="Вычисление 70 2 7 3" xfId="21520"/>
    <cellStyle name="Вычисление 70 2 7 4" xfId="21521"/>
    <cellStyle name="Вычисление 70 2 8" xfId="21522"/>
    <cellStyle name="Вычисление 70 2 9" xfId="21523"/>
    <cellStyle name="Вычисление 70 3" xfId="21524"/>
    <cellStyle name="Вычисление 70 3 2" xfId="21525"/>
    <cellStyle name="Вычисление 70 3 3" xfId="21526"/>
    <cellStyle name="Вычисление 70 3 4" xfId="21527"/>
    <cellStyle name="Вычисление 70 4" xfId="21528"/>
    <cellStyle name="Вычисление 70 4 2" xfId="21529"/>
    <cellStyle name="Вычисление 70 4 3" xfId="21530"/>
    <cellStyle name="Вычисление 70 4 4" xfId="21531"/>
    <cellStyle name="Вычисление 70 5" xfId="21532"/>
    <cellStyle name="Вычисление 70 5 2" xfId="21533"/>
    <cellStyle name="Вычисление 70 5 3" xfId="21534"/>
    <cellStyle name="Вычисление 70 5 4" xfId="21535"/>
    <cellStyle name="Вычисление 70 6" xfId="21536"/>
    <cellStyle name="Вычисление 70 6 2" xfId="21537"/>
    <cellStyle name="Вычисление 70 6 3" xfId="21538"/>
    <cellStyle name="Вычисление 70 6 4" xfId="21539"/>
    <cellStyle name="Вычисление 70 7" xfId="21540"/>
    <cellStyle name="Вычисление 70 8" xfId="21541"/>
    <cellStyle name="Вычисление 70 9" xfId="21542"/>
    <cellStyle name="Вычисление 71" xfId="21543"/>
    <cellStyle name="Вычисление 71 2" xfId="21544"/>
    <cellStyle name="Вычисление 71 2 2" xfId="21545"/>
    <cellStyle name="Вычисление 71 2 3" xfId="21546"/>
    <cellStyle name="Вычисление 71 2 4" xfId="21547"/>
    <cellStyle name="Вычисление 71 3" xfId="21548"/>
    <cellStyle name="Вычисление 71 4" xfId="21549"/>
    <cellStyle name="Вычисление 71 5" xfId="21550"/>
    <cellStyle name="Вычисление 72" xfId="21551"/>
    <cellStyle name="Вычисление 72 2" xfId="21552"/>
    <cellStyle name="Вычисление 72 2 2" xfId="21553"/>
    <cellStyle name="Вычисление 72 2 3" xfId="21554"/>
    <cellStyle name="Вычисление 72 2 4" xfId="21555"/>
    <cellStyle name="Вычисление 72 3" xfId="21556"/>
    <cellStyle name="Вычисление 72 4" xfId="21557"/>
    <cellStyle name="Вычисление 72 5" xfId="21558"/>
    <cellStyle name="Вычисление 73" xfId="21559"/>
    <cellStyle name="Вычисление 73 2" xfId="21560"/>
    <cellStyle name="Вычисление 73 2 2" xfId="21561"/>
    <cellStyle name="Вычисление 73 2 3" xfId="21562"/>
    <cellStyle name="Вычисление 73 2 4" xfId="21563"/>
    <cellStyle name="Вычисление 73 3" xfId="21564"/>
    <cellStyle name="Вычисление 73 4" xfId="21565"/>
    <cellStyle name="Вычисление 73 5" xfId="21566"/>
    <cellStyle name="Вычисление 74" xfId="21567"/>
    <cellStyle name="Вычисление 75" xfId="21568"/>
    <cellStyle name="Вычисление 76" xfId="21569"/>
    <cellStyle name="Вычисление 77" xfId="21570"/>
    <cellStyle name="Вычисление 78" xfId="21571"/>
    <cellStyle name="Вычисление 8" xfId="21572"/>
    <cellStyle name="Вычисление 8 2" xfId="21573"/>
    <cellStyle name="Вычисление 8 2 10" xfId="21574"/>
    <cellStyle name="Вычисление 8 2 2" xfId="21575"/>
    <cellStyle name="Вычисление 8 2 2 2" xfId="21576"/>
    <cellStyle name="Вычисление 8 2 2 3" xfId="21577"/>
    <cellStyle name="Вычисление 8 2 2 4" xfId="21578"/>
    <cellStyle name="Вычисление 8 2 3" xfId="21579"/>
    <cellStyle name="Вычисление 8 2 3 2" xfId="21580"/>
    <cellStyle name="Вычисление 8 2 3 3" xfId="21581"/>
    <cellStyle name="Вычисление 8 2 3 4" xfId="21582"/>
    <cellStyle name="Вычисление 8 2 4" xfId="21583"/>
    <cellStyle name="Вычисление 8 2 4 2" xfId="21584"/>
    <cellStyle name="Вычисление 8 2 4 3" xfId="21585"/>
    <cellStyle name="Вычисление 8 2 4 4" xfId="21586"/>
    <cellStyle name="Вычисление 8 2 5" xfId="21587"/>
    <cellStyle name="Вычисление 8 2 5 2" xfId="21588"/>
    <cellStyle name="Вычисление 8 2 5 3" xfId="21589"/>
    <cellStyle name="Вычисление 8 2 5 4" xfId="21590"/>
    <cellStyle name="Вычисление 8 2 6" xfId="21591"/>
    <cellStyle name="Вычисление 8 2 6 2" xfId="21592"/>
    <cellStyle name="Вычисление 8 2 6 3" xfId="21593"/>
    <cellStyle name="Вычисление 8 2 6 4" xfId="21594"/>
    <cellStyle name="Вычисление 8 2 7" xfId="21595"/>
    <cellStyle name="Вычисление 8 2 7 2" xfId="21596"/>
    <cellStyle name="Вычисление 8 2 7 3" xfId="21597"/>
    <cellStyle name="Вычисление 8 2 7 4" xfId="21598"/>
    <cellStyle name="Вычисление 8 2 8" xfId="21599"/>
    <cellStyle name="Вычисление 8 2 9" xfId="21600"/>
    <cellStyle name="Вычисление 8 3" xfId="21601"/>
    <cellStyle name="Вычисление 8 3 2" xfId="21602"/>
    <cellStyle name="Вычисление 8 3 3" xfId="21603"/>
    <cellStyle name="Вычисление 8 3 4" xfId="21604"/>
    <cellStyle name="Вычисление 8 4" xfId="21605"/>
    <cellStyle name="Вычисление 8 4 2" xfId="21606"/>
    <cellStyle name="Вычисление 8 4 3" xfId="21607"/>
    <cellStyle name="Вычисление 8 4 4" xfId="21608"/>
    <cellStyle name="Вычисление 8 5" xfId="21609"/>
    <cellStyle name="Вычисление 8 5 2" xfId="21610"/>
    <cellStyle name="Вычисление 8 5 3" xfId="21611"/>
    <cellStyle name="Вычисление 8 5 4" xfId="21612"/>
    <cellStyle name="Вычисление 8 6" xfId="21613"/>
    <cellStyle name="Вычисление 8 6 2" xfId="21614"/>
    <cellStyle name="Вычисление 8 6 3" xfId="21615"/>
    <cellStyle name="Вычисление 8 6 4" xfId="21616"/>
    <cellStyle name="Вычисление 8 7" xfId="21617"/>
    <cellStyle name="Вычисление 8 8" xfId="21618"/>
    <cellStyle name="Вычисление 8 9" xfId="21619"/>
    <cellStyle name="Вычисление 9" xfId="21620"/>
    <cellStyle name="Вычисление 9 2" xfId="21621"/>
    <cellStyle name="Вычисление 9 2 10" xfId="21622"/>
    <cellStyle name="Вычисление 9 2 2" xfId="21623"/>
    <cellStyle name="Вычисление 9 2 2 2" xfId="21624"/>
    <cellStyle name="Вычисление 9 2 2 3" xfId="21625"/>
    <cellStyle name="Вычисление 9 2 2 4" xfId="21626"/>
    <cellStyle name="Вычисление 9 2 3" xfId="21627"/>
    <cellStyle name="Вычисление 9 2 3 2" xfId="21628"/>
    <cellStyle name="Вычисление 9 2 3 3" xfId="21629"/>
    <cellStyle name="Вычисление 9 2 3 4" xfId="21630"/>
    <cellStyle name="Вычисление 9 2 4" xfId="21631"/>
    <cellStyle name="Вычисление 9 2 4 2" xfId="21632"/>
    <cellStyle name="Вычисление 9 2 4 3" xfId="21633"/>
    <cellStyle name="Вычисление 9 2 4 4" xfId="21634"/>
    <cellStyle name="Вычисление 9 2 5" xfId="21635"/>
    <cellStyle name="Вычисление 9 2 5 2" xfId="21636"/>
    <cellStyle name="Вычисление 9 2 5 3" xfId="21637"/>
    <cellStyle name="Вычисление 9 2 5 4" xfId="21638"/>
    <cellStyle name="Вычисление 9 2 6" xfId="21639"/>
    <cellStyle name="Вычисление 9 2 6 2" xfId="21640"/>
    <cellStyle name="Вычисление 9 2 6 3" xfId="21641"/>
    <cellStyle name="Вычисление 9 2 6 4" xfId="21642"/>
    <cellStyle name="Вычисление 9 2 7" xfId="21643"/>
    <cellStyle name="Вычисление 9 2 7 2" xfId="21644"/>
    <cellStyle name="Вычисление 9 2 7 3" xfId="21645"/>
    <cellStyle name="Вычисление 9 2 7 4" xfId="21646"/>
    <cellStyle name="Вычисление 9 2 8" xfId="21647"/>
    <cellStyle name="Вычисление 9 2 9" xfId="21648"/>
    <cellStyle name="Вычисление 9 3" xfId="21649"/>
    <cellStyle name="Вычисление 9 3 2" xfId="21650"/>
    <cellStyle name="Вычисление 9 3 3" xfId="21651"/>
    <cellStyle name="Вычисление 9 3 4" xfId="21652"/>
    <cellStyle name="Вычисление 9 4" xfId="21653"/>
    <cellStyle name="Вычисление 9 4 2" xfId="21654"/>
    <cellStyle name="Вычисление 9 4 3" xfId="21655"/>
    <cellStyle name="Вычисление 9 4 4" xfId="21656"/>
    <cellStyle name="Вычисление 9 5" xfId="21657"/>
    <cellStyle name="Вычисление 9 5 2" xfId="21658"/>
    <cellStyle name="Вычисление 9 5 3" xfId="21659"/>
    <cellStyle name="Вычисление 9 5 4" xfId="21660"/>
    <cellStyle name="Вычисление 9 6" xfId="21661"/>
    <cellStyle name="Вычисление 9 6 2" xfId="21662"/>
    <cellStyle name="Вычисление 9 6 3" xfId="21663"/>
    <cellStyle name="Вычисление 9 6 4" xfId="21664"/>
    <cellStyle name="Вычисление 9 7" xfId="21665"/>
    <cellStyle name="Вычисление 9 8" xfId="21666"/>
    <cellStyle name="Вычисление 9 9" xfId="21667"/>
    <cellStyle name="Гиперссылка 2" xfId="25"/>
    <cellStyle name="Гиперссылка 2 2" xfId="21668"/>
    <cellStyle name="Гиперссылка 2 3" xfId="21669"/>
    <cellStyle name="Гиперссылка 3" xfId="33"/>
    <cellStyle name="Группа" xfId="21670"/>
    <cellStyle name="Дата" xfId="21671"/>
    <cellStyle name="Дата 2" xfId="21672"/>
    <cellStyle name="Денежный 10" xfId="21673"/>
    <cellStyle name="Денежный 11" xfId="21674"/>
    <cellStyle name="Денежный 12" xfId="21675"/>
    <cellStyle name="Денежный 13" xfId="21676"/>
    <cellStyle name="Денежный 14" xfId="21677"/>
    <cellStyle name="Денежный 15" xfId="21678"/>
    <cellStyle name="Денежный 16" xfId="21679"/>
    <cellStyle name="Денежный 17" xfId="21680"/>
    <cellStyle name="Денежный 17 2" xfId="21681"/>
    <cellStyle name="Денежный 2" xfId="21682"/>
    <cellStyle name="Денежный 2 10" xfId="21683"/>
    <cellStyle name="Денежный 2 11" xfId="21684"/>
    <cellStyle name="Денежный 2 12" xfId="21685"/>
    <cellStyle name="Денежный 2 13" xfId="21686"/>
    <cellStyle name="Денежный 2 14" xfId="21687"/>
    <cellStyle name="Денежный 2 15" xfId="21688"/>
    <cellStyle name="Денежный 2 16" xfId="21689"/>
    <cellStyle name="Денежный 2 2" xfId="21690"/>
    <cellStyle name="Денежный 2 2 2" xfId="21691"/>
    <cellStyle name="Денежный 2 3" xfId="21692"/>
    <cellStyle name="Денежный 2 4" xfId="21693"/>
    <cellStyle name="Денежный 2 4 2" xfId="21694"/>
    <cellStyle name="Денежный 2 5" xfId="21695"/>
    <cellStyle name="Денежный 2 6" xfId="21696"/>
    <cellStyle name="Денежный 2 7" xfId="21697"/>
    <cellStyle name="Денежный 2 8" xfId="21698"/>
    <cellStyle name="Денежный 2 9" xfId="21699"/>
    <cellStyle name="Денежный 3" xfId="21700"/>
    <cellStyle name="Денежный 3 2" xfId="21701"/>
    <cellStyle name="Денежный 3 2 2" xfId="21702"/>
    <cellStyle name="Денежный 3 3" xfId="21703"/>
    <cellStyle name="Денежный 3_Отчет по Орловскому руднику за 2010 год" xfId="21704"/>
    <cellStyle name="Денежный 4" xfId="21705"/>
    <cellStyle name="Денежный 4 2" xfId="21706"/>
    <cellStyle name="Денежный 4 3" xfId="21707"/>
    <cellStyle name="Денежный 4 4" xfId="21708"/>
    <cellStyle name="Денежный 4 5" xfId="21709"/>
    <cellStyle name="Денежный 4 6" xfId="21710"/>
    <cellStyle name="Денежный 5" xfId="21711"/>
    <cellStyle name="Денежный 6" xfId="21712"/>
    <cellStyle name="Денежный 7" xfId="21713"/>
    <cellStyle name="Денежный 8" xfId="21714"/>
    <cellStyle name="Денежный 9" xfId="21715"/>
    <cellStyle name="ДЮё¶ [0]_±вЕё" xfId="21716"/>
    <cellStyle name="ДЮё¶_±вЕё" xfId="21717"/>
    <cellStyle name="ЕлИ­ [0]_±вЕё" xfId="21718"/>
    <cellStyle name="ЕлИ­_±вЕё" xfId="21719"/>
    <cellStyle name="Заголовок 1 1" xfId="21720"/>
    <cellStyle name="Заголовок 1 10" xfId="21721"/>
    <cellStyle name="Заголовок 1 11" xfId="21722"/>
    <cellStyle name="Заголовок 1 12" xfId="21723"/>
    <cellStyle name="Заголовок 1 13" xfId="21724"/>
    <cellStyle name="Заголовок 1 14" xfId="21725"/>
    <cellStyle name="Заголовок 1 15" xfId="21726"/>
    <cellStyle name="Заголовок 1 16" xfId="21727"/>
    <cellStyle name="Заголовок 1 17" xfId="21728"/>
    <cellStyle name="Заголовок 1 18" xfId="21729"/>
    <cellStyle name="Заголовок 1 19" xfId="21730"/>
    <cellStyle name="Заголовок 1 2" xfId="21731"/>
    <cellStyle name="Заголовок 1 2 2" xfId="21732"/>
    <cellStyle name="Заголовок 1 2 2 2" xfId="21733"/>
    <cellStyle name="Заголовок 1 2 2 2 2" xfId="21734"/>
    <cellStyle name="Заголовок 1 2 2 2 3" xfId="21735"/>
    <cellStyle name="Заголовок 1 2 2 2 4" xfId="21736"/>
    <cellStyle name="Заголовок 1 2 2 3" xfId="21737"/>
    <cellStyle name="Заголовок 1 2 2 4" xfId="21738"/>
    <cellStyle name="Заголовок 1 2 2 5" xfId="21739"/>
    <cellStyle name="Заголовок 1 2 2 6" xfId="21740"/>
    <cellStyle name="Заголовок 1 2 2 7" xfId="21741"/>
    <cellStyle name="Заголовок 1 2 3" xfId="21742"/>
    <cellStyle name="Заголовок 1 2 3 2" xfId="21743"/>
    <cellStyle name="Заголовок 1 2 3 3" xfId="21744"/>
    <cellStyle name="Заголовок 1 2 3 4" xfId="21745"/>
    <cellStyle name="Заголовок 1 2 4" xfId="21746"/>
    <cellStyle name="Заголовок 1 2 5" xfId="21747"/>
    <cellStyle name="Заголовок 1 2 6" xfId="21748"/>
    <cellStyle name="Заголовок 1 2 7" xfId="21749"/>
    <cellStyle name="Заголовок 1 2_Общий свод по ЖГОКу КАР.999999999999999" xfId="21750"/>
    <cellStyle name="Заголовок 1 20" xfId="21751"/>
    <cellStyle name="Заголовок 1 21" xfId="21752"/>
    <cellStyle name="Заголовок 1 22" xfId="21753"/>
    <cellStyle name="Заголовок 1 23" xfId="21754"/>
    <cellStyle name="Заголовок 1 24" xfId="21755"/>
    <cellStyle name="Заголовок 1 25" xfId="21756"/>
    <cellStyle name="Заголовок 1 26" xfId="21757"/>
    <cellStyle name="Заголовок 1 27" xfId="21758"/>
    <cellStyle name="Заголовок 1 28" xfId="21759"/>
    <cellStyle name="Заголовок 1 29" xfId="21760"/>
    <cellStyle name="Заголовок 1 3" xfId="21761"/>
    <cellStyle name="Заголовок 1 30" xfId="21762"/>
    <cellStyle name="Заголовок 1 31" xfId="21763"/>
    <cellStyle name="Заголовок 1 32" xfId="21764"/>
    <cellStyle name="Заголовок 1 33" xfId="21765"/>
    <cellStyle name="Заголовок 1 34" xfId="21766"/>
    <cellStyle name="Заголовок 1 35" xfId="21767"/>
    <cellStyle name="Заголовок 1 36" xfId="21768"/>
    <cellStyle name="Заголовок 1 37" xfId="21769"/>
    <cellStyle name="Заголовок 1 38" xfId="21770"/>
    <cellStyle name="Заголовок 1 39" xfId="21771"/>
    <cellStyle name="Заголовок 1 4" xfId="21772"/>
    <cellStyle name="Заголовок 1 40" xfId="21773"/>
    <cellStyle name="Заголовок 1 41" xfId="21774"/>
    <cellStyle name="Заголовок 1 42" xfId="21775"/>
    <cellStyle name="Заголовок 1 43" xfId="21776"/>
    <cellStyle name="Заголовок 1 44" xfId="21777"/>
    <cellStyle name="Заголовок 1 45" xfId="21778"/>
    <cellStyle name="Заголовок 1 46" xfId="21779"/>
    <cellStyle name="Заголовок 1 47" xfId="21780"/>
    <cellStyle name="Заголовок 1 48" xfId="21781"/>
    <cellStyle name="Заголовок 1 49" xfId="21782"/>
    <cellStyle name="Заголовок 1 5" xfId="21783"/>
    <cellStyle name="Заголовок 1 50" xfId="21784"/>
    <cellStyle name="Заголовок 1 51" xfId="21785"/>
    <cellStyle name="Заголовок 1 52" xfId="21786"/>
    <cellStyle name="Заголовок 1 53" xfId="21787"/>
    <cellStyle name="Заголовок 1 54" xfId="21788"/>
    <cellStyle name="Заголовок 1 55" xfId="21789"/>
    <cellStyle name="Заголовок 1 56" xfId="21790"/>
    <cellStyle name="Заголовок 1 57" xfId="21791"/>
    <cellStyle name="Заголовок 1 58" xfId="21792"/>
    <cellStyle name="Заголовок 1 59" xfId="21793"/>
    <cellStyle name="Заголовок 1 6" xfId="21794"/>
    <cellStyle name="Заголовок 1 60" xfId="21795"/>
    <cellStyle name="Заголовок 1 61" xfId="21796"/>
    <cellStyle name="Заголовок 1 62" xfId="21797"/>
    <cellStyle name="Заголовок 1 63" xfId="21798"/>
    <cellStyle name="Заголовок 1 64" xfId="21799"/>
    <cellStyle name="Заголовок 1 65" xfId="21800"/>
    <cellStyle name="Заголовок 1 66" xfId="21801"/>
    <cellStyle name="Заголовок 1 67" xfId="21802"/>
    <cellStyle name="Заголовок 1 68" xfId="21803"/>
    <cellStyle name="Заголовок 1 69" xfId="21804"/>
    <cellStyle name="Заголовок 1 7" xfId="21805"/>
    <cellStyle name="Заголовок 1 70" xfId="21806"/>
    <cellStyle name="Заголовок 1 71" xfId="21807"/>
    <cellStyle name="Заголовок 1 72" xfId="21808"/>
    <cellStyle name="Заголовок 1 73" xfId="21809"/>
    <cellStyle name="Заголовок 1 74" xfId="21810"/>
    <cellStyle name="Заголовок 1 75" xfId="21811"/>
    <cellStyle name="Заголовок 1 76" xfId="21812"/>
    <cellStyle name="Заголовок 1 77" xfId="21813"/>
    <cellStyle name="Заголовок 1 78" xfId="21814"/>
    <cellStyle name="Заголовок 1 8" xfId="21815"/>
    <cellStyle name="Заголовок 1 9" xfId="21816"/>
    <cellStyle name="Заголовок 2 1" xfId="21817"/>
    <cellStyle name="Заголовок 2 10" xfId="21818"/>
    <cellStyle name="Заголовок 2 11" xfId="21819"/>
    <cellStyle name="Заголовок 2 12" xfId="21820"/>
    <cellStyle name="Заголовок 2 13" xfId="21821"/>
    <cellStyle name="Заголовок 2 14" xfId="21822"/>
    <cellStyle name="Заголовок 2 15" xfId="21823"/>
    <cellStyle name="Заголовок 2 16" xfId="21824"/>
    <cellStyle name="Заголовок 2 17" xfId="21825"/>
    <cellStyle name="Заголовок 2 18" xfId="21826"/>
    <cellStyle name="Заголовок 2 19" xfId="21827"/>
    <cellStyle name="Заголовок 2 2" xfId="21828"/>
    <cellStyle name="Заголовок 2 2 2" xfId="21829"/>
    <cellStyle name="Заголовок 2 2 2 2" xfId="21830"/>
    <cellStyle name="Заголовок 2 2 2 2 2" xfId="21831"/>
    <cellStyle name="Заголовок 2 2 2 2 3" xfId="21832"/>
    <cellStyle name="Заголовок 2 2 2 2 4" xfId="21833"/>
    <cellStyle name="Заголовок 2 2 2 3" xfId="21834"/>
    <cellStyle name="Заголовок 2 2 2 4" xfId="21835"/>
    <cellStyle name="Заголовок 2 2 2 5" xfId="21836"/>
    <cellStyle name="Заголовок 2 2 2 6" xfId="21837"/>
    <cellStyle name="Заголовок 2 2 2 7" xfId="21838"/>
    <cellStyle name="Заголовок 2 2 3" xfId="21839"/>
    <cellStyle name="Заголовок 2 2 3 2" xfId="21840"/>
    <cellStyle name="Заголовок 2 2 3 3" xfId="21841"/>
    <cellStyle name="Заголовок 2 2 3 4" xfId="21842"/>
    <cellStyle name="Заголовок 2 2 4" xfId="21843"/>
    <cellStyle name="Заголовок 2 2 5" xfId="21844"/>
    <cellStyle name="Заголовок 2 2 6" xfId="21845"/>
    <cellStyle name="Заголовок 2 2 7" xfId="21846"/>
    <cellStyle name="Заголовок 2 2_11СПТВС" xfId="21847"/>
    <cellStyle name="Заголовок 2 20" xfId="21848"/>
    <cellStyle name="Заголовок 2 21" xfId="21849"/>
    <cellStyle name="Заголовок 2 22" xfId="21850"/>
    <cellStyle name="Заголовок 2 23" xfId="21851"/>
    <cellStyle name="Заголовок 2 24" xfId="21852"/>
    <cellStyle name="Заголовок 2 25" xfId="21853"/>
    <cellStyle name="Заголовок 2 26" xfId="21854"/>
    <cellStyle name="Заголовок 2 27" xfId="21855"/>
    <cellStyle name="Заголовок 2 28" xfId="21856"/>
    <cellStyle name="Заголовок 2 29" xfId="21857"/>
    <cellStyle name="Заголовок 2 3" xfId="21858"/>
    <cellStyle name="Заголовок 2 30" xfId="21859"/>
    <cellStyle name="Заголовок 2 31" xfId="21860"/>
    <cellStyle name="Заголовок 2 32" xfId="21861"/>
    <cellStyle name="Заголовок 2 33" xfId="21862"/>
    <cellStyle name="Заголовок 2 34" xfId="21863"/>
    <cellStyle name="Заголовок 2 35" xfId="21864"/>
    <cellStyle name="Заголовок 2 36" xfId="21865"/>
    <cellStyle name="Заголовок 2 37" xfId="21866"/>
    <cellStyle name="Заголовок 2 38" xfId="21867"/>
    <cellStyle name="Заголовок 2 39" xfId="21868"/>
    <cellStyle name="Заголовок 2 4" xfId="21869"/>
    <cellStyle name="Заголовок 2 40" xfId="21870"/>
    <cellStyle name="Заголовок 2 41" xfId="21871"/>
    <cellStyle name="Заголовок 2 42" xfId="21872"/>
    <cellStyle name="Заголовок 2 43" xfId="21873"/>
    <cellStyle name="Заголовок 2 44" xfId="21874"/>
    <cellStyle name="Заголовок 2 45" xfId="21875"/>
    <cellStyle name="Заголовок 2 46" xfId="21876"/>
    <cellStyle name="Заголовок 2 47" xfId="21877"/>
    <cellStyle name="Заголовок 2 48" xfId="21878"/>
    <cellStyle name="Заголовок 2 49" xfId="21879"/>
    <cellStyle name="Заголовок 2 5" xfId="21880"/>
    <cellStyle name="Заголовок 2 50" xfId="21881"/>
    <cellStyle name="Заголовок 2 51" xfId="21882"/>
    <cellStyle name="Заголовок 2 52" xfId="21883"/>
    <cellStyle name="Заголовок 2 53" xfId="21884"/>
    <cellStyle name="Заголовок 2 54" xfId="21885"/>
    <cellStyle name="Заголовок 2 55" xfId="21886"/>
    <cellStyle name="Заголовок 2 56" xfId="21887"/>
    <cellStyle name="Заголовок 2 57" xfId="21888"/>
    <cellStyle name="Заголовок 2 58" xfId="21889"/>
    <cellStyle name="Заголовок 2 59" xfId="21890"/>
    <cellStyle name="Заголовок 2 6" xfId="21891"/>
    <cellStyle name="Заголовок 2 60" xfId="21892"/>
    <cellStyle name="Заголовок 2 61" xfId="21893"/>
    <cellStyle name="Заголовок 2 62" xfId="21894"/>
    <cellStyle name="Заголовок 2 63" xfId="21895"/>
    <cellStyle name="Заголовок 2 64" xfId="21896"/>
    <cellStyle name="Заголовок 2 65" xfId="21897"/>
    <cellStyle name="Заголовок 2 66" xfId="21898"/>
    <cellStyle name="Заголовок 2 67" xfId="21899"/>
    <cellStyle name="Заголовок 2 68" xfId="21900"/>
    <cellStyle name="Заголовок 2 69" xfId="21901"/>
    <cellStyle name="Заголовок 2 7" xfId="21902"/>
    <cellStyle name="Заголовок 2 70" xfId="21903"/>
    <cellStyle name="Заголовок 2 71" xfId="21904"/>
    <cellStyle name="Заголовок 2 72" xfId="21905"/>
    <cellStyle name="Заголовок 2 73" xfId="21906"/>
    <cellStyle name="Заголовок 2 74" xfId="21907"/>
    <cellStyle name="Заголовок 2 75" xfId="21908"/>
    <cellStyle name="Заголовок 2 76" xfId="21909"/>
    <cellStyle name="Заголовок 2 77" xfId="21910"/>
    <cellStyle name="Заголовок 2 78" xfId="21911"/>
    <cellStyle name="Заголовок 2 8" xfId="21912"/>
    <cellStyle name="Заголовок 2 9" xfId="21913"/>
    <cellStyle name="Заголовок 3 1" xfId="21914"/>
    <cellStyle name="Заголовок 3 10" xfId="21915"/>
    <cellStyle name="Заголовок 3 11" xfId="21916"/>
    <cellStyle name="Заголовок 3 12" xfId="21917"/>
    <cellStyle name="Заголовок 3 13" xfId="21918"/>
    <cellStyle name="Заголовок 3 14" xfId="21919"/>
    <cellStyle name="Заголовок 3 15" xfId="21920"/>
    <cellStyle name="Заголовок 3 16" xfId="21921"/>
    <cellStyle name="Заголовок 3 17" xfId="21922"/>
    <cellStyle name="Заголовок 3 18" xfId="21923"/>
    <cellStyle name="Заголовок 3 19" xfId="21924"/>
    <cellStyle name="Заголовок 3 2" xfId="21925"/>
    <cellStyle name="Заголовок 3 2 2" xfId="21926"/>
    <cellStyle name="Заголовок 3 2 2 2" xfId="21927"/>
    <cellStyle name="Заголовок 3 2 2 2 2" xfId="21928"/>
    <cellStyle name="Заголовок 3 2 2 2 3" xfId="21929"/>
    <cellStyle name="Заголовок 3 2 2 2 4" xfId="21930"/>
    <cellStyle name="Заголовок 3 2 2 3" xfId="21931"/>
    <cellStyle name="Заголовок 3 2 2 4" xfId="21932"/>
    <cellStyle name="Заголовок 3 2 2 5" xfId="21933"/>
    <cellStyle name="Заголовок 3 2 2 6" xfId="21934"/>
    <cellStyle name="Заголовок 3 2 2 7" xfId="21935"/>
    <cellStyle name="Заголовок 3 2 3" xfId="21936"/>
    <cellStyle name="Заголовок 3 2 3 2" xfId="21937"/>
    <cellStyle name="Заголовок 3 2 3 3" xfId="21938"/>
    <cellStyle name="Заголовок 3 2 3 4" xfId="21939"/>
    <cellStyle name="Заголовок 3 2 4" xfId="21940"/>
    <cellStyle name="Заголовок 3 2 5" xfId="21941"/>
    <cellStyle name="Заголовок 3 2 6" xfId="21942"/>
    <cellStyle name="Заголовок 3 2 7" xfId="21943"/>
    <cellStyle name="Заголовок 3 2_Общий свод по ЖГОКу КАР.999999999999999" xfId="21944"/>
    <cellStyle name="Заголовок 3 20" xfId="21945"/>
    <cellStyle name="Заголовок 3 21" xfId="21946"/>
    <cellStyle name="Заголовок 3 22" xfId="21947"/>
    <cellStyle name="Заголовок 3 23" xfId="21948"/>
    <cellStyle name="Заголовок 3 24" xfId="21949"/>
    <cellStyle name="Заголовок 3 25" xfId="21950"/>
    <cellStyle name="Заголовок 3 26" xfId="21951"/>
    <cellStyle name="Заголовок 3 27" xfId="21952"/>
    <cellStyle name="Заголовок 3 28" xfId="21953"/>
    <cellStyle name="Заголовок 3 29" xfId="21954"/>
    <cellStyle name="Заголовок 3 3" xfId="21955"/>
    <cellStyle name="Заголовок 3 30" xfId="21956"/>
    <cellStyle name="Заголовок 3 31" xfId="21957"/>
    <cellStyle name="Заголовок 3 32" xfId="21958"/>
    <cellStyle name="Заголовок 3 33" xfId="21959"/>
    <cellStyle name="Заголовок 3 34" xfId="21960"/>
    <cellStyle name="Заголовок 3 35" xfId="21961"/>
    <cellStyle name="Заголовок 3 36" xfId="21962"/>
    <cellStyle name="Заголовок 3 37" xfId="21963"/>
    <cellStyle name="Заголовок 3 38" xfId="21964"/>
    <cellStyle name="Заголовок 3 39" xfId="21965"/>
    <cellStyle name="Заголовок 3 4" xfId="21966"/>
    <cellStyle name="Заголовок 3 40" xfId="21967"/>
    <cellStyle name="Заголовок 3 41" xfId="21968"/>
    <cellStyle name="Заголовок 3 42" xfId="21969"/>
    <cellStyle name="Заголовок 3 43" xfId="21970"/>
    <cellStyle name="Заголовок 3 44" xfId="21971"/>
    <cellStyle name="Заголовок 3 45" xfId="21972"/>
    <cellStyle name="Заголовок 3 46" xfId="21973"/>
    <cellStyle name="Заголовок 3 47" xfId="21974"/>
    <cellStyle name="Заголовок 3 48" xfId="21975"/>
    <cellStyle name="Заголовок 3 49" xfId="21976"/>
    <cellStyle name="Заголовок 3 5" xfId="21977"/>
    <cellStyle name="Заголовок 3 50" xfId="21978"/>
    <cellStyle name="Заголовок 3 51" xfId="21979"/>
    <cellStyle name="Заголовок 3 52" xfId="21980"/>
    <cellStyle name="Заголовок 3 53" xfId="21981"/>
    <cellStyle name="Заголовок 3 54" xfId="21982"/>
    <cellStyle name="Заголовок 3 55" xfId="21983"/>
    <cellStyle name="Заголовок 3 56" xfId="21984"/>
    <cellStyle name="Заголовок 3 57" xfId="21985"/>
    <cellStyle name="Заголовок 3 58" xfId="21986"/>
    <cellStyle name="Заголовок 3 59" xfId="21987"/>
    <cellStyle name="Заголовок 3 6" xfId="21988"/>
    <cellStyle name="Заголовок 3 60" xfId="21989"/>
    <cellStyle name="Заголовок 3 61" xfId="21990"/>
    <cellStyle name="Заголовок 3 62" xfId="21991"/>
    <cellStyle name="Заголовок 3 63" xfId="21992"/>
    <cellStyle name="Заголовок 3 64" xfId="21993"/>
    <cellStyle name="Заголовок 3 65" xfId="21994"/>
    <cellStyle name="Заголовок 3 66" xfId="21995"/>
    <cellStyle name="Заголовок 3 67" xfId="21996"/>
    <cellStyle name="Заголовок 3 68" xfId="21997"/>
    <cellStyle name="Заголовок 3 69" xfId="21998"/>
    <cellStyle name="Заголовок 3 7" xfId="21999"/>
    <cellStyle name="Заголовок 3 70" xfId="22000"/>
    <cellStyle name="Заголовок 3 71" xfId="22001"/>
    <cellStyle name="Заголовок 3 72" xfId="22002"/>
    <cellStyle name="Заголовок 3 73" xfId="22003"/>
    <cellStyle name="Заголовок 3 74" xfId="22004"/>
    <cellStyle name="Заголовок 3 75" xfId="22005"/>
    <cellStyle name="Заголовок 3 76" xfId="22006"/>
    <cellStyle name="Заголовок 3 77" xfId="22007"/>
    <cellStyle name="Заголовок 3 78" xfId="22008"/>
    <cellStyle name="Заголовок 3 8" xfId="22009"/>
    <cellStyle name="Заголовок 3 9" xfId="22010"/>
    <cellStyle name="Заголовок 4 1" xfId="22011"/>
    <cellStyle name="Заголовок 4 10" xfId="22012"/>
    <cellStyle name="Заголовок 4 11" xfId="22013"/>
    <cellStyle name="Заголовок 4 12" xfId="22014"/>
    <cellStyle name="Заголовок 4 13" xfId="22015"/>
    <cellStyle name="Заголовок 4 14" xfId="22016"/>
    <cellStyle name="Заголовок 4 15" xfId="22017"/>
    <cellStyle name="Заголовок 4 16" xfId="22018"/>
    <cellStyle name="Заголовок 4 17" xfId="22019"/>
    <cellStyle name="Заголовок 4 18" xfId="22020"/>
    <cellStyle name="Заголовок 4 19" xfId="22021"/>
    <cellStyle name="Заголовок 4 2" xfId="22022"/>
    <cellStyle name="Заголовок 4 2 2" xfId="22023"/>
    <cellStyle name="Заголовок 4 2 2 2" xfId="22024"/>
    <cellStyle name="Заголовок 4 2 2 2 2" xfId="22025"/>
    <cellStyle name="Заголовок 4 2 2 2 3" xfId="22026"/>
    <cellStyle name="Заголовок 4 2 2 2 4" xfId="22027"/>
    <cellStyle name="Заголовок 4 2 2 3" xfId="22028"/>
    <cellStyle name="Заголовок 4 2 2 4" xfId="22029"/>
    <cellStyle name="Заголовок 4 2 2 5" xfId="22030"/>
    <cellStyle name="Заголовок 4 2 2 6" xfId="22031"/>
    <cellStyle name="Заголовок 4 2 2 7" xfId="22032"/>
    <cellStyle name="Заголовок 4 2 3" xfId="22033"/>
    <cellStyle name="Заголовок 4 2 3 2" xfId="22034"/>
    <cellStyle name="Заголовок 4 2 3 3" xfId="22035"/>
    <cellStyle name="Заголовок 4 2 3 4" xfId="22036"/>
    <cellStyle name="Заголовок 4 2 4" xfId="22037"/>
    <cellStyle name="Заголовок 4 2 5" xfId="22038"/>
    <cellStyle name="Заголовок 4 2 6" xfId="22039"/>
    <cellStyle name="Заголовок 4 2 7" xfId="22040"/>
    <cellStyle name="Заголовок 4 2_Общий свод по ЖГОКу КАР.999999999999999" xfId="22041"/>
    <cellStyle name="Заголовок 4 20" xfId="22042"/>
    <cellStyle name="Заголовок 4 21" xfId="22043"/>
    <cellStyle name="Заголовок 4 22" xfId="22044"/>
    <cellStyle name="Заголовок 4 23" xfId="22045"/>
    <cellStyle name="Заголовок 4 24" xfId="22046"/>
    <cellStyle name="Заголовок 4 25" xfId="22047"/>
    <cellStyle name="Заголовок 4 26" xfId="22048"/>
    <cellStyle name="Заголовок 4 27" xfId="22049"/>
    <cellStyle name="Заголовок 4 28" xfId="22050"/>
    <cellStyle name="Заголовок 4 29" xfId="22051"/>
    <cellStyle name="Заголовок 4 3" xfId="22052"/>
    <cellStyle name="Заголовок 4 30" xfId="22053"/>
    <cellStyle name="Заголовок 4 31" xfId="22054"/>
    <cellStyle name="Заголовок 4 32" xfId="22055"/>
    <cellStyle name="Заголовок 4 33" xfId="22056"/>
    <cellStyle name="Заголовок 4 34" xfId="22057"/>
    <cellStyle name="Заголовок 4 35" xfId="22058"/>
    <cellStyle name="Заголовок 4 36" xfId="22059"/>
    <cellStyle name="Заголовок 4 37" xfId="22060"/>
    <cellStyle name="Заголовок 4 38" xfId="22061"/>
    <cellStyle name="Заголовок 4 39" xfId="22062"/>
    <cellStyle name="Заголовок 4 4" xfId="22063"/>
    <cellStyle name="Заголовок 4 40" xfId="22064"/>
    <cellStyle name="Заголовок 4 41" xfId="22065"/>
    <cellStyle name="Заголовок 4 42" xfId="22066"/>
    <cellStyle name="Заголовок 4 43" xfId="22067"/>
    <cellStyle name="Заголовок 4 44" xfId="22068"/>
    <cellStyle name="Заголовок 4 45" xfId="22069"/>
    <cellStyle name="Заголовок 4 46" xfId="22070"/>
    <cellStyle name="Заголовок 4 47" xfId="22071"/>
    <cellStyle name="Заголовок 4 48" xfId="22072"/>
    <cellStyle name="Заголовок 4 49" xfId="22073"/>
    <cellStyle name="Заголовок 4 5" xfId="22074"/>
    <cellStyle name="Заголовок 4 50" xfId="22075"/>
    <cellStyle name="Заголовок 4 51" xfId="22076"/>
    <cellStyle name="Заголовок 4 52" xfId="22077"/>
    <cellStyle name="Заголовок 4 53" xfId="22078"/>
    <cellStyle name="Заголовок 4 54" xfId="22079"/>
    <cellStyle name="Заголовок 4 55" xfId="22080"/>
    <cellStyle name="Заголовок 4 56" xfId="22081"/>
    <cellStyle name="Заголовок 4 57" xfId="22082"/>
    <cellStyle name="Заголовок 4 58" xfId="22083"/>
    <cellStyle name="Заголовок 4 59" xfId="22084"/>
    <cellStyle name="Заголовок 4 6" xfId="22085"/>
    <cellStyle name="Заголовок 4 60" xfId="22086"/>
    <cellStyle name="Заголовок 4 61" xfId="22087"/>
    <cellStyle name="Заголовок 4 62" xfId="22088"/>
    <cellStyle name="Заголовок 4 63" xfId="22089"/>
    <cellStyle name="Заголовок 4 64" xfId="22090"/>
    <cellStyle name="Заголовок 4 65" xfId="22091"/>
    <cellStyle name="Заголовок 4 66" xfId="22092"/>
    <cellStyle name="Заголовок 4 67" xfId="22093"/>
    <cellStyle name="Заголовок 4 68" xfId="22094"/>
    <cellStyle name="Заголовок 4 69" xfId="22095"/>
    <cellStyle name="Заголовок 4 7" xfId="22096"/>
    <cellStyle name="Заголовок 4 70" xfId="22097"/>
    <cellStyle name="Заголовок 4 71" xfId="22098"/>
    <cellStyle name="Заголовок 4 72" xfId="22099"/>
    <cellStyle name="Заголовок 4 73" xfId="22100"/>
    <cellStyle name="Заголовок 4 74" xfId="22101"/>
    <cellStyle name="Заголовок 4 75" xfId="22102"/>
    <cellStyle name="Заголовок 4 76" xfId="22103"/>
    <cellStyle name="Заголовок 4 77" xfId="22104"/>
    <cellStyle name="Заголовок 4 78" xfId="22105"/>
    <cellStyle name="Заголовок 4 8" xfId="22106"/>
    <cellStyle name="Заголовок 4 9" xfId="22107"/>
    <cellStyle name="Звезды" xfId="22108"/>
    <cellStyle name="Звезды 2" xfId="22109"/>
    <cellStyle name="Звезды 2 2" xfId="22110"/>
    <cellStyle name="Звезды 2 3" xfId="22111"/>
    <cellStyle name="Звезды 3" xfId="22112"/>
    <cellStyle name="Звезды 3 2" xfId="22113"/>
    <cellStyle name="Звезды 3 3" xfId="22114"/>
    <cellStyle name="Звезды 4" xfId="22115"/>
    <cellStyle name="Звезды 4 2" xfId="22116"/>
    <cellStyle name="Звезды 4 3" xfId="22117"/>
    <cellStyle name="Звезды 5" xfId="22118"/>
    <cellStyle name="Звезды 5 2" xfId="22119"/>
    <cellStyle name="Звезды 5 3" xfId="22120"/>
    <cellStyle name="Звезды 6" xfId="22121"/>
    <cellStyle name="Звезды 6 2" xfId="22122"/>
    <cellStyle name="Звезды 6 3" xfId="22123"/>
    <cellStyle name="Звезды 7" xfId="22124"/>
    <cellStyle name="Звезды 7 2" xfId="22125"/>
    <cellStyle name="Звезды 7 3" xfId="22126"/>
    <cellStyle name="Звезды 8" xfId="22127"/>
    <cellStyle name="Звезды 9" xfId="22128"/>
    <cellStyle name="ЗҐБШ_°иИ№" xfId="22129"/>
    <cellStyle name="Итог 1" xfId="22130"/>
    <cellStyle name="Итог 10" xfId="22131"/>
    <cellStyle name="Итог 10 2" xfId="22132"/>
    <cellStyle name="Итог 10 2 2" xfId="22133"/>
    <cellStyle name="Итог 10 2 2 2" xfId="22134"/>
    <cellStyle name="Итог 10 2 2 3" xfId="22135"/>
    <cellStyle name="Итог 10 2 3" xfId="22136"/>
    <cellStyle name="Итог 10 2 3 2" xfId="22137"/>
    <cellStyle name="Итог 10 2 3 3" xfId="22138"/>
    <cellStyle name="Итог 10 2 4" xfId="22139"/>
    <cellStyle name="Итог 10 2 4 2" xfId="22140"/>
    <cellStyle name="Итог 10 2 4 3" xfId="22141"/>
    <cellStyle name="Итог 10 2 5" xfId="22142"/>
    <cellStyle name="Итог 10 2 5 2" xfId="22143"/>
    <cellStyle name="Итог 10 2 5 3" xfId="22144"/>
    <cellStyle name="Итог 10 2 6" xfId="22145"/>
    <cellStyle name="Итог 10 2 6 2" xfId="22146"/>
    <cellStyle name="Итог 10 2 6 3" xfId="22147"/>
    <cellStyle name="Итог 10 2 7" xfId="22148"/>
    <cellStyle name="Итог 10 2 7 2" xfId="22149"/>
    <cellStyle name="Итог 10 2 7 3" xfId="22150"/>
    <cellStyle name="Итог 10 2 8" xfId="22151"/>
    <cellStyle name="Итог 10 2 9" xfId="22152"/>
    <cellStyle name="Итог 10 3" xfId="22153"/>
    <cellStyle name="Итог 10 3 2" xfId="22154"/>
    <cellStyle name="Итог 10 3 3" xfId="22155"/>
    <cellStyle name="Итог 10 4" xfId="22156"/>
    <cellStyle name="Итог 10 4 2" xfId="22157"/>
    <cellStyle name="Итог 10 4 3" xfId="22158"/>
    <cellStyle name="Итог 10 5" xfId="22159"/>
    <cellStyle name="Итог 10 5 2" xfId="22160"/>
    <cellStyle name="Итог 10 5 3" xfId="22161"/>
    <cellStyle name="Итог 10 6" xfId="22162"/>
    <cellStyle name="Итог 10 6 2" xfId="22163"/>
    <cellStyle name="Итог 10 6 3" xfId="22164"/>
    <cellStyle name="Итог 10 7" xfId="22165"/>
    <cellStyle name="Итог 10 7 2" xfId="22166"/>
    <cellStyle name="Итог 10 7 3" xfId="22167"/>
    <cellStyle name="Итог 10 8" xfId="22168"/>
    <cellStyle name="Итог 10 9" xfId="22169"/>
    <cellStyle name="Итог 11" xfId="22170"/>
    <cellStyle name="Итог 11 2" xfId="22171"/>
    <cellStyle name="Итог 11 2 2" xfId="22172"/>
    <cellStyle name="Итог 11 2 2 2" xfId="22173"/>
    <cellStyle name="Итог 11 2 2 3" xfId="22174"/>
    <cellStyle name="Итог 11 2 3" xfId="22175"/>
    <cellStyle name="Итог 11 2 3 2" xfId="22176"/>
    <cellStyle name="Итог 11 2 3 3" xfId="22177"/>
    <cellStyle name="Итог 11 2 4" xfId="22178"/>
    <cellStyle name="Итог 11 2 4 2" xfId="22179"/>
    <cellStyle name="Итог 11 2 4 3" xfId="22180"/>
    <cellStyle name="Итог 11 2 5" xfId="22181"/>
    <cellStyle name="Итог 11 2 5 2" xfId="22182"/>
    <cellStyle name="Итог 11 2 5 3" xfId="22183"/>
    <cellStyle name="Итог 11 2 6" xfId="22184"/>
    <cellStyle name="Итог 11 2 6 2" xfId="22185"/>
    <cellStyle name="Итог 11 2 6 3" xfId="22186"/>
    <cellStyle name="Итог 11 2 7" xfId="22187"/>
    <cellStyle name="Итог 11 2 7 2" xfId="22188"/>
    <cellStyle name="Итог 11 2 7 3" xfId="22189"/>
    <cellStyle name="Итог 11 2 8" xfId="22190"/>
    <cellStyle name="Итог 11 2 9" xfId="22191"/>
    <cellStyle name="Итог 11 3" xfId="22192"/>
    <cellStyle name="Итог 11 3 2" xfId="22193"/>
    <cellStyle name="Итог 11 3 3" xfId="22194"/>
    <cellStyle name="Итог 11 4" xfId="22195"/>
    <cellStyle name="Итог 11 4 2" xfId="22196"/>
    <cellStyle name="Итог 11 4 3" xfId="22197"/>
    <cellStyle name="Итог 11 5" xfId="22198"/>
    <cellStyle name="Итог 11 5 2" xfId="22199"/>
    <cellStyle name="Итог 11 5 3" xfId="22200"/>
    <cellStyle name="Итог 11 6" xfId="22201"/>
    <cellStyle name="Итог 11 6 2" xfId="22202"/>
    <cellStyle name="Итог 11 6 3" xfId="22203"/>
    <cellStyle name="Итог 11 7" xfId="22204"/>
    <cellStyle name="Итог 11 7 2" xfId="22205"/>
    <cellStyle name="Итог 11 7 3" xfId="22206"/>
    <cellStyle name="Итог 11 8" xfId="22207"/>
    <cellStyle name="Итог 11 9" xfId="22208"/>
    <cellStyle name="Итог 12" xfId="22209"/>
    <cellStyle name="Итог 12 2" xfId="22210"/>
    <cellStyle name="Итог 12 2 2" xfId="22211"/>
    <cellStyle name="Итог 12 2 2 2" xfId="22212"/>
    <cellStyle name="Итог 12 2 2 3" xfId="22213"/>
    <cellStyle name="Итог 12 2 3" xfId="22214"/>
    <cellStyle name="Итог 12 2 3 2" xfId="22215"/>
    <cellStyle name="Итог 12 2 3 3" xfId="22216"/>
    <cellStyle name="Итог 12 2 4" xfId="22217"/>
    <cellStyle name="Итог 12 2 4 2" xfId="22218"/>
    <cellStyle name="Итог 12 2 4 3" xfId="22219"/>
    <cellStyle name="Итог 12 2 5" xfId="22220"/>
    <cellStyle name="Итог 12 2 5 2" xfId="22221"/>
    <cellStyle name="Итог 12 2 5 3" xfId="22222"/>
    <cellStyle name="Итог 12 2 6" xfId="22223"/>
    <cellStyle name="Итог 12 2 6 2" xfId="22224"/>
    <cellStyle name="Итог 12 2 6 3" xfId="22225"/>
    <cellStyle name="Итог 12 2 7" xfId="22226"/>
    <cellStyle name="Итог 12 2 7 2" xfId="22227"/>
    <cellStyle name="Итог 12 2 7 3" xfId="22228"/>
    <cellStyle name="Итог 12 2 8" xfId="22229"/>
    <cellStyle name="Итог 12 2 9" xfId="22230"/>
    <cellStyle name="Итог 12 3" xfId="22231"/>
    <cellStyle name="Итог 12 3 2" xfId="22232"/>
    <cellStyle name="Итог 12 3 3" xfId="22233"/>
    <cellStyle name="Итог 12 4" xfId="22234"/>
    <cellStyle name="Итог 12 4 2" xfId="22235"/>
    <cellStyle name="Итог 12 4 3" xfId="22236"/>
    <cellStyle name="Итог 12 5" xfId="22237"/>
    <cellStyle name="Итог 12 5 2" xfId="22238"/>
    <cellStyle name="Итог 12 5 3" xfId="22239"/>
    <cellStyle name="Итог 12 6" xfId="22240"/>
    <cellStyle name="Итог 12 6 2" xfId="22241"/>
    <cellStyle name="Итог 12 6 3" xfId="22242"/>
    <cellStyle name="Итог 12 7" xfId="22243"/>
    <cellStyle name="Итог 12 7 2" xfId="22244"/>
    <cellStyle name="Итог 12 7 3" xfId="22245"/>
    <cellStyle name="Итог 12 8" xfId="22246"/>
    <cellStyle name="Итог 12 9" xfId="22247"/>
    <cellStyle name="Итог 13" xfId="22248"/>
    <cellStyle name="Итог 13 2" xfId="22249"/>
    <cellStyle name="Итог 13 2 2" xfId="22250"/>
    <cellStyle name="Итог 13 2 2 2" xfId="22251"/>
    <cellStyle name="Итог 13 2 2 3" xfId="22252"/>
    <cellStyle name="Итог 13 2 3" xfId="22253"/>
    <cellStyle name="Итог 13 2 3 2" xfId="22254"/>
    <cellStyle name="Итог 13 2 3 3" xfId="22255"/>
    <cellStyle name="Итог 13 2 4" xfId="22256"/>
    <cellStyle name="Итог 13 2 4 2" xfId="22257"/>
    <cellStyle name="Итог 13 2 4 3" xfId="22258"/>
    <cellStyle name="Итог 13 2 5" xfId="22259"/>
    <cellStyle name="Итог 13 2 5 2" xfId="22260"/>
    <cellStyle name="Итог 13 2 5 3" xfId="22261"/>
    <cellStyle name="Итог 13 2 6" xfId="22262"/>
    <cellStyle name="Итог 13 2 6 2" xfId="22263"/>
    <cellStyle name="Итог 13 2 6 3" xfId="22264"/>
    <cellStyle name="Итог 13 2 7" xfId="22265"/>
    <cellStyle name="Итог 13 2 7 2" xfId="22266"/>
    <cellStyle name="Итог 13 2 7 3" xfId="22267"/>
    <cellStyle name="Итог 13 2 8" xfId="22268"/>
    <cellStyle name="Итог 13 2 9" xfId="22269"/>
    <cellStyle name="Итог 13 3" xfId="22270"/>
    <cellStyle name="Итог 13 3 2" xfId="22271"/>
    <cellStyle name="Итог 13 3 3" xfId="22272"/>
    <cellStyle name="Итог 13 4" xfId="22273"/>
    <cellStyle name="Итог 13 4 2" xfId="22274"/>
    <cellStyle name="Итог 13 4 3" xfId="22275"/>
    <cellStyle name="Итог 13 5" xfId="22276"/>
    <cellStyle name="Итог 13 5 2" xfId="22277"/>
    <cellStyle name="Итог 13 5 3" xfId="22278"/>
    <cellStyle name="Итог 13 6" xfId="22279"/>
    <cellStyle name="Итог 13 6 2" xfId="22280"/>
    <cellStyle name="Итог 13 6 3" xfId="22281"/>
    <cellStyle name="Итог 13 7" xfId="22282"/>
    <cellStyle name="Итог 13 7 2" xfId="22283"/>
    <cellStyle name="Итог 13 7 3" xfId="22284"/>
    <cellStyle name="Итог 13 8" xfId="22285"/>
    <cellStyle name="Итог 13 9" xfId="22286"/>
    <cellStyle name="Итог 14" xfId="22287"/>
    <cellStyle name="Итог 14 2" xfId="22288"/>
    <cellStyle name="Итог 14 2 2" xfId="22289"/>
    <cellStyle name="Итог 14 2 2 2" xfId="22290"/>
    <cellStyle name="Итог 14 2 2 3" xfId="22291"/>
    <cellStyle name="Итог 14 2 3" xfId="22292"/>
    <cellStyle name="Итог 14 2 3 2" xfId="22293"/>
    <cellStyle name="Итог 14 2 3 3" xfId="22294"/>
    <cellStyle name="Итог 14 2 4" xfId="22295"/>
    <cellStyle name="Итог 14 2 4 2" xfId="22296"/>
    <cellStyle name="Итог 14 2 4 3" xfId="22297"/>
    <cellStyle name="Итог 14 2 5" xfId="22298"/>
    <cellStyle name="Итог 14 2 5 2" xfId="22299"/>
    <cellStyle name="Итог 14 2 5 3" xfId="22300"/>
    <cellStyle name="Итог 14 2 6" xfId="22301"/>
    <cellStyle name="Итог 14 2 6 2" xfId="22302"/>
    <cellStyle name="Итог 14 2 6 3" xfId="22303"/>
    <cellStyle name="Итог 14 2 7" xfId="22304"/>
    <cellStyle name="Итог 14 2 7 2" xfId="22305"/>
    <cellStyle name="Итог 14 2 7 3" xfId="22306"/>
    <cellStyle name="Итог 14 2 8" xfId="22307"/>
    <cellStyle name="Итог 14 2 9" xfId="22308"/>
    <cellStyle name="Итог 14 3" xfId="22309"/>
    <cellStyle name="Итог 14 3 2" xfId="22310"/>
    <cellStyle name="Итог 14 3 3" xfId="22311"/>
    <cellStyle name="Итог 14 4" xfId="22312"/>
    <cellStyle name="Итог 14 4 2" xfId="22313"/>
    <cellStyle name="Итог 14 4 3" xfId="22314"/>
    <cellStyle name="Итог 14 5" xfId="22315"/>
    <cellStyle name="Итог 14 5 2" xfId="22316"/>
    <cellStyle name="Итог 14 5 3" xfId="22317"/>
    <cellStyle name="Итог 14 6" xfId="22318"/>
    <cellStyle name="Итог 14 6 2" xfId="22319"/>
    <cellStyle name="Итог 14 6 3" xfId="22320"/>
    <cellStyle name="Итог 14 7" xfId="22321"/>
    <cellStyle name="Итог 14 7 2" xfId="22322"/>
    <cellStyle name="Итог 14 7 3" xfId="22323"/>
    <cellStyle name="Итог 14 8" xfId="22324"/>
    <cellStyle name="Итог 14 9" xfId="22325"/>
    <cellStyle name="Итог 15" xfId="22326"/>
    <cellStyle name="Итог 15 2" xfId="22327"/>
    <cellStyle name="Итог 15 2 2" xfId="22328"/>
    <cellStyle name="Итог 15 2 2 2" xfId="22329"/>
    <cellStyle name="Итог 15 2 2 3" xfId="22330"/>
    <cellStyle name="Итог 15 2 3" xfId="22331"/>
    <cellStyle name="Итог 15 2 3 2" xfId="22332"/>
    <cellStyle name="Итог 15 2 3 3" xfId="22333"/>
    <cellStyle name="Итог 15 2 4" xfId="22334"/>
    <cellStyle name="Итог 15 2 4 2" xfId="22335"/>
    <cellStyle name="Итог 15 2 4 3" xfId="22336"/>
    <cellStyle name="Итог 15 2 5" xfId="22337"/>
    <cellStyle name="Итог 15 2 5 2" xfId="22338"/>
    <cellStyle name="Итог 15 2 5 3" xfId="22339"/>
    <cellStyle name="Итог 15 2 6" xfId="22340"/>
    <cellStyle name="Итог 15 2 6 2" xfId="22341"/>
    <cellStyle name="Итог 15 2 6 3" xfId="22342"/>
    <cellStyle name="Итог 15 2 7" xfId="22343"/>
    <cellStyle name="Итог 15 2 7 2" xfId="22344"/>
    <cellStyle name="Итог 15 2 7 3" xfId="22345"/>
    <cellStyle name="Итог 15 2 8" xfId="22346"/>
    <cellStyle name="Итог 15 2 9" xfId="22347"/>
    <cellStyle name="Итог 15 3" xfId="22348"/>
    <cellStyle name="Итог 15 3 2" xfId="22349"/>
    <cellStyle name="Итог 15 3 3" xfId="22350"/>
    <cellStyle name="Итог 15 4" xfId="22351"/>
    <cellStyle name="Итог 15 4 2" xfId="22352"/>
    <cellStyle name="Итог 15 4 3" xfId="22353"/>
    <cellStyle name="Итог 15 5" xfId="22354"/>
    <cellStyle name="Итог 15 5 2" xfId="22355"/>
    <cellStyle name="Итог 15 5 3" xfId="22356"/>
    <cellStyle name="Итог 15 6" xfId="22357"/>
    <cellStyle name="Итог 15 6 2" xfId="22358"/>
    <cellStyle name="Итог 15 6 3" xfId="22359"/>
    <cellStyle name="Итог 15 7" xfId="22360"/>
    <cellStyle name="Итог 15 7 2" xfId="22361"/>
    <cellStyle name="Итог 15 7 3" xfId="22362"/>
    <cellStyle name="Итог 15 8" xfId="22363"/>
    <cellStyle name="Итог 15 9" xfId="22364"/>
    <cellStyle name="Итог 16" xfId="22365"/>
    <cellStyle name="Итог 16 2" xfId="22366"/>
    <cellStyle name="Итог 16 2 2" xfId="22367"/>
    <cellStyle name="Итог 16 2 2 2" xfId="22368"/>
    <cellStyle name="Итог 16 2 2 3" xfId="22369"/>
    <cellStyle name="Итог 16 2 3" xfId="22370"/>
    <cellStyle name="Итог 16 2 3 2" xfId="22371"/>
    <cellStyle name="Итог 16 2 3 3" xfId="22372"/>
    <cellStyle name="Итог 16 2 4" xfId="22373"/>
    <cellStyle name="Итог 16 2 4 2" xfId="22374"/>
    <cellStyle name="Итог 16 2 4 3" xfId="22375"/>
    <cellStyle name="Итог 16 2 5" xfId="22376"/>
    <cellStyle name="Итог 16 2 5 2" xfId="22377"/>
    <cellStyle name="Итог 16 2 5 3" xfId="22378"/>
    <cellStyle name="Итог 16 2 6" xfId="22379"/>
    <cellStyle name="Итог 16 2 6 2" xfId="22380"/>
    <cellStyle name="Итог 16 2 6 3" xfId="22381"/>
    <cellStyle name="Итог 16 2 7" xfId="22382"/>
    <cellStyle name="Итог 16 2 7 2" xfId="22383"/>
    <cellStyle name="Итог 16 2 7 3" xfId="22384"/>
    <cellStyle name="Итог 16 2 8" xfId="22385"/>
    <cellStyle name="Итог 16 2 9" xfId="22386"/>
    <cellStyle name="Итог 16 3" xfId="22387"/>
    <cellStyle name="Итог 16 3 2" xfId="22388"/>
    <cellStyle name="Итог 16 3 3" xfId="22389"/>
    <cellStyle name="Итог 16 4" xfId="22390"/>
    <cellStyle name="Итог 16 4 2" xfId="22391"/>
    <cellStyle name="Итог 16 4 3" xfId="22392"/>
    <cellStyle name="Итог 16 5" xfId="22393"/>
    <cellStyle name="Итог 16 5 2" xfId="22394"/>
    <cellStyle name="Итог 16 5 3" xfId="22395"/>
    <cellStyle name="Итог 16 6" xfId="22396"/>
    <cellStyle name="Итог 16 6 2" xfId="22397"/>
    <cellStyle name="Итог 16 6 3" xfId="22398"/>
    <cellStyle name="Итог 16 7" xfId="22399"/>
    <cellStyle name="Итог 16 7 2" xfId="22400"/>
    <cellStyle name="Итог 16 7 3" xfId="22401"/>
    <cellStyle name="Итог 16 8" xfId="22402"/>
    <cellStyle name="Итог 16 9" xfId="22403"/>
    <cellStyle name="Итог 17" xfId="22404"/>
    <cellStyle name="Итог 17 2" xfId="22405"/>
    <cellStyle name="Итог 17 2 2" xfId="22406"/>
    <cellStyle name="Итог 17 2 2 2" xfId="22407"/>
    <cellStyle name="Итог 17 2 2 3" xfId="22408"/>
    <cellStyle name="Итог 17 2 3" xfId="22409"/>
    <cellStyle name="Итог 17 2 3 2" xfId="22410"/>
    <cellStyle name="Итог 17 2 3 3" xfId="22411"/>
    <cellStyle name="Итог 17 2 4" xfId="22412"/>
    <cellStyle name="Итог 17 2 4 2" xfId="22413"/>
    <cellStyle name="Итог 17 2 4 3" xfId="22414"/>
    <cellStyle name="Итог 17 2 5" xfId="22415"/>
    <cellStyle name="Итог 17 2 5 2" xfId="22416"/>
    <cellStyle name="Итог 17 2 5 3" xfId="22417"/>
    <cellStyle name="Итог 17 2 6" xfId="22418"/>
    <cellStyle name="Итог 17 2 6 2" xfId="22419"/>
    <cellStyle name="Итог 17 2 6 3" xfId="22420"/>
    <cellStyle name="Итог 17 2 7" xfId="22421"/>
    <cellStyle name="Итог 17 2 7 2" xfId="22422"/>
    <cellStyle name="Итог 17 2 7 3" xfId="22423"/>
    <cellStyle name="Итог 17 2 8" xfId="22424"/>
    <cellStyle name="Итог 17 2 9" xfId="22425"/>
    <cellStyle name="Итог 17 3" xfId="22426"/>
    <cellStyle name="Итог 17 3 2" xfId="22427"/>
    <cellStyle name="Итог 17 3 3" xfId="22428"/>
    <cellStyle name="Итог 17 4" xfId="22429"/>
    <cellStyle name="Итог 17 4 2" xfId="22430"/>
    <cellStyle name="Итог 17 4 3" xfId="22431"/>
    <cellStyle name="Итог 17 5" xfId="22432"/>
    <cellStyle name="Итог 17 5 2" xfId="22433"/>
    <cellStyle name="Итог 17 5 3" xfId="22434"/>
    <cellStyle name="Итог 17 6" xfId="22435"/>
    <cellStyle name="Итог 17 6 2" xfId="22436"/>
    <cellStyle name="Итог 17 6 3" xfId="22437"/>
    <cellStyle name="Итог 17 7" xfId="22438"/>
    <cellStyle name="Итог 17 7 2" xfId="22439"/>
    <cellStyle name="Итог 17 7 3" xfId="22440"/>
    <cellStyle name="Итог 17 8" xfId="22441"/>
    <cellStyle name="Итог 17 9" xfId="22442"/>
    <cellStyle name="Итог 18" xfId="22443"/>
    <cellStyle name="Итог 18 2" xfId="22444"/>
    <cellStyle name="Итог 18 2 2" xfId="22445"/>
    <cellStyle name="Итог 18 2 2 2" xfId="22446"/>
    <cellStyle name="Итог 18 2 2 3" xfId="22447"/>
    <cellStyle name="Итог 18 2 3" xfId="22448"/>
    <cellStyle name="Итог 18 2 3 2" xfId="22449"/>
    <cellStyle name="Итог 18 2 3 3" xfId="22450"/>
    <cellStyle name="Итог 18 2 4" xfId="22451"/>
    <cellStyle name="Итог 18 2 4 2" xfId="22452"/>
    <cellStyle name="Итог 18 2 4 3" xfId="22453"/>
    <cellStyle name="Итог 18 2 5" xfId="22454"/>
    <cellStyle name="Итог 18 2 5 2" xfId="22455"/>
    <cellStyle name="Итог 18 2 5 3" xfId="22456"/>
    <cellStyle name="Итог 18 2 6" xfId="22457"/>
    <cellStyle name="Итог 18 2 6 2" xfId="22458"/>
    <cellStyle name="Итог 18 2 6 3" xfId="22459"/>
    <cellStyle name="Итог 18 2 7" xfId="22460"/>
    <cellStyle name="Итог 18 2 7 2" xfId="22461"/>
    <cellStyle name="Итог 18 2 7 3" xfId="22462"/>
    <cellStyle name="Итог 18 2 8" xfId="22463"/>
    <cellStyle name="Итог 18 2 9" xfId="22464"/>
    <cellStyle name="Итог 18 3" xfId="22465"/>
    <cellStyle name="Итог 18 3 2" xfId="22466"/>
    <cellStyle name="Итог 18 3 3" xfId="22467"/>
    <cellStyle name="Итог 18 4" xfId="22468"/>
    <cellStyle name="Итог 18 4 2" xfId="22469"/>
    <cellStyle name="Итог 18 4 3" xfId="22470"/>
    <cellStyle name="Итог 18 5" xfId="22471"/>
    <cellStyle name="Итог 18 5 2" xfId="22472"/>
    <cellStyle name="Итог 18 5 3" xfId="22473"/>
    <cellStyle name="Итог 18 6" xfId="22474"/>
    <cellStyle name="Итог 18 6 2" xfId="22475"/>
    <cellStyle name="Итог 18 6 3" xfId="22476"/>
    <cellStyle name="Итог 18 7" xfId="22477"/>
    <cellStyle name="Итог 18 7 2" xfId="22478"/>
    <cellStyle name="Итог 18 7 3" xfId="22479"/>
    <cellStyle name="Итог 18 8" xfId="22480"/>
    <cellStyle name="Итог 18 9" xfId="22481"/>
    <cellStyle name="Итог 19" xfId="22482"/>
    <cellStyle name="Итог 19 2" xfId="22483"/>
    <cellStyle name="Итог 19 2 2" xfId="22484"/>
    <cellStyle name="Итог 19 2 2 2" xfId="22485"/>
    <cellStyle name="Итог 19 2 2 3" xfId="22486"/>
    <cellStyle name="Итог 19 2 3" xfId="22487"/>
    <cellStyle name="Итог 19 2 3 2" xfId="22488"/>
    <cellStyle name="Итог 19 2 3 3" xfId="22489"/>
    <cellStyle name="Итог 19 2 4" xfId="22490"/>
    <cellStyle name="Итог 19 2 4 2" xfId="22491"/>
    <cellStyle name="Итог 19 2 4 3" xfId="22492"/>
    <cellStyle name="Итог 19 2 5" xfId="22493"/>
    <cellStyle name="Итог 19 2 5 2" xfId="22494"/>
    <cellStyle name="Итог 19 2 5 3" xfId="22495"/>
    <cellStyle name="Итог 19 2 6" xfId="22496"/>
    <cellStyle name="Итог 19 2 6 2" xfId="22497"/>
    <cellStyle name="Итог 19 2 6 3" xfId="22498"/>
    <cellStyle name="Итог 19 2 7" xfId="22499"/>
    <cellStyle name="Итог 19 2 7 2" xfId="22500"/>
    <cellStyle name="Итог 19 2 7 3" xfId="22501"/>
    <cellStyle name="Итог 19 2 8" xfId="22502"/>
    <cellStyle name="Итог 19 2 9" xfId="22503"/>
    <cellStyle name="Итог 19 3" xfId="22504"/>
    <cellStyle name="Итог 19 3 2" xfId="22505"/>
    <cellStyle name="Итог 19 3 3" xfId="22506"/>
    <cellStyle name="Итог 19 4" xfId="22507"/>
    <cellStyle name="Итог 19 4 2" xfId="22508"/>
    <cellStyle name="Итог 19 4 3" xfId="22509"/>
    <cellStyle name="Итог 19 5" xfId="22510"/>
    <cellStyle name="Итог 19 5 2" xfId="22511"/>
    <cellStyle name="Итог 19 5 3" xfId="22512"/>
    <cellStyle name="Итог 19 6" xfId="22513"/>
    <cellStyle name="Итог 19 6 2" xfId="22514"/>
    <cellStyle name="Итог 19 6 3" xfId="22515"/>
    <cellStyle name="Итог 19 7" xfId="22516"/>
    <cellStyle name="Итог 19 7 2" xfId="22517"/>
    <cellStyle name="Итог 19 7 3" xfId="22518"/>
    <cellStyle name="Итог 19 8" xfId="22519"/>
    <cellStyle name="Итог 19 9" xfId="22520"/>
    <cellStyle name="Итог 2" xfId="22521"/>
    <cellStyle name="Итог 2 10" xfId="22522"/>
    <cellStyle name="Итог 2 11" xfId="22523"/>
    <cellStyle name="Итог 2 2" xfId="22524"/>
    <cellStyle name="Итог 2 2 10" xfId="22525"/>
    <cellStyle name="Итог 2 2 11" xfId="22526"/>
    <cellStyle name="Итог 2 2 2" xfId="22527"/>
    <cellStyle name="Итог 2 2 2 2" xfId="22528"/>
    <cellStyle name="Итог 2 2 2 2 2" xfId="22529"/>
    <cellStyle name="Итог 2 2 2 2 2 2" xfId="22530"/>
    <cellStyle name="Итог 2 2 2 2 2 3" xfId="22531"/>
    <cellStyle name="Итог 2 2 2 2 3" xfId="22532"/>
    <cellStyle name="Итог 2 2 2 2 4" xfId="22533"/>
    <cellStyle name="Итог 2 2 2 3" xfId="22534"/>
    <cellStyle name="Итог 2 2 2 3 2" xfId="22535"/>
    <cellStyle name="Итог 2 2 2 3 2 2" xfId="22536"/>
    <cellStyle name="Итог 2 2 2 3 2 3" xfId="22537"/>
    <cellStyle name="Итог 2 2 2 3 3" xfId="22538"/>
    <cellStyle name="Итог 2 2 2 3 4" xfId="22539"/>
    <cellStyle name="Итог 2 2 2 4" xfId="22540"/>
    <cellStyle name="Итог 2 2 2 4 2" xfId="22541"/>
    <cellStyle name="Итог 2 2 2 4 2 2" xfId="22542"/>
    <cellStyle name="Итог 2 2 2 4 2 3" xfId="22543"/>
    <cellStyle name="Итог 2 2 2 4 3" xfId="22544"/>
    <cellStyle name="Итог 2 2 2 4 4" xfId="22545"/>
    <cellStyle name="Итог 2 2 2 5" xfId="22546"/>
    <cellStyle name="Итог 2 2 2 5 2" xfId="22547"/>
    <cellStyle name="Итог 2 2 2 5 3" xfId="22548"/>
    <cellStyle name="Итог 2 2 2 6" xfId="22549"/>
    <cellStyle name="Итог 2 2 2 6 2" xfId="22550"/>
    <cellStyle name="Итог 2 2 2 6 3" xfId="22551"/>
    <cellStyle name="Итог 2 2 2 7" xfId="22552"/>
    <cellStyle name="Итог 2 2 2 7 2" xfId="22553"/>
    <cellStyle name="Итог 2 2 2 7 3" xfId="22554"/>
    <cellStyle name="Итог 2 2 2 8" xfId="22555"/>
    <cellStyle name="Итог 2 2 2 9" xfId="22556"/>
    <cellStyle name="Итог 2 2 3" xfId="22557"/>
    <cellStyle name="Итог 2 2 3 2" xfId="22558"/>
    <cellStyle name="Итог 2 2 3 2 2" xfId="22559"/>
    <cellStyle name="Итог 2 2 3 2 3" xfId="22560"/>
    <cellStyle name="Итог 2 2 3 3" xfId="22561"/>
    <cellStyle name="Итог 2 2 3 4" xfId="22562"/>
    <cellStyle name="Итог 2 2 4" xfId="22563"/>
    <cellStyle name="Итог 2 2 4 2" xfId="22564"/>
    <cellStyle name="Итог 2 2 4 2 2" xfId="22565"/>
    <cellStyle name="Итог 2 2 4 2 3" xfId="22566"/>
    <cellStyle name="Итог 2 2 4 3" xfId="22567"/>
    <cellStyle name="Итог 2 2 4 4" xfId="22568"/>
    <cellStyle name="Итог 2 2 5" xfId="22569"/>
    <cellStyle name="Итог 2 2 5 2" xfId="22570"/>
    <cellStyle name="Итог 2 2 5 2 2" xfId="22571"/>
    <cellStyle name="Итог 2 2 5 2 3" xfId="22572"/>
    <cellStyle name="Итог 2 2 5 3" xfId="22573"/>
    <cellStyle name="Итог 2 2 5 4" xfId="22574"/>
    <cellStyle name="Итог 2 2 6" xfId="22575"/>
    <cellStyle name="Итог 2 2 6 2" xfId="22576"/>
    <cellStyle name="Итог 2 2 6 2 2" xfId="22577"/>
    <cellStyle name="Итог 2 2 6 2 3" xfId="22578"/>
    <cellStyle name="Итог 2 2 6 3" xfId="22579"/>
    <cellStyle name="Итог 2 2 6 4" xfId="22580"/>
    <cellStyle name="Итог 2 2 7" xfId="22581"/>
    <cellStyle name="Итог 2 2 7 2" xfId="22582"/>
    <cellStyle name="Итог 2 2 7 2 2" xfId="22583"/>
    <cellStyle name="Итог 2 2 7 2 3" xfId="22584"/>
    <cellStyle name="Итог 2 2 7 3" xfId="22585"/>
    <cellStyle name="Итог 2 2 7 4" xfId="22586"/>
    <cellStyle name="Итог 2 2 8" xfId="22587"/>
    <cellStyle name="Итог 2 2 8 2" xfId="22588"/>
    <cellStyle name="Итог 2 2 8 3" xfId="22589"/>
    <cellStyle name="Итог 2 2 9" xfId="22590"/>
    <cellStyle name="Итог 2 2 9 2" xfId="22591"/>
    <cellStyle name="Итог 2 2 9 3" xfId="22592"/>
    <cellStyle name="Итог 2 3" xfId="22593"/>
    <cellStyle name="Итог 2 3 2" xfId="22594"/>
    <cellStyle name="Итог 2 3 2 2" xfId="22595"/>
    <cellStyle name="Итог 2 3 2 2 2" xfId="22596"/>
    <cellStyle name="Итог 2 3 2 2 3" xfId="22597"/>
    <cellStyle name="Итог 2 3 2 3" xfId="22598"/>
    <cellStyle name="Итог 2 3 2 4" xfId="22599"/>
    <cellStyle name="Итог 2 3 3" xfId="22600"/>
    <cellStyle name="Итог 2 3 3 2" xfId="22601"/>
    <cellStyle name="Итог 2 3 3 2 2" xfId="22602"/>
    <cellStyle name="Итог 2 3 3 2 3" xfId="22603"/>
    <cellStyle name="Итог 2 3 3 3" xfId="22604"/>
    <cellStyle name="Итог 2 3 3 4" xfId="22605"/>
    <cellStyle name="Итог 2 3 4" xfId="22606"/>
    <cellStyle name="Итог 2 3 4 2" xfId="22607"/>
    <cellStyle name="Итог 2 3 4 2 2" xfId="22608"/>
    <cellStyle name="Итог 2 3 4 2 3" xfId="22609"/>
    <cellStyle name="Итог 2 3 4 3" xfId="22610"/>
    <cellStyle name="Итог 2 3 4 4" xfId="22611"/>
    <cellStyle name="Итог 2 3 5" xfId="22612"/>
    <cellStyle name="Итог 2 3 5 2" xfId="22613"/>
    <cellStyle name="Итог 2 3 5 3" xfId="22614"/>
    <cellStyle name="Итог 2 3 6" xfId="22615"/>
    <cellStyle name="Итог 2 3 6 2" xfId="22616"/>
    <cellStyle name="Итог 2 3 6 3" xfId="22617"/>
    <cellStyle name="Итог 2 3 7" xfId="22618"/>
    <cellStyle name="Итог 2 3 7 2" xfId="22619"/>
    <cellStyle name="Итог 2 3 7 3" xfId="22620"/>
    <cellStyle name="Итог 2 3 8" xfId="22621"/>
    <cellStyle name="Итог 2 3 9" xfId="22622"/>
    <cellStyle name="Итог 2 4" xfId="22623"/>
    <cellStyle name="Итог 2 4 2" xfId="22624"/>
    <cellStyle name="Итог 2 4 2 2" xfId="22625"/>
    <cellStyle name="Итог 2 4 2 3" xfId="22626"/>
    <cellStyle name="Итог 2 4 3" xfId="22627"/>
    <cellStyle name="Итог 2 4 4" xfId="22628"/>
    <cellStyle name="Итог 2 5" xfId="22629"/>
    <cellStyle name="Итог 2 5 2" xfId="22630"/>
    <cellStyle name="Итог 2 5 2 2" xfId="22631"/>
    <cellStyle name="Итог 2 5 2 3" xfId="22632"/>
    <cellStyle name="Итог 2 5 3" xfId="22633"/>
    <cellStyle name="Итог 2 5 4" xfId="22634"/>
    <cellStyle name="Итог 2 6" xfId="22635"/>
    <cellStyle name="Итог 2 6 2" xfId="22636"/>
    <cellStyle name="Итог 2 6 2 2" xfId="22637"/>
    <cellStyle name="Итог 2 6 2 3" xfId="22638"/>
    <cellStyle name="Итог 2 6 3" xfId="22639"/>
    <cellStyle name="Итог 2 6 4" xfId="22640"/>
    <cellStyle name="Итог 2 7" xfId="22641"/>
    <cellStyle name="Итог 2 7 2" xfId="22642"/>
    <cellStyle name="Итог 2 7 2 2" xfId="22643"/>
    <cellStyle name="Итог 2 7 2 3" xfId="22644"/>
    <cellStyle name="Итог 2 7 3" xfId="22645"/>
    <cellStyle name="Итог 2 7 4" xfId="22646"/>
    <cellStyle name="Итог 2 8" xfId="22647"/>
    <cellStyle name="Итог 2 8 2" xfId="22648"/>
    <cellStyle name="Итог 2 8 3" xfId="22649"/>
    <cellStyle name="Итог 2 9" xfId="22650"/>
    <cellStyle name="Итог 2 9 2" xfId="22651"/>
    <cellStyle name="Итог 2 9 3" xfId="22652"/>
    <cellStyle name="Итог 2_Общий свод по ЖГОКу КАР.999999999999999" xfId="22653"/>
    <cellStyle name="Итог 20" xfId="22654"/>
    <cellStyle name="Итог 20 2" xfId="22655"/>
    <cellStyle name="Итог 20 2 2" xfId="22656"/>
    <cellStyle name="Итог 20 2 2 2" xfId="22657"/>
    <cellStyle name="Итог 20 2 2 3" xfId="22658"/>
    <cellStyle name="Итог 20 2 3" xfId="22659"/>
    <cellStyle name="Итог 20 2 3 2" xfId="22660"/>
    <cellStyle name="Итог 20 2 3 3" xfId="22661"/>
    <cellStyle name="Итог 20 2 4" xfId="22662"/>
    <cellStyle name="Итог 20 2 4 2" xfId="22663"/>
    <cellStyle name="Итог 20 2 4 3" xfId="22664"/>
    <cellStyle name="Итог 20 2 5" xfId="22665"/>
    <cellStyle name="Итог 20 2 5 2" xfId="22666"/>
    <cellStyle name="Итог 20 2 5 3" xfId="22667"/>
    <cellStyle name="Итог 20 2 6" xfId="22668"/>
    <cellStyle name="Итог 20 2 6 2" xfId="22669"/>
    <cellStyle name="Итог 20 2 6 3" xfId="22670"/>
    <cellStyle name="Итог 20 2 7" xfId="22671"/>
    <cellStyle name="Итог 20 2 7 2" xfId="22672"/>
    <cellStyle name="Итог 20 2 7 3" xfId="22673"/>
    <cellStyle name="Итог 20 2 8" xfId="22674"/>
    <cellStyle name="Итог 20 2 9" xfId="22675"/>
    <cellStyle name="Итог 20 3" xfId="22676"/>
    <cellStyle name="Итог 20 3 2" xfId="22677"/>
    <cellStyle name="Итог 20 3 3" xfId="22678"/>
    <cellStyle name="Итог 20 4" xfId="22679"/>
    <cellStyle name="Итог 20 4 2" xfId="22680"/>
    <cellStyle name="Итог 20 4 3" xfId="22681"/>
    <cellStyle name="Итог 20 5" xfId="22682"/>
    <cellStyle name="Итог 20 5 2" xfId="22683"/>
    <cellStyle name="Итог 20 5 3" xfId="22684"/>
    <cellStyle name="Итог 20 6" xfId="22685"/>
    <cellStyle name="Итог 20 6 2" xfId="22686"/>
    <cellStyle name="Итог 20 6 3" xfId="22687"/>
    <cellStyle name="Итог 20 7" xfId="22688"/>
    <cellStyle name="Итог 20 7 2" xfId="22689"/>
    <cellStyle name="Итог 20 7 3" xfId="22690"/>
    <cellStyle name="Итог 20 8" xfId="22691"/>
    <cellStyle name="Итог 20 9" xfId="22692"/>
    <cellStyle name="Итог 21" xfId="22693"/>
    <cellStyle name="Итог 21 2" xfId="22694"/>
    <cellStyle name="Итог 21 2 2" xfId="22695"/>
    <cellStyle name="Итог 21 2 2 2" xfId="22696"/>
    <cellStyle name="Итог 21 2 2 3" xfId="22697"/>
    <cellStyle name="Итог 21 2 3" xfId="22698"/>
    <cellStyle name="Итог 21 2 3 2" xfId="22699"/>
    <cellStyle name="Итог 21 2 3 3" xfId="22700"/>
    <cellStyle name="Итог 21 2 4" xfId="22701"/>
    <cellStyle name="Итог 21 2 4 2" xfId="22702"/>
    <cellStyle name="Итог 21 2 4 3" xfId="22703"/>
    <cellStyle name="Итог 21 2 5" xfId="22704"/>
    <cellStyle name="Итог 21 2 5 2" xfId="22705"/>
    <cellStyle name="Итог 21 2 5 3" xfId="22706"/>
    <cellStyle name="Итог 21 2 6" xfId="22707"/>
    <cellStyle name="Итог 21 2 6 2" xfId="22708"/>
    <cellStyle name="Итог 21 2 6 3" xfId="22709"/>
    <cellStyle name="Итог 21 2 7" xfId="22710"/>
    <cellStyle name="Итог 21 2 7 2" xfId="22711"/>
    <cellStyle name="Итог 21 2 7 3" xfId="22712"/>
    <cellStyle name="Итог 21 2 8" xfId="22713"/>
    <cellStyle name="Итог 21 2 9" xfId="22714"/>
    <cellStyle name="Итог 21 3" xfId="22715"/>
    <cellStyle name="Итог 21 3 2" xfId="22716"/>
    <cellStyle name="Итог 21 3 3" xfId="22717"/>
    <cellStyle name="Итог 21 4" xfId="22718"/>
    <cellStyle name="Итог 21 4 2" xfId="22719"/>
    <cellStyle name="Итог 21 4 3" xfId="22720"/>
    <cellStyle name="Итог 21 5" xfId="22721"/>
    <cellStyle name="Итог 21 5 2" xfId="22722"/>
    <cellStyle name="Итог 21 5 3" xfId="22723"/>
    <cellStyle name="Итог 21 6" xfId="22724"/>
    <cellStyle name="Итог 21 6 2" xfId="22725"/>
    <cellStyle name="Итог 21 6 3" xfId="22726"/>
    <cellStyle name="Итог 21 7" xfId="22727"/>
    <cellStyle name="Итог 21 7 2" xfId="22728"/>
    <cellStyle name="Итог 21 7 3" xfId="22729"/>
    <cellStyle name="Итог 21 8" xfId="22730"/>
    <cellStyle name="Итог 21 9" xfId="22731"/>
    <cellStyle name="Итог 22" xfId="22732"/>
    <cellStyle name="Итог 22 2" xfId="22733"/>
    <cellStyle name="Итог 22 2 2" xfId="22734"/>
    <cellStyle name="Итог 22 2 2 2" xfId="22735"/>
    <cellStyle name="Итог 22 2 2 3" xfId="22736"/>
    <cellStyle name="Итог 22 2 3" xfId="22737"/>
    <cellStyle name="Итог 22 2 3 2" xfId="22738"/>
    <cellStyle name="Итог 22 2 3 3" xfId="22739"/>
    <cellStyle name="Итог 22 2 4" xfId="22740"/>
    <cellStyle name="Итог 22 2 4 2" xfId="22741"/>
    <cellStyle name="Итог 22 2 4 3" xfId="22742"/>
    <cellStyle name="Итог 22 2 5" xfId="22743"/>
    <cellStyle name="Итог 22 2 5 2" xfId="22744"/>
    <cellStyle name="Итог 22 2 5 3" xfId="22745"/>
    <cellStyle name="Итог 22 2 6" xfId="22746"/>
    <cellStyle name="Итог 22 2 6 2" xfId="22747"/>
    <cellStyle name="Итог 22 2 6 3" xfId="22748"/>
    <cellStyle name="Итог 22 2 7" xfId="22749"/>
    <cellStyle name="Итог 22 2 7 2" xfId="22750"/>
    <cellStyle name="Итог 22 2 7 3" xfId="22751"/>
    <cellStyle name="Итог 22 2 8" xfId="22752"/>
    <cellStyle name="Итог 22 2 9" xfId="22753"/>
    <cellStyle name="Итог 22 3" xfId="22754"/>
    <cellStyle name="Итог 22 3 2" xfId="22755"/>
    <cellStyle name="Итог 22 3 3" xfId="22756"/>
    <cellStyle name="Итог 22 4" xfId="22757"/>
    <cellStyle name="Итог 22 4 2" xfId="22758"/>
    <cellStyle name="Итог 22 4 3" xfId="22759"/>
    <cellStyle name="Итог 22 5" xfId="22760"/>
    <cellStyle name="Итог 22 5 2" xfId="22761"/>
    <cellStyle name="Итог 22 5 3" xfId="22762"/>
    <cellStyle name="Итог 22 6" xfId="22763"/>
    <cellStyle name="Итог 22 6 2" xfId="22764"/>
    <cellStyle name="Итог 22 6 3" xfId="22765"/>
    <cellStyle name="Итог 22 7" xfId="22766"/>
    <cellStyle name="Итог 22 7 2" xfId="22767"/>
    <cellStyle name="Итог 22 7 3" xfId="22768"/>
    <cellStyle name="Итог 22 8" xfId="22769"/>
    <cellStyle name="Итог 22 9" xfId="22770"/>
    <cellStyle name="Итог 23" xfId="22771"/>
    <cellStyle name="Итог 23 2" xfId="22772"/>
    <cellStyle name="Итог 23 2 2" xfId="22773"/>
    <cellStyle name="Итог 23 2 2 2" xfId="22774"/>
    <cellStyle name="Итог 23 2 2 3" xfId="22775"/>
    <cellStyle name="Итог 23 2 3" xfId="22776"/>
    <cellStyle name="Итог 23 2 3 2" xfId="22777"/>
    <cellStyle name="Итог 23 2 3 3" xfId="22778"/>
    <cellStyle name="Итог 23 2 4" xfId="22779"/>
    <cellStyle name="Итог 23 2 4 2" xfId="22780"/>
    <cellStyle name="Итог 23 2 4 3" xfId="22781"/>
    <cellStyle name="Итог 23 2 5" xfId="22782"/>
    <cellStyle name="Итог 23 2 5 2" xfId="22783"/>
    <cellStyle name="Итог 23 2 5 3" xfId="22784"/>
    <cellStyle name="Итог 23 2 6" xfId="22785"/>
    <cellStyle name="Итог 23 2 6 2" xfId="22786"/>
    <cellStyle name="Итог 23 2 6 3" xfId="22787"/>
    <cellStyle name="Итог 23 2 7" xfId="22788"/>
    <cellStyle name="Итог 23 2 7 2" xfId="22789"/>
    <cellStyle name="Итог 23 2 7 3" xfId="22790"/>
    <cellStyle name="Итог 23 2 8" xfId="22791"/>
    <cellStyle name="Итог 23 2 9" xfId="22792"/>
    <cellStyle name="Итог 23 3" xfId="22793"/>
    <cellStyle name="Итог 23 3 2" xfId="22794"/>
    <cellStyle name="Итог 23 3 3" xfId="22795"/>
    <cellStyle name="Итог 23 4" xfId="22796"/>
    <cellStyle name="Итог 23 4 2" xfId="22797"/>
    <cellStyle name="Итог 23 4 3" xfId="22798"/>
    <cellStyle name="Итог 23 5" xfId="22799"/>
    <cellStyle name="Итог 23 5 2" xfId="22800"/>
    <cellStyle name="Итог 23 5 3" xfId="22801"/>
    <cellStyle name="Итог 23 6" xfId="22802"/>
    <cellStyle name="Итог 23 6 2" xfId="22803"/>
    <cellStyle name="Итог 23 6 3" xfId="22804"/>
    <cellStyle name="Итог 23 7" xfId="22805"/>
    <cellStyle name="Итог 23 7 2" xfId="22806"/>
    <cellStyle name="Итог 23 7 3" xfId="22807"/>
    <cellStyle name="Итог 23 8" xfId="22808"/>
    <cellStyle name="Итог 23 9" xfId="22809"/>
    <cellStyle name="Итог 24" xfId="22810"/>
    <cellStyle name="Итог 24 2" xfId="22811"/>
    <cellStyle name="Итог 24 2 2" xfId="22812"/>
    <cellStyle name="Итог 24 2 2 2" xfId="22813"/>
    <cellStyle name="Итог 24 2 2 3" xfId="22814"/>
    <cellStyle name="Итог 24 2 3" xfId="22815"/>
    <cellStyle name="Итог 24 2 3 2" xfId="22816"/>
    <cellStyle name="Итог 24 2 3 3" xfId="22817"/>
    <cellStyle name="Итог 24 2 4" xfId="22818"/>
    <cellStyle name="Итог 24 2 4 2" xfId="22819"/>
    <cellStyle name="Итог 24 2 4 3" xfId="22820"/>
    <cellStyle name="Итог 24 2 5" xfId="22821"/>
    <cellStyle name="Итог 24 2 5 2" xfId="22822"/>
    <cellStyle name="Итог 24 2 5 3" xfId="22823"/>
    <cellStyle name="Итог 24 2 6" xfId="22824"/>
    <cellStyle name="Итог 24 2 6 2" xfId="22825"/>
    <cellStyle name="Итог 24 2 6 3" xfId="22826"/>
    <cellStyle name="Итог 24 2 7" xfId="22827"/>
    <cellStyle name="Итог 24 2 7 2" xfId="22828"/>
    <cellStyle name="Итог 24 2 7 3" xfId="22829"/>
    <cellStyle name="Итог 24 2 8" xfId="22830"/>
    <cellStyle name="Итог 24 2 9" xfId="22831"/>
    <cellStyle name="Итог 24 3" xfId="22832"/>
    <cellStyle name="Итог 24 3 2" xfId="22833"/>
    <cellStyle name="Итог 24 3 3" xfId="22834"/>
    <cellStyle name="Итог 24 4" xfId="22835"/>
    <cellStyle name="Итог 24 4 2" xfId="22836"/>
    <cellStyle name="Итог 24 4 3" xfId="22837"/>
    <cellStyle name="Итог 24 5" xfId="22838"/>
    <cellStyle name="Итог 24 5 2" xfId="22839"/>
    <cellStyle name="Итог 24 5 3" xfId="22840"/>
    <cellStyle name="Итог 24 6" xfId="22841"/>
    <cellStyle name="Итог 24 6 2" xfId="22842"/>
    <cellStyle name="Итог 24 6 3" xfId="22843"/>
    <cellStyle name="Итог 24 7" xfId="22844"/>
    <cellStyle name="Итог 24 7 2" xfId="22845"/>
    <cellStyle name="Итог 24 7 3" xfId="22846"/>
    <cellStyle name="Итог 24 8" xfId="22847"/>
    <cellStyle name="Итог 24 9" xfId="22848"/>
    <cellStyle name="Итог 25" xfId="22849"/>
    <cellStyle name="Итог 25 2" xfId="22850"/>
    <cellStyle name="Итог 25 2 2" xfId="22851"/>
    <cellStyle name="Итог 25 2 2 2" xfId="22852"/>
    <cellStyle name="Итог 25 2 2 3" xfId="22853"/>
    <cellStyle name="Итог 25 2 3" xfId="22854"/>
    <cellStyle name="Итог 25 2 3 2" xfId="22855"/>
    <cellStyle name="Итог 25 2 3 3" xfId="22856"/>
    <cellStyle name="Итог 25 2 4" xfId="22857"/>
    <cellStyle name="Итог 25 2 4 2" xfId="22858"/>
    <cellStyle name="Итог 25 2 4 3" xfId="22859"/>
    <cellStyle name="Итог 25 2 5" xfId="22860"/>
    <cellStyle name="Итог 25 2 5 2" xfId="22861"/>
    <cellStyle name="Итог 25 2 5 3" xfId="22862"/>
    <cellStyle name="Итог 25 2 6" xfId="22863"/>
    <cellStyle name="Итог 25 2 6 2" xfId="22864"/>
    <cellStyle name="Итог 25 2 6 3" xfId="22865"/>
    <cellStyle name="Итог 25 2 7" xfId="22866"/>
    <cellStyle name="Итог 25 2 7 2" xfId="22867"/>
    <cellStyle name="Итог 25 2 7 3" xfId="22868"/>
    <cellStyle name="Итог 25 2 8" xfId="22869"/>
    <cellStyle name="Итог 25 2 9" xfId="22870"/>
    <cellStyle name="Итог 25 3" xfId="22871"/>
    <cellStyle name="Итог 25 3 2" xfId="22872"/>
    <cellStyle name="Итог 25 3 3" xfId="22873"/>
    <cellStyle name="Итог 25 4" xfId="22874"/>
    <cellStyle name="Итог 25 4 2" xfId="22875"/>
    <cellStyle name="Итог 25 4 3" xfId="22876"/>
    <cellStyle name="Итог 25 5" xfId="22877"/>
    <cellStyle name="Итог 25 5 2" xfId="22878"/>
    <cellStyle name="Итог 25 5 3" xfId="22879"/>
    <cellStyle name="Итог 25 6" xfId="22880"/>
    <cellStyle name="Итог 25 6 2" xfId="22881"/>
    <cellStyle name="Итог 25 6 3" xfId="22882"/>
    <cellStyle name="Итог 25 7" xfId="22883"/>
    <cellStyle name="Итог 25 7 2" xfId="22884"/>
    <cellStyle name="Итог 25 7 3" xfId="22885"/>
    <cellStyle name="Итог 25 8" xfId="22886"/>
    <cellStyle name="Итог 25 9" xfId="22887"/>
    <cellStyle name="Итог 26" xfId="22888"/>
    <cellStyle name="Итог 26 2" xfId="22889"/>
    <cellStyle name="Итог 26 2 2" xfId="22890"/>
    <cellStyle name="Итог 26 2 2 2" xfId="22891"/>
    <cellStyle name="Итог 26 2 2 3" xfId="22892"/>
    <cellStyle name="Итог 26 2 3" xfId="22893"/>
    <cellStyle name="Итог 26 2 3 2" xfId="22894"/>
    <cellStyle name="Итог 26 2 3 3" xfId="22895"/>
    <cellStyle name="Итог 26 2 4" xfId="22896"/>
    <cellStyle name="Итог 26 2 4 2" xfId="22897"/>
    <cellStyle name="Итог 26 2 4 3" xfId="22898"/>
    <cellStyle name="Итог 26 2 5" xfId="22899"/>
    <cellStyle name="Итог 26 2 5 2" xfId="22900"/>
    <cellStyle name="Итог 26 2 5 3" xfId="22901"/>
    <cellStyle name="Итог 26 2 6" xfId="22902"/>
    <cellStyle name="Итог 26 2 6 2" xfId="22903"/>
    <cellStyle name="Итог 26 2 6 3" xfId="22904"/>
    <cellStyle name="Итог 26 2 7" xfId="22905"/>
    <cellStyle name="Итог 26 2 7 2" xfId="22906"/>
    <cellStyle name="Итог 26 2 7 3" xfId="22907"/>
    <cellStyle name="Итог 26 2 8" xfId="22908"/>
    <cellStyle name="Итог 26 2 9" xfId="22909"/>
    <cellStyle name="Итог 26 3" xfId="22910"/>
    <cellStyle name="Итог 26 3 2" xfId="22911"/>
    <cellStyle name="Итог 26 3 3" xfId="22912"/>
    <cellStyle name="Итог 26 4" xfId="22913"/>
    <cellStyle name="Итог 26 4 2" xfId="22914"/>
    <cellStyle name="Итог 26 4 3" xfId="22915"/>
    <cellStyle name="Итог 26 5" xfId="22916"/>
    <cellStyle name="Итог 26 5 2" xfId="22917"/>
    <cellStyle name="Итог 26 5 3" xfId="22918"/>
    <cellStyle name="Итог 26 6" xfId="22919"/>
    <cellStyle name="Итог 26 6 2" xfId="22920"/>
    <cellStyle name="Итог 26 6 3" xfId="22921"/>
    <cellStyle name="Итог 26 7" xfId="22922"/>
    <cellStyle name="Итог 26 7 2" xfId="22923"/>
    <cellStyle name="Итог 26 7 3" xfId="22924"/>
    <cellStyle name="Итог 26 8" xfId="22925"/>
    <cellStyle name="Итог 26 9" xfId="22926"/>
    <cellStyle name="Итог 27" xfId="22927"/>
    <cellStyle name="Итог 27 2" xfId="22928"/>
    <cellStyle name="Итог 27 2 2" xfId="22929"/>
    <cellStyle name="Итог 27 2 2 2" xfId="22930"/>
    <cellStyle name="Итог 27 2 2 3" xfId="22931"/>
    <cellStyle name="Итог 27 2 3" xfId="22932"/>
    <cellStyle name="Итог 27 2 3 2" xfId="22933"/>
    <cellStyle name="Итог 27 2 3 3" xfId="22934"/>
    <cellStyle name="Итог 27 2 4" xfId="22935"/>
    <cellStyle name="Итог 27 2 4 2" xfId="22936"/>
    <cellStyle name="Итог 27 2 4 3" xfId="22937"/>
    <cellStyle name="Итог 27 2 5" xfId="22938"/>
    <cellStyle name="Итог 27 2 5 2" xfId="22939"/>
    <cellStyle name="Итог 27 2 5 3" xfId="22940"/>
    <cellStyle name="Итог 27 2 6" xfId="22941"/>
    <cellStyle name="Итог 27 2 6 2" xfId="22942"/>
    <cellStyle name="Итог 27 2 6 3" xfId="22943"/>
    <cellStyle name="Итог 27 2 7" xfId="22944"/>
    <cellStyle name="Итог 27 2 7 2" xfId="22945"/>
    <cellStyle name="Итог 27 2 7 3" xfId="22946"/>
    <cellStyle name="Итог 27 2 8" xfId="22947"/>
    <cellStyle name="Итог 27 2 9" xfId="22948"/>
    <cellStyle name="Итог 27 3" xfId="22949"/>
    <cellStyle name="Итог 27 3 2" xfId="22950"/>
    <cellStyle name="Итог 27 3 3" xfId="22951"/>
    <cellStyle name="Итог 27 4" xfId="22952"/>
    <cellStyle name="Итог 27 4 2" xfId="22953"/>
    <cellStyle name="Итог 27 4 3" xfId="22954"/>
    <cellStyle name="Итог 27 5" xfId="22955"/>
    <cellStyle name="Итог 27 5 2" xfId="22956"/>
    <cellStyle name="Итог 27 5 3" xfId="22957"/>
    <cellStyle name="Итог 27 6" xfId="22958"/>
    <cellStyle name="Итог 27 6 2" xfId="22959"/>
    <cellStyle name="Итог 27 6 3" xfId="22960"/>
    <cellStyle name="Итог 27 7" xfId="22961"/>
    <cellStyle name="Итог 27 7 2" xfId="22962"/>
    <cellStyle name="Итог 27 7 3" xfId="22963"/>
    <cellStyle name="Итог 27 8" xfId="22964"/>
    <cellStyle name="Итог 27 9" xfId="22965"/>
    <cellStyle name="Итог 28" xfId="22966"/>
    <cellStyle name="Итог 28 2" xfId="22967"/>
    <cellStyle name="Итог 28 2 2" xfId="22968"/>
    <cellStyle name="Итог 28 2 2 2" xfId="22969"/>
    <cellStyle name="Итог 28 2 2 3" xfId="22970"/>
    <cellStyle name="Итог 28 2 3" xfId="22971"/>
    <cellStyle name="Итог 28 2 3 2" xfId="22972"/>
    <cellStyle name="Итог 28 2 3 3" xfId="22973"/>
    <cellStyle name="Итог 28 2 4" xfId="22974"/>
    <cellStyle name="Итог 28 2 4 2" xfId="22975"/>
    <cellStyle name="Итог 28 2 4 3" xfId="22976"/>
    <cellStyle name="Итог 28 2 5" xfId="22977"/>
    <cellStyle name="Итог 28 2 5 2" xfId="22978"/>
    <cellStyle name="Итог 28 2 5 3" xfId="22979"/>
    <cellStyle name="Итог 28 2 6" xfId="22980"/>
    <cellStyle name="Итог 28 2 6 2" xfId="22981"/>
    <cellStyle name="Итог 28 2 6 3" xfId="22982"/>
    <cellStyle name="Итог 28 2 7" xfId="22983"/>
    <cellStyle name="Итог 28 2 7 2" xfId="22984"/>
    <cellStyle name="Итог 28 2 7 3" xfId="22985"/>
    <cellStyle name="Итог 28 2 8" xfId="22986"/>
    <cellStyle name="Итог 28 2 9" xfId="22987"/>
    <cellStyle name="Итог 28 3" xfId="22988"/>
    <cellStyle name="Итог 28 3 2" xfId="22989"/>
    <cellStyle name="Итог 28 3 3" xfId="22990"/>
    <cellStyle name="Итог 28 4" xfId="22991"/>
    <cellStyle name="Итог 28 4 2" xfId="22992"/>
    <cellStyle name="Итог 28 4 3" xfId="22993"/>
    <cellStyle name="Итог 28 5" xfId="22994"/>
    <cellStyle name="Итог 28 5 2" xfId="22995"/>
    <cellStyle name="Итог 28 5 3" xfId="22996"/>
    <cellStyle name="Итог 28 6" xfId="22997"/>
    <cellStyle name="Итог 28 6 2" xfId="22998"/>
    <cellStyle name="Итог 28 6 3" xfId="22999"/>
    <cellStyle name="Итог 28 7" xfId="23000"/>
    <cellStyle name="Итог 28 7 2" xfId="23001"/>
    <cellStyle name="Итог 28 7 3" xfId="23002"/>
    <cellStyle name="Итог 28 8" xfId="23003"/>
    <cellStyle name="Итог 28 9" xfId="23004"/>
    <cellStyle name="Итог 29" xfId="23005"/>
    <cellStyle name="Итог 29 2" xfId="23006"/>
    <cellStyle name="Итог 29 2 2" xfId="23007"/>
    <cellStyle name="Итог 29 2 2 2" xfId="23008"/>
    <cellStyle name="Итог 29 2 2 3" xfId="23009"/>
    <cellStyle name="Итог 29 2 3" xfId="23010"/>
    <cellStyle name="Итог 29 2 3 2" xfId="23011"/>
    <cellStyle name="Итог 29 2 3 3" xfId="23012"/>
    <cellStyle name="Итог 29 2 4" xfId="23013"/>
    <cellStyle name="Итог 29 2 4 2" xfId="23014"/>
    <cellStyle name="Итог 29 2 4 3" xfId="23015"/>
    <cellStyle name="Итог 29 2 5" xfId="23016"/>
    <cellStyle name="Итог 29 2 5 2" xfId="23017"/>
    <cellStyle name="Итог 29 2 5 3" xfId="23018"/>
    <cellStyle name="Итог 29 2 6" xfId="23019"/>
    <cellStyle name="Итог 29 2 6 2" xfId="23020"/>
    <cellStyle name="Итог 29 2 6 3" xfId="23021"/>
    <cellStyle name="Итог 29 2 7" xfId="23022"/>
    <cellStyle name="Итог 29 2 7 2" xfId="23023"/>
    <cellStyle name="Итог 29 2 7 3" xfId="23024"/>
    <cellStyle name="Итог 29 2 8" xfId="23025"/>
    <cellStyle name="Итог 29 2 9" xfId="23026"/>
    <cellStyle name="Итог 29 3" xfId="23027"/>
    <cellStyle name="Итог 29 3 2" xfId="23028"/>
    <cellStyle name="Итог 29 3 3" xfId="23029"/>
    <cellStyle name="Итог 29 4" xfId="23030"/>
    <cellStyle name="Итог 29 4 2" xfId="23031"/>
    <cellStyle name="Итог 29 4 3" xfId="23032"/>
    <cellStyle name="Итог 29 5" xfId="23033"/>
    <cellStyle name="Итог 29 5 2" xfId="23034"/>
    <cellStyle name="Итог 29 5 3" xfId="23035"/>
    <cellStyle name="Итог 29 6" xfId="23036"/>
    <cellStyle name="Итог 29 6 2" xfId="23037"/>
    <cellStyle name="Итог 29 6 3" xfId="23038"/>
    <cellStyle name="Итог 29 7" xfId="23039"/>
    <cellStyle name="Итог 29 7 2" xfId="23040"/>
    <cellStyle name="Итог 29 7 3" xfId="23041"/>
    <cellStyle name="Итог 29 8" xfId="23042"/>
    <cellStyle name="Итог 29 9" xfId="23043"/>
    <cellStyle name="Итог 3" xfId="23044"/>
    <cellStyle name="Итог 3 2" xfId="23045"/>
    <cellStyle name="Итог 3 2 2" xfId="23046"/>
    <cellStyle name="Итог 3 2 2 2" xfId="23047"/>
    <cellStyle name="Итог 3 2 2 3" xfId="23048"/>
    <cellStyle name="Итог 3 2 3" xfId="23049"/>
    <cellStyle name="Итог 3 2 3 2" xfId="23050"/>
    <cellStyle name="Итог 3 2 3 3" xfId="23051"/>
    <cellStyle name="Итог 3 2 4" xfId="23052"/>
    <cellStyle name="Итог 3 2 4 2" xfId="23053"/>
    <cellStyle name="Итог 3 2 4 3" xfId="23054"/>
    <cellStyle name="Итог 3 2 5" xfId="23055"/>
    <cellStyle name="Итог 3 2 5 2" xfId="23056"/>
    <cellStyle name="Итог 3 2 5 3" xfId="23057"/>
    <cellStyle name="Итог 3 2 6" xfId="23058"/>
    <cellStyle name="Итог 3 2 6 2" xfId="23059"/>
    <cellStyle name="Итог 3 2 6 3" xfId="23060"/>
    <cellStyle name="Итог 3 2 7" xfId="23061"/>
    <cellStyle name="Итог 3 2 7 2" xfId="23062"/>
    <cellStyle name="Итог 3 2 7 3" xfId="23063"/>
    <cellStyle name="Итог 3 2 8" xfId="23064"/>
    <cellStyle name="Итог 3 2 9" xfId="23065"/>
    <cellStyle name="Итог 3 3" xfId="23066"/>
    <cellStyle name="Итог 3 3 2" xfId="23067"/>
    <cellStyle name="Итог 3 3 3" xfId="23068"/>
    <cellStyle name="Итог 3 4" xfId="23069"/>
    <cellStyle name="Итог 3 4 2" xfId="23070"/>
    <cellStyle name="Итог 3 4 3" xfId="23071"/>
    <cellStyle name="Итог 3 5" xfId="23072"/>
    <cellStyle name="Итог 3 5 2" xfId="23073"/>
    <cellStyle name="Итог 3 5 3" xfId="23074"/>
    <cellStyle name="Итог 3 6" xfId="23075"/>
    <cellStyle name="Итог 3 6 2" xfId="23076"/>
    <cellStyle name="Итог 3 6 3" xfId="23077"/>
    <cellStyle name="Итог 3 7" xfId="23078"/>
    <cellStyle name="Итог 3 7 2" xfId="23079"/>
    <cellStyle name="Итог 3 7 3" xfId="23080"/>
    <cellStyle name="Итог 3 8" xfId="23081"/>
    <cellStyle name="Итог 3 9" xfId="23082"/>
    <cellStyle name="Итог 30" xfId="23083"/>
    <cellStyle name="Итог 30 2" xfId="23084"/>
    <cellStyle name="Итог 30 2 2" xfId="23085"/>
    <cellStyle name="Итог 30 2 2 2" xfId="23086"/>
    <cellStyle name="Итог 30 2 2 3" xfId="23087"/>
    <cellStyle name="Итог 30 2 3" xfId="23088"/>
    <cellStyle name="Итог 30 2 3 2" xfId="23089"/>
    <cellStyle name="Итог 30 2 3 3" xfId="23090"/>
    <cellStyle name="Итог 30 2 4" xfId="23091"/>
    <cellStyle name="Итог 30 2 4 2" xfId="23092"/>
    <cellStyle name="Итог 30 2 4 3" xfId="23093"/>
    <cellStyle name="Итог 30 2 5" xfId="23094"/>
    <cellStyle name="Итог 30 2 5 2" xfId="23095"/>
    <cellStyle name="Итог 30 2 5 3" xfId="23096"/>
    <cellStyle name="Итог 30 2 6" xfId="23097"/>
    <cellStyle name="Итог 30 2 6 2" xfId="23098"/>
    <cellStyle name="Итог 30 2 6 3" xfId="23099"/>
    <cellStyle name="Итог 30 2 7" xfId="23100"/>
    <cellStyle name="Итог 30 2 7 2" xfId="23101"/>
    <cellStyle name="Итог 30 2 7 3" xfId="23102"/>
    <cellStyle name="Итог 30 2 8" xfId="23103"/>
    <cellStyle name="Итог 30 2 9" xfId="23104"/>
    <cellStyle name="Итог 30 3" xfId="23105"/>
    <cellStyle name="Итог 30 3 2" xfId="23106"/>
    <cellStyle name="Итог 30 3 3" xfId="23107"/>
    <cellStyle name="Итог 30 4" xfId="23108"/>
    <cellStyle name="Итог 30 4 2" xfId="23109"/>
    <cellStyle name="Итог 30 4 3" xfId="23110"/>
    <cellStyle name="Итог 30 5" xfId="23111"/>
    <cellStyle name="Итог 30 5 2" xfId="23112"/>
    <cellStyle name="Итог 30 5 3" xfId="23113"/>
    <cellStyle name="Итог 30 6" xfId="23114"/>
    <cellStyle name="Итог 30 6 2" xfId="23115"/>
    <cellStyle name="Итог 30 6 3" xfId="23116"/>
    <cellStyle name="Итог 30 7" xfId="23117"/>
    <cellStyle name="Итог 30 7 2" xfId="23118"/>
    <cellStyle name="Итог 30 7 3" xfId="23119"/>
    <cellStyle name="Итог 30 8" xfId="23120"/>
    <cellStyle name="Итог 30 9" xfId="23121"/>
    <cellStyle name="Итог 31" xfId="23122"/>
    <cellStyle name="Итог 31 2" xfId="23123"/>
    <cellStyle name="Итог 31 2 2" xfId="23124"/>
    <cellStyle name="Итог 31 2 2 2" xfId="23125"/>
    <cellStyle name="Итог 31 2 2 3" xfId="23126"/>
    <cellStyle name="Итог 31 2 3" xfId="23127"/>
    <cellStyle name="Итог 31 2 3 2" xfId="23128"/>
    <cellStyle name="Итог 31 2 3 3" xfId="23129"/>
    <cellStyle name="Итог 31 2 4" xfId="23130"/>
    <cellStyle name="Итог 31 2 4 2" xfId="23131"/>
    <cellStyle name="Итог 31 2 4 3" xfId="23132"/>
    <cellStyle name="Итог 31 2 5" xfId="23133"/>
    <cellStyle name="Итог 31 2 5 2" xfId="23134"/>
    <cellStyle name="Итог 31 2 5 3" xfId="23135"/>
    <cellStyle name="Итог 31 2 6" xfId="23136"/>
    <cellStyle name="Итог 31 2 6 2" xfId="23137"/>
    <cellStyle name="Итог 31 2 6 3" xfId="23138"/>
    <cellStyle name="Итог 31 2 7" xfId="23139"/>
    <cellStyle name="Итог 31 2 7 2" xfId="23140"/>
    <cellStyle name="Итог 31 2 7 3" xfId="23141"/>
    <cellStyle name="Итог 31 2 8" xfId="23142"/>
    <cellStyle name="Итог 31 2 9" xfId="23143"/>
    <cellStyle name="Итог 31 3" xfId="23144"/>
    <cellStyle name="Итог 31 3 2" xfId="23145"/>
    <cellStyle name="Итог 31 3 3" xfId="23146"/>
    <cellStyle name="Итог 31 4" xfId="23147"/>
    <cellStyle name="Итог 31 4 2" xfId="23148"/>
    <cellStyle name="Итог 31 4 3" xfId="23149"/>
    <cellStyle name="Итог 31 5" xfId="23150"/>
    <cellStyle name="Итог 31 5 2" xfId="23151"/>
    <cellStyle name="Итог 31 5 3" xfId="23152"/>
    <cellStyle name="Итог 31 6" xfId="23153"/>
    <cellStyle name="Итог 31 6 2" xfId="23154"/>
    <cellStyle name="Итог 31 6 3" xfId="23155"/>
    <cellStyle name="Итог 31 7" xfId="23156"/>
    <cellStyle name="Итог 31 7 2" xfId="23157"/>
    <cellStyle name="Итог 31 7 3" xfId="23158"/>
    <cellStyle name="Итог 31 8" xfId="23159"/>
    <cellStyle name="Итог 31 9" xfId="23160"/>
    <cellStyle name="Итог 32" xfId="23161"/>
    <cellStyle name="Итог 32 2" xfId="23162"/>
    <cellStyle name="Итог 32 2 2" xfId="23163"/>
    <cellStyle name="Итог 32 2 2 2" xfId="23164"/>
    <cellStyle name="Итог 32 2 2 3" xfId="23165"/>
    <cellStyle name="Итог 32 2 3" xfId="23166"/>
    <cellStyle name="Итог 32 2 3 2" xfId="23167"/>
    <cellStyle name="Итог 32 2 3 3" xfId="23168"/>
    <cellStyle name="Итог 32 2 4" xfId="23169"/>
    <cellStyle name="Итог 32 2 4 2" xfId="23170"/>
    <cellStyle name="Итог 32 2 4 3" xfId="23171"/>
    <cellStyle name="Итог 32 2 5" xfId="23172"/>
    <cellStyle name="Итог 32 2 5 2" xfId="23173"/>
    <cellStyle name="Итог 32 2 5 3" xfId="23174"/>
    <cellStyle name="Итог 32 2 6" xfId="23175"/>
    <cellStyle name="Итог 32 2 6 2" xfId="23176"/>
    <cellStyle name="Итог 32 2 6 3" xfId="23177"/>
    <cellStyle name="Итог 32 2 7" xfId="23178"/>
    <cellStyle name="Итог 32 2 7 2" xfId="23179"/>
    <cellStyle name="Итог 32 2 7 3" xfId="23180"/>
    <cellStyle name="Итог 32 2 8" xfId="23181"/>
    <cellStyle name="Итог 32 2 9" xfId="23182"/>
    <cellStyle name="Итог 32 3" xfId="23183"/>
    <cellStyle name="Итог 32 3 2" xfId="23184"/>
    <cellStyle name="Итог 32 3 3" xfId="23185"/>
    <cellStyle name="Итог 32 4" xfId="23186"/>
    <cellStyle name="Итог 32 4 2" xfId="23187"/>
    <cellStyle name="Итог 32 4 3" xfId="23188"/>
    <cellStyle name="Итог 32 5" xfId="23189"/>
    <cellStyle name="Итог 32 5 2" xfId="23190"/>
    <cellStyle name="Итог 32 5 3" xfId="23191"/>
    <cellStyle name="Итог 32 6" xfId="23192"/>
    <cellStyle name="Итог 32 6 2" xfId="23193"/>
    <cellStyle name="Итог 32 6 3" xfId="23194"/>
    <cellStyle name="Итог 32 7" xfId="23195"/>
    <cellStyle name="Итог 32 7 2" xfId="23196"/>
    <cellStyle name="Итог 32 7 3" xfId="23197"/>
    <cellStyle name="Итог 32 8" xfId="23198"/>
    <cellStyle name="Итог 32 9" xfId="23199"/>
    <cellStyle name="Итог 33" xfId="23200"/>
    <cellStyle name="Итог 33 2" xfId="23201"/>
    <cellStyle name="Итог 33 2 2" xfId="23202"/>
    <cellStyle name="Итог 33 2 2 2" xfId="23203"/>
    <cellStyle name="Итог 33 2 2 3" xfId="23204"/>
    <cellStyle name="Итог 33 2 3" xfId="23205"/>
    <cellStyle name="Итог 33 2 3 2" xfId="23206"/>
    <cellStyle name="Итог 33 2 3 3" xfId="23207"/>
    <cellStyle name="Итог 33 2 4" xfId="23208"/>
    <cellStyle name="Итог 33 2 4 2" xfId="23209"/>
    <cellStyle name="Итог 33 2 4 3" xfId="23210"/>
    <cellStyle name="Итог 33 2 5" xfId="23211"/>
    <cellStyle name="Итог 33 2 5 2" xfId="23212"/>
    <cellStyle name="Итог 33 2 5 3" xfId="23213"/>
    <cellStyle name="Итог 33 2 6" xfId="23214"/>
    <cellStyle name="Итог 33 2 6 2" xfId="23215"/>
    <cellStyle name="Итог 33 2 6 3" xfId="23216"/>
    <cellStyle name="Итог 33 2 7" xfId="23217"/>
    <cellStyle name="Итог 33 2 7 2" xfId="23218"/>
    <cellStyle name="Итог 33 2 7 3" xfId="23219"/>
    <cellStyle name="Итог 33 2 8" xfId="23220"/>
    <cellStyle name="Итог 33 2 9" xfId="23221"/>
    <cellStyle name="Итог 33 3" xfId="23222"/>
    <cellStyle name="Итог 33 3 2" xfId="23223"/>
    <cellStyle name="Итог 33 3 3" xfId="23224"/>
    <cellStyle name="Итог 33 4" xfId="23225"/>
    <cellStyle name="Итог 33 4 2" xfId="23226"/>
    <cellStyle name="Итог 33 4 3" xfId="23227"/>
    <cellStyle name="Итог 33 5" xfId="23228"/>
    <cellStyle name="Итог 33 5 2" xfId="23229"/>
    <cellStyle name="Итог 33 5 3" xfId="23230"/>
    <cellStyle name="Итог 33 6" xfId="23231"/>
    <cellStyle name="Итог 33 6 2" xfId="23232"/>
    <cellStyle name="Итог 33 6 3" xfId="23233"/>
    <cellStyle name="Итог 33 7" xfId="23234"/>
    <cellStyle name="Итог 33 7 2" xfId="23235"/>
    <cellStyle name="Итог 33 7 3" xfId="23236"/>
    <cellStyle name="Итог 33 8" xfId="23237"/>
    <cellStyle name="Итог 33 9" xfId="23238"/>
    <cellStyle name="Итог 34" xfId="23239"/>
    <cellStyle name="Итог 34 2" xfId="23240"/>
    <cellStyle name="Итог 34 2 2" xfId="23241"/>
    <cellStyle name="Итог 34 2 2 2" xfId="23242"/>
    <cellStyle name="Итог 34 2 2 3" xfId="23243"/>
    <cellStyle name="Итог 34 2 3" xfId="23244"/>
    <cellStyle name="Итог 34 2 3 2" xfId="23245"/>
    <cellStyle name="Итог 34 2 3 3" xfId="23246"/>
    <cellStyle name="Итог 34 2 4" xfId="23247"/>
    <cellStyle name="Итог 34 2 4 2" xfId="23248"/>
    <cellStyle name="Итог 34 2 4 3" xfId="23249"/>
    <cellStyle name="Итог 34 2 5" xfId="23250"/>
    <cellStyle name="Итог 34 2 5 2" xfId="23251"/>
    <cellStyle name="Итог 34 2 5 3" xfId="23252"/>
    <cellStyle name="Итог 34 2 6" xfId="23253"/>
    <cellStyle name="Итог 34 2 6 2" xfId="23254"/>
    <cellStyle name="Итог 34 2 6 3" xfId="23255"/>
    <cellStyle name="Итог 34 2 7" xfId="23256"/>
    <cellStyle name="Итог 34 2 7 2" xfId="23257"/>
    <cellStyle name="Итог 34 2 7 3" xfId="23258"/>
    <cellStyle name="Итог 34 2 8" xfId="23259"/>
    <cellStyle name="Итог 34 2 9" xfId="23260"/>
    <cellStyle name="Итог 34 3" xfId="23261"/>
    <cellStyle name="Итог 34 3 2" xfId="23262"/>
    <cellStyle name="Итог 34 3 3" xfId="23263"/>
    <cellStyle name="Итог 34 4" xfId="23264"/>
    <cellStyle name="Итог 34 4 2" xfId="23265"/>
    <cellStyle name="Итог 34 4 3" xfId="23266"/>
    <cellStyle name="Итог 34 5" xfId="23267"/>
    <cellStyle name="Итог 34 5 2" xfId="23268"/>
    <cellStyle name="Итог 34 5 3" xfId="23269"/>
    <cellStyle name="Итог 34 6" xfId="23270"/>
    <cellStyle name="Итог 34 6 2" xfId="23271"/>
    <cellStyle name="Итог 34 6 3" xfId="23272"/>
    <cellStyle name="Итог 34 7" xfId="23273"/>
    <cellStyle name="Итог 34 7 2" xfId="23274"/>
    <cellStyle name="Итог 34 7 3" xfId="23275"/>
    <cellStyle name="Итог 34 8" xfId="23276"/>
    <cellStyle name="Итог 34 9" xfId="23277"/>
    <cellStyle name="Итог 35" xfId="23278"/>
    <cellStyle name="Итог 35 2" xfId="23279"/>
    <cellStyle name="Итог 35 2 2" xfId="23280"/>
    <cellStyle name="Итог 35 2 2 2" xfId="23281"/>
    <cellStyle name="Итог 35 2 2 3" xfId="23282"/>
    <cellStyle name="Итог 35 2 3" xfId="23283"/>
    <cellStyle name="Итог 35 2 3 2" xfId="23284"/>
    <cellStyle name="Итог 35 2 3 3" xfId="23285"/>
    <cellStyle name="Итог 35 2 4" xfId="23286"/>
    <cellStyle name="Итог 35 2 4 2" xfId="23287"/>
    <cellStyle name="Итог 35 2 4 3" xfId="23288"/>
    <cellStyle name="Итог 35 2 5" xfId="23289"/>
    <cellStyle name="Итог 35 2 5 2" xfId="23290"/>
    <cellStyle name="Итог 35 2 5 3" xfId="23291"/>
    <cellStyle name="Итог 35 2 6" xfId="23292"/>
    <cellStyle name="Итог 35 2 6 2" xfId="23293"/>
    <cellStyle name="Итог 35 2 6 3" xfId="23294"/>
    <cellStyle name="Итог 35 2 7" xfId="23295"/>
    <cellStyle name="Итог 35 2 7 2" xfId="23296"/>
    <cellStyle name="Итог 35 2 7 3" xfId="23297"/>
    <cellStyle name="Итог 35 2 8" xfId="23298"/>
    <cellStyle name="Итог 35 2 9" xfId="23299"/>
    <cellStyle name="Итог 35 3" xfId="23300"/>
    <cellStyle name="Итог 35 3 2" xfId="23301"/>
    <cellStyle name="Итог 35 3 3" xfId="23302"/>
    <cellStyle name="Итог 35 4" xfId="23303"/>
    <cellStyle name="Итог 35 4 2" xfId="23304"/>
    <cellStyle name="Итог 35 4 3" xfId="23305"/>
    <cellStyle name="Итог 35 5" xfId="23306"/>
    <cellStyle name="Итог 35 5 2" xfId="23307"/>
    <cellStyle name="Итог 35 5 3" xfId="23308"/>
    <cellStyle name="Итог 35 6" xfId="23309"/>
    <cellStyle name="Итог 35 6 2" xfId="23310"/>
    <cellStyle name="Итог 35 6 3" xfId="23311"/>
    <cellStyle name="Итог 35 7" xfId="23312"/>
    <cellStyle name="Итог 35 7 2" xfId="23313"/>
    <cellStyle name="Итог 35 7 3" xfId="23314"/>
    <cellStyle name="Итог 35 8" xfId="23315"/>
    <cellStyle name="Итог 35 9" xfId="23316"/>
    <cellStyle name="Итог 36" xfId="23317"/>
    <cellStyle name="Итог 36 2" xfId="23318"/>
    <cellStyle name="Итог 36 2 2" xfId="23319"/>
    <cellStyle name="Итог 36 2 2 2" xfId="23320"/>
    <cellStyle name="Итог 36 2 2 3" xfId="23321"/>
    <cellStyle name="Итог 36 2 3" xfId="23322"/>
    <cellStyle name="Итог 36 2 3 2" xfId="23323"/>
    <cellStyle name="Итог 36 2 3 3" xfId="23324"/>
    <cellStyle name="Итог 36 2 4" xfId="23325"/>
    <cellStyle name="Итог 36 2 4 2" xfId="23326"/>
    <cellStyle name="Итог 36 2 4 3" xfId="23327"/>
    <cellStyle name="Итог 36 2 5" xfId="23328"/>
    <cellStyle name="Итог 36 2 5 2" xfId="23329"/>
    <cellStyle name="Итог 36 2 5 3" xfId="23330"/>
    <cellStyle name="Итог 36 2 6" xfId="23331"/>
    <cellStyle name="Итог 36 2 6 2" xfId="23332"/>
    <cellStyle name="Итог 36 2 6 3" xfId="23333"/>
    <cellStyle name="Итог 36 2 7" xfId="23334"/>
    <cellStyle name="Итог 36 2 7 2" xfId="23335"/>
    <cellStyle name="Итог 36 2 7 3" xfId="23336"/>
    <cellStyle name="Итог 36 2 8" xfId="23337"/>
    <cellStyle name="Итог 36 2 9" xfId="23338"/>
    <cellStyle name="Итог 36 3" xfId="23339"/>
    <cellStyle name="Итог 36 3 2" xfId="23340"/>
    <cellStyle name="Итог 36 3 3" xfId="23341"/>
    <cellStyle name="Итог 36 4" xfId="23342"/>
    <cellStyle name="Итог 36 4 2" xfId="23343"/>
    <cellStyle name="Итог 36 4 3" xfId="23344"/>
    <cellStyle name="Итог 36 5" xfId="23345"/>
    <cellStyle name="Итог 36 5 2" xfId="23346"/>
    <cellStyle name="Итог 36 5 3" xfId="23347"/>
    <cellStyle name="Итог 36 6" xfId="23348"/>
    <cellStyle name="Итог 36 6 2" xfId="23349"/>
    <cellStyle name="Итог 36 6 3" xfId="23350"/>
    <cellStyle name="Итог 36 7" xfId="23351"/>
    <cellStyle name="Итог 36 7 2" xfId="23352"/>
    <cellStyle name="Итог 36 7 3" xfId="23353"/>
    <cellStyle name="Итог 36 8" xfId="23354"/>
    <cellStyle name="Итог 36 9" xfId="23355"/>
    <cellStyle name="Итог 37" xfId="23356"/>
    <cellStyle name="Итог 37 2" xfId="23357"/>
    <cellStyle name="Итог 37 2 2" xfId="23358"/>
    <cellStyle name="Итог 37 2 2 2" xfId="23359"/>
    <cellStyle name="Итог 37 2 2 3" xfId="23360"/>
    <cellStyle name="Итог 37 2 3" xfId="23361"/>
    <cellStyle name="Итог 37 2 3 2" xfId="23362"/>
    <cellStyle name="Итог 37 2 3 3" xfId="23363"/>
    <cellStyle name="Итог 37 2 4" xfId="23364"/>
    <cellStyle name="Итог 37 2 4 2" xfId="23365"/>
    <cellStyle name="Итог 37 2 4 3" xfId="23366"/>
    <cellStyle name="Итог 37 2 5" xfId="23367"/>
    <cellStyle name="Итог 37 2 5 2" xfId="23368"/>
    <cellStyle name="Итог 37 2 5 3" xfId="23369"/>
    <cellStyle name="Итог 37 2 6" xfId="23370"/>
    <cellStyle name="Итог 37 2 6 2" xfId="23371"/>
    <cellStyle name="Итог 37 2 6 3" xfId="23372"/>
    <cellStyle name="Итог 37 2 7" xfId="23373"/>
    <cellStyle name="Итог 37 2 7 2" xfId="23374"/>
    <cellStyle name="Итог 37 2 7 3" xfId="23375"/>
    <cellStyle name="Итог 37 2 8" xfId="23376"/>
    <cellStyle name="Итог 37 2 9" xfId="23377"/>
    <cellStyle name="Итог 37 3" xfId="23378"/>
    <cellStyle name="Итог 37 3 2" xfId="23379"/>
    <cellStyle name="Итог 37 3 3" xfId="23380"/>
    <cellStyle name="Итог 37 4" xfId="23381"/>
    <cellStyle name="Итог 37 4 2" xfId="23382"/>
    <cellStyle name="Итог 37 4 3" xfId="23383"/>
    <cellStyle name="Итог 37 5" xfId="23384"/>
    <cellStyle name="Итог 37 5 2" xfId="23385"/>
    <cellStyle name="Итог 37 5 3" xfId="23386"/>
    <cellStyle name="Итог 37 6" xfId="23387"/>
    <cellStyle name="Итог 37 6 2" xfId="23388"/>
    <cellStyle name="Итог 37 6 3" xfId="23389"/>
    <cellStyle name="Итог 37 7" xfId="23390"/>
    <cellStyle name="Итог 37 7 2" xfId="23391"/>
    <cellStyle name="Итог 37 7 3" xfId="23392"/>
    <cellStyle name="Итог 37 8" xfId="23393"/>
    <cellStyle name="Итог 37 9" xfId="23394"/>
    <cellStyle name="Итог 38" xfId="23395"/>
    <cellStyle name="Итог 38 2" xfId="23396"/>
    <cellStyle name="Итог 38 2 2" xfId="23397"/>
    <cellStyle name="Итог 38 2 2 2" xfId="23398"/>
    <cellStyle name="Итог 38 2 2 3" xfId="23399"/>
    <cellStyle name="Итог 38 2 3" xfId="23400"/>
    <cellStyle name="Итог 38 2 3 2" xfId="23401"/>
    <cellStyle name="Итог 38 2 3 3" xfId="23402"/>
    <cellStyle name="Итог 38 2 4" xfId="23403"/>
    <cellStyle name="Итог 38 2 4 2" xfId="23404"/>
    <cellStyle name="Итог 38 2 4 3" xfId="23405"/>
    <cellStyle name="Итог 38 2 5" xfId="23406"/>
    <cellStyle name="Итог 38 2 5 2" xfId="23407"/>
    <cellStyle name="Итог 38 2 5 3" xfId="23408"/>
    <cellStyle name="Итог 38 2 6" xfId="23409"/>
    <cellStyle name="Итог 38 2 6 2" xfId="23410"/>
    <cellStyle name="Итог 38 2 6 3" xfId="23411"/>
    <cellStyle name="Итог 38 2 7" xfId="23412"/>
    <cellStyle name="Итог 38 2 7 2" xfId="23413"/>
    <cellStyle name="Итог 38 2 7 3" xfId="23414"/>
    <cellStyle name="Итог 38 2 8" xfId="23415"/>
    <cellStyle name="Итог 38 2 9" xfId="23416"/>
    <cellStyle name="Итог 38 3" xfId="23417"/>
    <cellStyle name="Итог 38 3 2" xfId="23418"/>
    <cellStyle name="Итог 38 3 3" xfId="23419"/>
    <cellStyle name="Итог 38 4" xfId="23420"/>
    <cellStyle name="Итог 38 4 2" xfId="23421"/>
    <cellStyle name="Итог 38 4 3" xfId="23422"/>
    <cellStyle name="Итог 38 5" xfId="23423"/>
    <cellStyle name="Итог 38 5 2" xfId="23424"/>
    <cellStyle name="Итог 38 5 3" xfId="23425"/>
    <cellStyle name="Итог 38 6" xfId="23426"/>
    <cellStyle name="Итог 38 6 2" xfId="23427"/>
    <cellStyle name="Итог 38 6 3" xfId="23428"/>
    <cellStyle name="Итог 38 7" xfId="23429"/>
    <cellStyle name="Итог 38 7 2" xfId="23430"/>
    <cellStyle name="Итог 38 7 3" xfId="23431"/>
    <cellStyle name="Итог 38 8" xfId="23432"/>
    <cellStyle name="Итог 38 9" xfId="23433"/>
    <cellStyle name="Итог 39" xfId="23434"/>
    <cellStyle name="Итог 39 2" xfId="23435"/>
    <cellStyle name="Итог 39 2 2" xfId="23436"/>
    <cellStyle name="Итог 39 2 2 2" xfId="23437"/>
    <cellStyle name="Итог 39 2 2 3" xfId="23438"/>
    <cellStyle name="Итог 39 2 3" xfId="23439"/>
    <cellStyle name="Итог 39 2 3 2" xfId="23440"/>
    <cellStyle name="Итог 39 2 3 3" xfId="23441"/>
    <cellStyle name="Итог 39 2 4" xfId="23442"/>
    <cellStyle name="Итог 39 2 4 2" xfId="23443"/>
    <cellStyle name="Итог 39 2 4 3" xfId="23444"/>
    <cellStyle name="Итог 39 2 5" xfId="23445"/>
    <cellStyle name="Итог 39 2 5 2" xfId="23446"/>
    <cellStyle name="Итог 39 2 5 3" xfId="23447"/>
    <cellStyle name="Итог 39 2 6" xfId="23448"/>
    <cellStyle name="Итог 39 2 6 2" xfId="23449"/>
    <cellStyle name="Итог 39 2 6 3" xfId="23450"/>
    <cellStyle name="Итог 39 2 7" xfId="23451"/>
    <cellStyle name="Итог 39 2 7 2" xfId="23452"/>
    <cellStyle name="Итог 39 2 7 3" xfId="23453"/>
    <cellStyle name="Итог 39 2 8" xfId="23454"/>
    <cellStyle name="Итог 39 2 9" xfId="23455"/>
    <cellStyle name="Итог 39 3" xfId="23456"/>
    <cellStyle name="Итог 39 3 2" xfId="23457"/>
    <cellStyle name="Итог 39 3 3" xfId="23458"/>
    <cellStyle name="Итог 39 4" xfId="23459"/>
    <cellStyle name="Итог 39 4 2" xfId="23460"/>
    <cellStyle name="Итог 39 4 3" xfId="23461"/>
    <cellStyle name="Итог 39 5" xfId="23462"/>
    <cellStyle name="Итог 39 5 2" xfId="23463"/>
    <cellStyle name="Итог 39 5 3" xfId="23464"/>
    <cellStyle name="Итог 39 6" xfId="23465"/>
    <cellStyle name="Итог 39 6 2" xfId="23466"/>
    <cellStyle name="Итог 39 6 3" xfId="23467"/>
    <cellStyle name="Итог 39 7" xfId="23468"/>
    <cellStyle name="Итог 39 7 2" xfId="23469"/>
    <cellStyle name="Итог 39 7 3" xfId="23470"/>
    <cellStyle name="Итог 39 8" xfId="23471"/>
    <cellStyle name="Итог 39 9" xfId="23472"/>
    <cellStyle name="Итог 4" xfId="23473"/>
    <cellStyle name="Итог 4 2" xfId="23474"/>
    <cellStyle name="Итог 4 2 2" xfId="23475"/>
    <cellStyle name="Итог 4 2 2 2" xfId="23476"/>
    <cellStyle name="Итог 4 2 2 3" xfId="23477"/>
    <cellStyle name="Итог 4 2 3" xfId="23478"/>
    <cellStyle name="Итог 4 2 3 2" xfId="23479"/>
    <cellStyle name="Итог 4 2 3 3" xfId="23480"/>
    <cellStyle name="Итог 4 2 4" xfId="23481"/>
    <cellStyle name="Итог 4 2 4 2" xfId="23482"/>
    <cellStyle name="Итог 4 2 4 3" xfId="23483"/>
    <cellStyle name="Итог 4 2 5" xfId="23484"/>
    <cellStyle name="Итог 4 2 5 2" xfId="23485"/>
    <cellStyle name="Итог 4 2 5 3" xfId="23486"/>
    <cellStyle name="Итог 4 2 6" xfId="23487"/>
    <cellStyle name="Итог 4 2 6 2" xfId="23488"/>
    <cellStyle name="Итог 4 2 6 3" xfId="23489"/>
    <cellStyle name="Итог 4 2 7" xfId="23490"/>
    <cellStyle name="Итог 4 2 7 2" xfId="23491"/>
    <cellStyle name="Итог 4 2 7 3" xfId="23492"/>
    <cellStyle name="Итог 4 2 8" xfId="23493"/>
    <cellStyle name="Итог 4 2 9" xfId="23494"/>
    <cellStyle name="Итог 4 3" xfId="23495"/>
    <cellStyle name="Итог 4 3 2" xfId="23496"/>
    <cellStyle name="Итог 4 3 3" xfId="23497"/>
    <cellStyle name="Итог 4 4" xfId="23498"/>
    <cellStyle name="Итог 4 4 2" xfId="23499"/>
    <cellStyle name="Итог 4 4 3" xfId="23500"/>
    <cellStyle name="Итог 4 5" xfId="23501"/>
    <cellStyle name="Итог 4 5 2" xfId="23502"/>
    <cellStyle name="Итог 4 5 3" xfId="23503"/>
    <cellStyle name="Итог 4 6" xfId="23504"/>
    <cellStyle name="Итог 4 6 2" xfId="23505"/>
    <cellStyle name="Итог 4 6 3" xfId="23506"/>
    <cellStyle name="Итог 4 7" xfId="23507"/>
    <cellStyle name="Итог 4 7 2" xfId="23508"/>
    <cellStyle name="Итог 4 7 3" xfId="23509"/>
    <cellStyle name="Итог 4 8" xfId="23510"/>
    <cellStyle name="Итог 4 9" xfId="23511"/>
    <cellStyle name="Итог 40" xfId="23512"/>
    <cellStyle name="Итог 40 2" xfId="23513"/>
    <cellStyle name="Итог 40 2 2" xfId="23514"/>
    <cellStyle name="Итог 40 2 2 2" xfId="23515"/>
    <cellStyle name="Итог 40 2 2 3" xfId="23516"/>
    <cellStyle name="Итог 40 2 3" xfId="23517"/>
    <cellStyle name="Итог 40 2 3 2" xfId="23518"/>
    <cellStyle name="Итог 40 2 3 3" xfId="23519"/>
    <cellStyle name="Итог 40 2 4" xfId="23520"/>
    <cellStyle name="Итог 40 2 4 2" xfId="23521"/>
    <cellStyle name="Итог 40 2 4 3" xfId="23522"/>
    <cellStyle name="Итог 40 2 5" xfId="23523"/>
    <cellStyle name="Итог 40 2 5 2" xfId="23524"/>
    <cellStyle name="Итог 40 2 5 3" xfId="23525"/>
    <cellStyle name="Итог 40 2 6" xfId="23526"/>
    <cellStyle name="Итог 40 2 6 2" xfId="23527"/>
    <cellStyle name="Итог 40 2 6 3" xfId="23528"/>
    <cellStyle name="Итог 40 2 7" xfId="23529"/>
    <cellStyle name="Итог 40 2 7 2" xfId="23530"/>
    <cellStyle name="Итог 40 2 7 3" xfId="23531"/>
    <cellStyle name="Итог 40 2 8" xfId="23532"/>
    <cellStyle name="Итог 40 2 9" xfId="23533"/>
    <cellStyle name="Итог 40 3" xfId="23534"/>
    <cellStyle name="Итог 40 3 2" xfId="23535"/>
    <cellStyle name="Итог 40 3 3" xfId="23536"/>
    <cellStyle name="Итог 40 4" xfId="23537"/>
    <cellStyle name="Итог 40 4 2" xfId="23538"/>
    <cellStyle name="Итог 40 4 3" xfId="23539"/>
    <cellStyle name="Итог 40 5" xfId="23540"/>
    <cellStyle name="Итог 40 5 2" xfId="23541"/>
    <cellStyle name="Итог 40 5 3" xfId="23542"/>
    <cellStyle name="Итог 40 6" xfId="23543"/>
    <cellStyle name="Итог 40 6 2" xfId="23544"/>
    <cellStyle name="Итог 40 6 3" xfId="23545"/>
    <cellStyle name="Итог 40 7" xfId="23546"/>
    <cellStyle name="Итог 40 7 2" xfId="23547"/>
    <cellStyle name="Итог 40 7 3" xfId="23548"/>
    <cellStyle name="Итог 40 8" xfId="23549"/>
    <cellStyle name="Итог 40 9" xfId="23550"/>
    <cellStyle name="Итог 41" xfId="23551"/>
    <cellStyle name="Итог 41 2" xfId="23552"/>
    <cellStyle name="Итог 41 2 2" xfId="23553"/>
    <cellStyle name="Итог 41 2 2 2" xfId="23554"/>
    <cellStyle name="Итог 41 2 2 3" xfId="23555"/>
    <cellStyle name="Итог 41 2 3" xfId="23556"/>
    <cellStyle name="Итог 41 2 3 2" xfId="23557"/>
    <cellStyle name="Итог 41 2 3 3" xfId="23558"/>
    <cellStyle name="Итог 41 2 4" xfId="23559"/>
    <cellStyle name="Итог 41 2 4 2" xfId="23560"/>
    <cellStyle name="Итог 41 2 4 3" xfId="23561"/>
    <cellStyle name="Итог 41 2 5" xfId="23562"/>
    <cellStyle name="Итог 41 2 5 2" xfId="23563"/>
    <cellStyle name="Итог 41 2 5 3" xfId="23564"/>
    <cellStyle name="Итог 41 2 6" xfId="23565"/>
    <cellStyle name="Итог 41 2 6 2" xfId="23566"/>
    <cellStyle name="Итог 41 2 6 3" xfId="23567"/>
    <cellStyle name="Итог 41 2 7" xfId="23568"/>
    <cellStyle name="Итог 41 2 7 2" xfId="23569"/>
    <cellStyle name="Итог 41 2 7 3" xfId="23570"/>
    <cellStyle name="Итог 41 2 8" xfId="23571"/>
    <cellStyle name="Итог 41 2 9" xfId="23572"/>
    <cellStyle name="Итог 41 3" xfId="23573"/>
    <cellStyle name="Итог 41 3 2" xfId="23574"/>
    <cellStyle name="Итог 41 3 3" xfId="23575"/>
    <cellStyle name="Итог 41 4" xfId="23576"/>
    <cellStyle name="Итог 41 4 2" xfId="23577"/>
    <cellStyle name="Итог 41 4 3" xfId="23578"/>
    <cellStyle name="Итог 41 5" xfId="23579"/>
    <cellStyle name="Итог 41 5 2" xfId="23580"/>
    <cellStyle name="Итог 41 5 3" xfId="23581"/>
    <cellStyle name="Итог 41 6" xfId="23582"/>
    <cellStyle name="Итог 41 6 2" xfId="23583"/>
    <cellStyle name="Итог 41 6 3" xfId="23584"/>
    <cellStyle name="Итог 41 7" xfId="23585"/>
    <cellStyle name="Итог 41 7 2" xfId="23586"/>
    <cellStyle name="Итог 41 7 3" xfId="23587"/>
    <cellStyle name="Итог 41 8" xfId="23588"/>
    <cellStyle name="Итог 41 9" xfId="23589"/>
    <cellStyle name="Итог 42" xfId="23590"/>
    <cellStyle name="Итог 42 2" xfId="23591"/>
    <cellStyle name="Итог 42 2 2" xfId="23592"/>
    <cellStyle name="Итог 42 2 2 2" xfId="23593"/>
    <cellStyle name="Итог 42 2 2 3" xfId="23594"/>
    <cellStyle name="Итог 42 2 3" xfId="23595"/>
    <cellStyle name="Итог 42 2 3 2" xfId="23596"/>
    <cellStyle name="Итог 42 2 3 3" xfId="23597"/>
    <cellStyle name="Итог 42 2 4" xfId="23598"/>
    <cellStyle name="Итог 42 2 4 2" xfId="23599"/>
    <cellStyle name="Итог 42 2 4 3" xfId="23600"/>
    <cellStyle name="Итог 42 2 5" xfId="23601"/>
    <cellStyle name="Итог 42 2 5 2" xfId="23602"/>
    <cellStyle name="Итог 42 2 5 3" xfId="23603"/>
    <cellStyle name="Итог 42 2 6" xfId="23604"/>
    <cellStyle name="Итог 42 2 6 2" xfId="23605"/>
    <cellStyle name="Итог 42 2 6 3" xfId="23606"/>
    <cellStyle name="Итог 42 2 7" xfId="23607"/>
    <cellStyle name="Итог 42 2 7 2" xfId="23608"/>
    <cellStyle name="Итог 42 2 7 3" xfId="23609"/>
    <cellStyle name="Итог 42 2 8" xfId="23610"/>
    <cellStyle name="Итог 42 2 9" xfId="23611"/>
    <cellStyle name="Итог 42 3" xfId="23612"/>
    <cellStyle name="Итог 42 3 2" xfId="23613"/>
    <cellStyle name="Итог 42 3 3" xfId="23614"/>
    <cellStyle name="Итог 42 4" xfId="23615"/>
    <cellStyle name="Итог 42 4 2" xfId="23616"/>
    <cellStyle name="Итог 42 4 3" xfId="23617"/>
    <cellStyle name="Итог 42 5" xfId="23618"/>
    <cellStyle name="Итог 42 5 2" xfId="23619"/>
    <cellStyle name="Итог 42 5 3" xfId="23620"/>
    <cellStyle name="Итог 42 6" xfId="23621"/>
    <cellStyle name="Итог 42 6 2" xfId="23622"/>
    <cellStyle name="Итог 42 6 3" xfId="23623"/>
    <cellStyle name="Итог 42 7" xfId="23624"/>
    <cellStyle name="Итог 42 7 2" xfId="23625"/>
    <cellStyle name="Итог 42 7 3" xfId="23626"/>
    <cellStyle name="Итог 42 8" xfId="23627"/>
    <cellStyle name="Итог 42 9" xfId="23628"/>
    <cellStyle name="Итог 43" xfId="23629"/>
    <cellStyle name="Итог 43 2" xfId="23630"/>
    <cellStyle name="Итог 43 2 2" xfId="23631"/>
    <cellStyle name="Итог 43 2 2 2" xfId="23632"/>
    <cellStyle name="Итог 43 2 2 3" xfId="23633"/>
    <cellStyle name="Итог 43 2 3" xfId="23634"/>
    <cellStyle name="Итог 43 2 3 2" xfId="23635"/>
    <cellStyle name="Итог 43 2 3 3" xfId="23636"/>
    <cellStyle name="Итог 43 2 4" xfId="23637"/>
    <cellStyle name="Итог 43 2 4 2" xfId="23638"/>
    <cellStyle name="Итог 43 2 4 3" xfId="23639"/>
    <cellStyle name="Итог 43 2 5" xfId="23640"/>
    <cellStyle name="Итог 43 2 5 2" xfId="23641"/>
    <cellStyle name="Итог 43 2 5 3" xfId="23642"/>
    <cellStyle name="Итог 43 2 6" xfId="23643"/>
    <cellStyle name="Итог 43 2 6 2" xfId="23644"/>
    <cellStyle name="Итог 43 2 6 3" xfId="23645"/>
    <cellStyle name="Итог 43 2 7" xfId="23646"/>
    <cellStyle name="Итог 43 2 7 2" xfId="23647"/>
    <cellStyle name="Итог 43 2 7 3" xfId="23648"/>
    <cellStyle name="Итог 43 2 8" xfId="23649"/>
    <cellStyle name="Итог 43 2 9" xfId="23650"/>
    <cellStyle name="Итог 43 3" xfId="23651"/>
    <cellStyle name="Итог 43 3 2" xfId="23652"/>
    <cellStyle name="Итог 43 3 3" xfId="23653"/>
    <cellStyle name="Итог 43 4" xfId="23654"/>
    <cellStyle name="Итог 43 4 2" xfId="23655"/>
    <cellStyle name="Итог 43 4 3" xfId="23656"/>
    <cellStyle name="Итог 43 5" xfId="23657"/>
    <cellStyle name="Итог 43 5 2" xfId="23658"/>
    <cellStyle name="Итог 43 5 3" xfId="23659"/>
    <cellStyle name="Итог 43 6" xfId="23660"/>
    <cellStyle name="Итог 43 6 2" xfId="23661"/>
    <cellStyle name="Итог 43 6 3" xfId="23662"/>
    <cellStyle name="Итог 43 7" xfId="23663"/>
    <cellStyle name="Итог 43 7 2" xfId="23664"/>
    <cellStyle name="Итог 43 7 3" xfId="23665"/>
    <cellStyle name="Итог 43 8" xfId="23666"/>
    <cellStyle name="Итог 43 9" xfId="23667"/>
    <cellStyle name="Итог 44" xfId="23668"/>
    <cellStyle name="Итог 44 2" xfId="23669"/>
    <cellStyle name="Итог 44 2 2" xfId="23670"/>
    <cellStyle name="Итог 44 2 2 2" xfId="23671"/>
    <cellStyle name="Итог 44 2 2 3" xfId="23672"/>
    <cellStyle name="Итог 44 2 3" xfId="23673"/>
    <cellStyle name="Итог 44 2 3 2" xfId="23674"/>
    <cellStyle name="Итог 44 2 3 3" xfId="23675"/>
    <cellStyle name="Итог 44 2 4" xfId="23676"/>
    <cellStyle name="Итог 44 2 4 2" xfId="23677"/>
    <cellStyle name="Итог 44 2 4 3" xfId="23678"/>
    <cellStyle name="Итог 44 2 5" xfId="23679"/>
    <cellStyle name="Итог 44 2 5 2" xfId="23680"/>
    <cellStyle name="Итог 44 2 5 3" xfId="23681"/>
    <cellStyle name="Итог 44 2 6" xfId="23682"/>
    <cellStyle name="Итог 44 2 6 2" xfId="23683"/>
    <cellStyle name="Итог 44 2 6 3" xfId="23684"/>
    <cellStyle name="Итог 44 2 7" xfId="23685"/>
    <cellStyle name="Итог 44 2 7 2" xfId="23686"/>
    <cellStyle name="Итог 44 2 7 3" xfId="23687"/>
    <cellStyle name="Итог 44 2 8" xfId="23688"/>
    <cellStyle name="Итог 44 2 9" xfId="23689"/>
    <cellStyle name="Итог 44 3" xfId="23690"/>
    <cellStyle name="Итог 44 3 2" xfId="23691"/>
    <cellStyle name="Итог 44 3 3" xfId="23692"/>
    <cellStyle name="Итог 44 4" xfId="23693"/>
    <cellStyle name="Итог 44 4 2" xfId="23694"/>
    <cellStyle name="Итог 44 4 3" xfId="23695"/>
    <cellStyle name="Итог 44 5" xfId="23696"/>
    <cellStyle name="Итог 44 5 2" xfId="23697"/>
    <cellStyle name="Итог 44 5 3" xfId="23698"/>
    <cellStyle name="Итог 44 6" xfId="23699"/>
    <cellStyle name="Итог 44 6 2" xfId="23700"/>
    <cellStyle name="Итог 44 6 3" xfId="23701"/>
    <cellStyle name="Итог 44 7" xfId="23702"/>
    <cellStyle name="Итог 44 7 2" xfId="23703"/>
    <cellStyle name="Итог 44 7 3" xfId="23704"/>
    <cellStyle name="Итог 44 8" xfId="23705"/>
    <cellStyle name="Итог 44 9" xfId="23706"/>
    <cellStyle name="Итог 45" xfId="23707"/>
    <cellStyle name="Итог 45 2" xfId="23708"/>
    <cellStyle name="Итог 45 2 2" xfId="23709"/>
    <cellStyle name="Итог 45 2 2 2" xfId="23710"/>
    <cellStyle name="Итог 45 2 2 3" xfId="23711"/>
    <cellStyle name="Итог 45 2 3" xfId="23712"/>
    <cellStyle name="Итог 45 2 3 2" xfId="23713"/>
    <cellStyle name="Итог 45 2 3 3" xfId="23714"/>
    <cellStyle name="Итог 45 2 4" xfId="23715"/>
    <cellStyle name="Итог 45 2 4 2" xfId="23716"/>
    <cellStyle name="Итог 45 2 4 3" xfId="23717"/>
    <cellStyle name="Итог 45 2 5" xfId="23718"/>
    <cellStyle name="Итог 45 2 5 2" xfId="23719"/>
    <cellStyle name="Итог 45 2 5 3" xfId="23720"/>
    <cellStyle name="Итог 45 2 6" xfId="23721"/>
    <cellStyle name="Итог 45 2 6 2" xfId="23722"/>
    <cellStyle name="Итог 45 2 6 3" xfId="23723"/>
    <cellStyle name="Итог 45 2 7" xfId="23724"/>
    <cellStyle name="Итог 45 2 7 2" xfId="23725"/>
    <cellStyle name="Итог 45 2 7 3" xfId="23726"/>
    <cellStyle name="Итог 45 2 8" xfId="23727"/>
    <cellStyle name="Итог 45 2 9" xfId="23728"/>
    <cellStyle name="Итог 45 3" xfId="23729"/>
    <cellStyle name="Итог 45 3 2" xfId="23730"/>
    <cellStyle name="Итог 45 3 3" xfId="23731"/>
    <cellStyle name="Итог 45 4" xfId="23732"/>
    <cellStyle name="Итог 45 4 2" xfId="23733"/>
    <cellStyle name="Итог 45 4 3" xfId="23734"/>
    <cellStyle name="Итог 45 5" xfId="23735"/>
    <cellStyle name="Итог 45 5 2" xfId="23736"/>
    <cellStyle name="Итог 45 5 3" xfId="23737"/>
    <cellStyle name="Итог 45 6" xfId="23738"/>
    <cellStyle name="Итог 45 6 2" xfId="23739"/>
    <cellStyle name="Итог 45 6 3" xfId="23740"/>
    <cellStyle name="Итог 45 7" xfId="23741"/>
    <cellStyle name="Итог 45 7 2" xfId="23742"/>
    <cellStyle name="Итог 45 7 3" xfId="23743"/>
    <cellStyle name="Итог 45 8" xfId="23744"/>
    <cellStyle name="Итог 45 9" xfId="23745"/>
    <cellStyle name="Итог 46" xfId="23746"/>
    <cellStyle name="Итог 46 2" xfId="23747"/>
    <cellStyle name="Итог 46 2 2" xfId="23748"/>
    <cellStyle name="Итог 46 2 2 2" xfId="23749"/>
    <cellStyle name="Итог 46 2 2 3" xfId="23750"/>
    <cellStyle name="Итог 46 2 3" xfId="23751"/>
    <cellStyle name="Итог 46 2 3 2" xfId="23752"/>
    <cellStyle name="Итог 46 2 3 3" xfId="23753"/>
    <cellStyle name="Итог 46 2 4" xfId="23754"/>
    <cellStyle name="Итог 46 2 4 2" xfId="23755"/>
    <cellStyle name="Итог 46 2 4 3" xfId="23756"/>
    <cellStyle name="Итог 46 2 5" xfId="23757"/>
    <cellStyle name="Итог 46 2 5 2" xfId="23758"/>
    <cellStyle name="Итог 46 2 5 3" xfId="23759"/>
    <cellStyle name="Итог 46 2 6" xfId="23760"/>
    <cellStyle name="Итог 46 2 6 2" xfId="23761"/>
    <cellStyle name="Итог 46 2 6 3" xfId="23762"/>
    <cellStyle name="Итог 46 2 7" xfId="23763"/>
    <cellStyle name="Итог 46 2 7 2" xfId="23764"/>
    <cellStyle name="Итог 46 2 7 3" xfId="23765"/>
    <cellStyle name="Итог 46 2 8" xfId="23766"/>
    <cellStyle name="Итог 46 2 9" xfId="23767"/>
    <cellStyle name="Итог 46 3" xfId="23768"/>
    <cellStyle name="Итог 46 3 2" xfId="23769"/>
    <cellStyle name="Итог 46 3 3" xfId="23770"/>
    <cellStyle name="Итог 46 4" xfId="23771"/>
    <cellStyle name="Итог 46 4 2" xfId="23772"/>
    <cellStyle name="Итог 46 4 3" xfId="23773"/>
    <cellStyle name="Итог 46 5" xfId="23774"/>
    <cellStyle name="Итог 46 5 2" xfId="23775"/>
    <cellStyle name="Итог 46 5 3" xfId="23776"/>
    <cellStyle name="Итог 46 6" xfId="23777"/>
    <cellStyle name="Итог 46 6 2" xfId="23778"/>
    <cellStyle name="Итог 46 6 3" xfId="23779"/>
    <cellStyle name="Итог 46 7" xfId="23780"/>
    <cellStyle name="Итог 46 7 2" xfId="23781"/>
    <cellStyle name="Итог 46 7 3" xfId="23782"/>
    <cellStyle name="Итог 46 8" xfId="23783"/>
    <cellStyle name="Итог 46 9" xfId="23784"/>
    <cellStyle name="Итог 47" xfId="23785"/>
    <cellStyle name="Итог 47 2" xfId="23786"/>
    <cellStyle name="Итог 47 2 2" xfId="23787"/>
    <cellStyle name="Итог 47 2 2 2" xfId="23788"/>
    <cellStyle name="Итог 47 2 2 3" xfId="23789"/>
    <cellStyle name="Итог 47 2 3" xfId="23790"/>
    <cellStyle name="Итог 47 2 3 2" xfId="23791"/>
    <cellStyle name="Итог 47 2 3 3" xfId="23792"/>
    <cellStyle name="Итог 47 2 4" xfId="23793"/>
    <cellStyle name="Итог 47 2 4 2" xfId="23794"/>
    <cellStyle name="Итог 47 2 4 3" xfId="23795"/>
    <cellStyle name="Итог 47 2 5" xfId="23796"/>
    <cellStyle name="Итог 47 2 5 2" xfId="23797"/>
    <cellStyle name="Итог 47 2 5 3" xfId="23798"/>
    <cellStyle name="Итог 47 2 6" xfId="23799"/>
    <cellStyle name="Итог 47 2 6 2" xfId="23800"/>
    <cellStyle name="Итог 47 2 6 3" xfId="23801"/>
    <cellStyle name="Итог 47 2 7" xfId="23802"/>
    <cellStyle name="Итог 47 2 7 2" xfId="23803"/>
    <cellStyle name="Итог 47 2 7 3" xfId="23804"/>
    <cellStyle name="Итог 47 2 8" xfId="23805"/>
    <cellStyle name="Итог 47 2 9" xfId="23806"/>
    <cellStyle name="Итог 47 3" xfId="23807"/>
    <cellStyle name="Итог 47 3 2" xfId="23808"/>
    <cellStyle name="Итог 47 3 3" xfId="23809"/>
    <cellStyle name="Итог 47 4" xfId="23810"/>
    <cellStyle name="Итог 47 4 2" xfId="23811"/>
    <cellStyle name="Итог 47 4 3" xfId="23812"/>
    <cellStyle name="Итог 47 5" xfId="23813"/>
    <cellStyle name="Итог 47 5 2" xfId="23814"/>
    <cellStyle name="Итог 47 5 3" xfId="23815"/>
    <cellStyle name="Итог 47 6" xfId="23816"/>
    <cellStyle name="Итог 47 6 2" xfId="23817"/>
    <cellStyle name="Итог 47 6 3" xfId="23818"/>
    <cellStyle name="Итог 47 7" xfId="23819"/>
    <cellStyle name="Итог 47 7 2" xfId="23820"/>
    <cellStyle name="Итог 47 7 3" xfId="23821"/>
    <cellStyle name="Итог 47 8" xfId="23822"/>
    <cellStyle name="Итог 47 9" xfId="23823"/>
    <cellStyle name="Итог 48" xfId="23824"/>
    <cellStyle name="Итог 48 2" xfId="23825"/>
    <cellStyle name="Итог 48 2 2" xfId="23826"/>
    <cellStyle name="Итог 48 2 2 2" xfId="23827"/>
    <cellStyle name="Итог 48 2 2 3" xfId="23828"/>
    <cellStyle name="Итог 48 2 3" xfId="23829"/>
    <cellStyle name="Итог 48 2 3 2" xfId="23830"/>
    <cellStyle name="Итог 48 2 3 3" xfId="23831"/>
    <cellStyle name="Итог 48 2 4" xfId="23832"/>
    <cellStyle name="Итог 48 2 4 2" xfId="23833"/>
    <cellStyle name="Итог 48 2 4 3" xfId="23834"/>
    <cellStyle name="Итог 48 2 5" xfId="23835"/>
    <cellStyle name="Итог 48 2 5 2" xfId="23836"/>
    <cellStyle name="Итог 48 2 5 3" xfId="23837"/>
    <cellStyle name="Итог 48 2 6" xfId="23838"/>
    <cellStyle name="Итог 48 2 6 2" xfId="23839"/>
    <cellStyle name="Итог 48 2 6 3" xfId="23840"/>
    <cellStyle name="Итог 48 2 7" xfId="23841"/>
    <cellStyle name="Итог 48 2 7 2" xfId="23842"/>
    <cellStyle name="Итог 48 2 7 3" xfId="23843"/>
    <cellStyle name="Итог 48 2 8" xfId="23844"/>
    <cellStyle name="Итог 48 2 9" xfId="23845"/>
    <cellStyle name="Итог 48 3" xfId="23846"/>
    <cellStyle name="Итог 48 3 2" xfId="23847"/>
    <cellStyle name="Итог 48 3 3" xfId="23848"/>
    <cellStyle name="Итог 48 4" xfId="23849"/>
    <cellStyle name="Итог 48 4 2" xfId="23850"/>
    <cellStyle name="Итог 48 4 3" xfId="23851"/>
    <cellStyle name="Итог 48 5" xfId="23852"/>
    <cellStyle name="Итог 48 5 2" xfId="23853"/>
    <cellStyle name="Итог 48 5 3" xfId="23854"/>
    <cellStyle name="Итог 48 6" xfId="23855"/>
    <cellStyle name="Итог 48 6 2" xfId="23856"/>
    <cellStyle name="Итог 48 6 3" xfId="23857"/>
    <cellStyle name="Итог 48 7" xfId="23858"/>
    <cellStyle name="Итог 48 7 2" xfId="23859"/>
    <cellStyle name="Итог 48 7 3" xfId="23860"/>
    <cellStyle name="Итог 48 8" xfId="23861"/>
    <cellStyle name="Итог 48 9" xfId="23862"/>
    <cellStyle name="Итог 49" xfId="23863"/>
    <cellStyle name="Итог 49 2" xfId="23864"/>
    <cellStyle name="Итог 49 2 2" xfId="23865"/>
    <cellStyle name="Итог 49 2 2 2" xfId="23866"/>
    <cellStyle name="Итог 49 2 2 3" xfId="23867"/>
    <cellStyle name="Итог 49 2 3" xfId="23868"/>
    <cellStyle name="Итог 49 2 3 2" xfId="23869"/>
    <cellStyle name="Итог 49 2 3 3" xfId="23870"/>
    <cellStyle name="Итог 49 2 4" xfId="23871"/>
    <cellStyle name="Итог 49 2 4 2" xfId="23872"/>
    <cellStyle name="Итог 49 2 4 3" xfId="23873"/>
    <cellStyle name="Итог 49 2 5" xfId="23874"/>
    <cellStyle name="Итог 49 2 5 2" xfId="23875"/>
    <cellStyle name="Итог 49 2 5 3" xfId="23876"/>
    <cellStyle name="Итог 49 2 6" xfId="23877"/>
    <cellStyle name="Итог 49 2 6 2" xfId="23878"/>
    <cellStyle name="Итог 49 2 6 3" xfId="23879"/>
    <cellStyle name="Итог 49 2 7" xfId="23880"/>
    <cellStyle name="Итог 49 2 7 2" xfId="23881"/>
    <cellStyle name="Итог 49 2 7 3" xfId="23882"/>
    <cellStyle name="Итог 49 2 8" xfId="23883"/>
    <cellStyle name="Итог 49 2 9" xfId="23884"/>
    <cellStyle name="Итог 49 3" xfId="23885"/>
    <cellStyle name="Итог 49 3 2" xfId="23886"/>
    <cellStyle name="Итог 49 3 3" xfId="23887"/>
    <cellStyle name="Итог 49 4" xfId="23888"/>
    <cellStyle name="Итог 49 4 2" xfId="23889"/>
    <cellStyle name="Итог 49 4 3" xfId="23890"/>
    <cellStyle name="Итог 49 5" xfId="23891"/>
    <cellStyle name="Итог 49 5 2" xfId="23892"/>
    <cellStyle name="Итог 49 5 3" xfId="23893"/>
    <cellStyle name="Итог 49 6" xfId="23894"/>
    <cellStyle name="Итог 49 6 2" xfId="23895"/>
    <cellStyle name="Итог 49 6 3" xfId="23896"/>
    <cellStyle name="Итог 49 7" xfId="23897"/>
    <cellStyle name="Итог 49 7 2" xfId="23898"/>
    <cellStyle name="Итог 49 7 3" xfId="23899"/>
    <cellStyle name="Итог 49 8" xfId="23900"/>
    <cellStyle name="Итог 49 9" xfId="23901"/>
    <cellStyle name="Итог 5" xfId="23902"/>
    <cellStyle name="Итог 5 2" xfId="23903"/>
    <cellStyle name="Итог 5 2 2" xfId="23904"/>
    <cellStyle name="Итог 5 2 2 2" xfId="23905"/>
    <cellStyle name="Итог 5 2 2 3" xfId="23906"/>
    <cellStyle name="Итог 5 2 3" xfId="23907"/>
    <cellStyle name="Итог 5 2 3 2" xfId="23908"/>
    <cellStyle name="Итог 5 2 3 3" xfId="23909"/>
    <cellStyle name="Итог 5 2 4" xfId="23910"/>
    <cellStyle name="Итог 5 2 4 2" xfId="23911"/>
    <cellStyle name="Итог 5 2 4 3" xfId="23912"/>
    <cellStyle name="Итог 5 2 5" xfId="23913"/>
    <cellStyle name="Итог 5 2 5 2" xfId="23914"/>
    <cellStyle name="Итог 5 2 5 3" xfId="23915"/>
    <cellStyle name="Итог 5 2 6" xfId="23916"/>
    <cellStyle name="Итог 5 2 6 2" xfId="23917"/>
    <cellStyle name="Итог 5 2 6 3" xfId="23918"/>
    <cellStyle name="Итог 5 2 7" xfId="23919"/>
    <cellStyle name="Итог 5 2 7 2" xfId="23920"/>
    <cellStyle name="Итог 5 2 7 3" xfId="23921"/>
    <cellStyle name="Итог 5 2 8" xfId="23922"/>
    <cellStyle name="Итог 5 2 9" xfId="23923"/>
    <cellStyle name="Итог 5 3" xfId="23924"/>
    <cellStyle name="Итог 5 3 2" xfId="23925"/>
    <cellStyle name="Итог 5 3 3" xfId="23926"/>
    <cellStyle name="Итог 5 4" xfId="23927"/>
    <cellStyle name="Итог 5 4 2" xfId="23928"/>
    <cellStyle name="Итог 5 4 3" xfId="23929"/>
    <cellStyle name="Итог 5 5" xfId="23930"/>
    <cellStyle name="Итог 5 5 2" xfId="23931"/>
    <cellStyle name="Итог 5 5 3" xfId="23932"/>
    <cellStyle name="Итог 5 6" xfId="23933"/>
    <cellStyle name="Итог 5 6 2" xfId="23934"/>
    <cellStyle name="Итог 5 6 3" xfId="23935"/>
    <cellStyle name="Итог 5 7" xfId="23936"/>
    <cellStyle name="Итог 5 7 2" xfId="23937"/>
    <cellStyle name="Итог 5 7 3" xfId="23938"/>
    <cellStyle name="Итог 5 8" xfId="23939"/>
    <cellStyle name="Итог 5 9" xfId="23940"/>
    <cellStyle name="Итог 50" xfId="23941"/>
    <cellStyle name="Итог 50 2" xfId="23942"/>
    <cellStyle name="Итог 50 2 2" xfId="23943"/>
    <cellStyle name="Итог 50 2 2 2" xfId="23944"/>
    <cellStyle name="Итог 50 2 2 3" xfId="23945"/>
    <cellStyle name="Итог 50 2 3" xfId="23946"/>
    <cellStyle name="Итог 50 2 3 2" xfId="23947"/>
    <cellStyle name="Итог 50 2 3 3" xfId="23948"/>
    <cellStyle name="Итог 50 2 4" xfId="23949"/>
    <cellStyle name="Итог 50 2 4 2" xfId="23950"/>
    <cellStyle name="Итог 50 2 4 3" xfId="23951"/>
    <cellStyle name="Итог 50 2 5" xfId="23952"/>
    <cellStyle name="Итог 50 2 5 2" xfId="23953"/>
    <cellStyle name="Итог 50 2 5 3" xfId="23954"/>
    <cellStyle name="Итог 50 2 6" xfId="23955"/>
    <cellStyle name="Итог 50 2 6 2" xfId="23956"/>
    <cellStyle name="Итог 50 2 6 3" xfId="23957"/>
    <cellStyle name="Итог 50 2 7" xfId="23958"/>
    <cellStyle name="Итог 50 2 7 2" xfId="23959"/>
    <cellStyle name="Итог 50 2 7 3" xfId="23960"/>
    <cellStyle name="Итог 50 2 8" xfId="23961"/>
    <cellStyle name="Итог 50 2 9" xfId="23962"/>
    <cellStyle name="Итог 50 3" xfId="23963"/>
    <cellStyle name="Итог 50 3 2" xfId="23964"/>
    <cellStyle name="Итог 50 3 3" xfId="23965"/>
    <cellStyle name="Итог 50 4" xfId="23966"/>
    <cellStyle name="Итог 50 4 2" xfId="23967"/>
    <cellStyle name="Итог 50 4 3" xfId="23968"/>
    <cellStyle name="Итог 50 5" xfId="23969"/>
    <cellStyle name="Итог 50 5 2" xfId="23970"/>
    <cellStyle name="Итог 50 5 3" xfId="23971"/>
    <cellStyle name="Итог 50 6" xfId="23972"/>
    <cellStyle name="Итог 50 6 2" xfId="23973"/>
    <cellStyle name="Итог 50 6 3" xfId="23974"/>
    <cellStyle name="Итог 50 7" xfId="23975"/>
    <cellStyle name="Итог 50 7 2" xfId="23976"/>
    <cellStyle name="Итог 50 7 3" xfId="23977"/>
    <cellStyle name="Итог 50 8" xfId="23978"/>
    <cellStyle name="Итог 50 9" xfId="23979"/>
    <cellStyle name="Итог 51" xfId="23980"/>
    <cellStyle name="Итог 51 2" xfId="23981"/>
    <cellStyle name="Итог 51 2 2" xfId="23982"/>
    <cellStyle name="Итог 51 2 2 2" xfId="23983"/>
    <cellStyle name="Итог 51 2 2 3" xfId="23984"/>
    <cellStyle name="Итог 51 2 3" xfId="23985"/>
    <cellStyle name="Итог 51 2 3 2" xfId="23986"/>
    <cellStyle name="Итог 51 2 3 3" xfId="23987"/>
    <cellStyle name="Итог 51 2 4" xfId="23988"/>
    <cellStyle name="Итог 51 2 4 2" xfId="23989"/>
    <cellStyle name="Итог 51 2 4 3" xfId="23990"/>
    <cellStyle name="Итог 51 2 5" xfId="23991"/>
    <cellStyle name="Итог 51 2 5 2" xfId="23992"/>
    <cellStyle name="Итог 51 2 5 3" xfId="23993"/>
    <cellStyle name="Итог 51 2 6" xfId="23994"/>
    <cellStyle name="Итог 51 2 6 2" xfId="23995"/>
    <cellStyle name="Итог 51 2 6 3" xfId="23996"/>
    <cellStyle name="Итог 51 2 7" xfId="23997"/>
    <cellStyle name="Итог 51 2 7 2" xfId="23998"/>
    <cellStyle name="Итог 51 2 7 3" xfId="23999"/>
    <cellStyle name="Итог 51 2 8" xfId="24000"/>
    <cellStyle name="Итог 51 2 9" xfId="24001"/>
    <cellStyle name="Итог 51 3" xfId="24002"/>
    <cellStyle name="Итог 51 3 2" xfId="24003"/>
    <cellStyle name="Итог 51 3 3" xfId="24004"/>
    <cellStyle name="Итог 51 4" xfId="24005"/>
    <cellStyle name="Итог 51 4 2" xfId="24006"/>
    <cellStyle name="Итог 51 4 3" xfId="24007"/>
    <cellStyle name="Итог 51 5" xfId="24008"/>
    <cellStyle name="Итог 51 5 2" xfId="24009"/>
    <cellStyle name="Итог 51 5 3" xfId="24010"/>
    <cellStyle name="Итог 51 6" xfId="24011"/>
    <cellStyle name="Итог 51 6 2" xfId="24012"/>
    <cellStyle name="Итог 51 6 3" xfId="24013"/>
    <cellStyle name="Итог 51 7" xfId="24014"/>
    <cellStyle name="Итог 51 7 2" xfId="24015"/>
    <cellStyle name="Итог 51 7 3" xfId="24016"/>
    <cellStyle name="Итог 51 8" xfId="24017"/>
    <cellStyle name="Итог 51 9" xfId="24018"/>
    <cellStyle name="Итог 52" xfId="24019"/>
    <cellStyle name="Итог 52 2" xfId="24020"/>
    <cellStyle name="Итог 52 2 2" xfId="24021"/>
    <cellStyle name="Итог 52 2 2 2" xfId="24022"/>
    <cellStyle name="Итог 52 2 2 3" xfId="24023"/>
    <cellStyle name="Итог 52 2 3" xfId="24024"/>
    <cellStyle name="Итог 52 2 3 2" xfId="24025"/>
    <cellStyle name="Итог 52 2 3 3" xfId="24026"/>
    <cellStyle name="Итог 52 2 4" xfId="24027"/>
    <cellStyle name="Итог 52 2 4 2" xfId="24028"/>
    <cellStyle name="Итог 52 2 4 3" xfId="24029"/>
    <cellStyle name="Итог 52 2 5" xfId="24030"/>
    <cellStyle name="Итог 52 2 5 2" xfId="24031"/>
    <cellStyle name="Итог 52 2 5 3" xfId="24032"/>
    <cellStyle name="Итог 52 2 6" xfId="24033"/>
    <cellStyle name="Итог 52 2 6 2" xfId="24034"/>
    <cellStyle name="Итог 52 2 6 3" xfId="24035"/>
    <cellStyle name="Итог 52 2 7" xfId="24036"/>
    <cellStyle name="Итог 52 2 7 2" xfId="24037"/>
    <cellStyle name="Итог 52 2 7 3" xfId="24038"/>
    <cellStyle name="Итог 52 2 8" xfId="24039"/>
    <cellStyle name="Итог 52 2 9" xfId="24040"/>
    <cellStyle name="Итог 52 3" xfId="24041"/>
    <cellStyle name="Итог 52 3 2" xfId="24042"/>
    <cellStyle name="Итог 52 3 3" xfId="24043"/>
    <cellStyle name="Итог 52 4" xfId="24044"/>
    <cellStyle name="Итог 52 4 2" xfId="24045"/>
    <cellStyle name="Итог 52 4 3" xfId="24046"/>
    <cellStyle name="Итог 52 5" xfId="24047"/>
    <cellStyle name="Итог 52 5 2" xfId="24048"/>
    <cellStyle name="Итог 52 5 3" xfId="24049"/>
    <cellStyle name="Итог 52 6" xfId="24050"/>
    <cellStyle name="Итог 52 6 2" xfId="24051"/>
    <cellStyle name="Итог 52 6 3" xfId="24052"/>
    <cellStyle name="Итог 52 7" xfId="24053"/>
    <cellStyle name="Итог 52 7 2" xfId="24054"/>
    <cellStyle name="Итог 52 7 3" xfId="24055"/>
    <cellStyle name="Итог 52 8" xfId="24056"/>
    <cellStyle name="Итог 52 9" xfId="24057"/>
    <cellStyle name="Итог 53" xfId="24058"/>
    <cellStyle name="Итог 53 2" xfId="24059"/>
    <cellStyle name="Итог 53 2 2" xfId="24060"/>
    <cellStyle name="Итог 53 2 2 2" xfId="24061"/>
    <cellStyle name="Итог 53 2 2 3" xfId="24062"/>
    <cellStyle name="Итог 53 2 3" xfId="24063"/>
    <cellStyle name="Итог 53 2 3 2" xfId="24064"/>
    <cellStyle name="Итог 53 2 3 3" xfId="24065"/>
    <cellStyle name="Итог 53 2 4" xfId="24066"/>
    <cellStyle name="Итог 53 2 4 2" xfId="24067"/>
    <cellStyle name="Итог 53 2 4 3" xfId="24068"/>
    <cellStyle name="Итог 53 2 5" xfId="24069"/>
    <cellStyle name="Итог 53 2 5 2" xfId="24070"/>
    <cellStyle name="Итог 53 2 5 3" xfId="24071"/>
    <cellStyle name="Итог 53 2 6" xfId="24072"/>
    <cellStyle name="Итог 53 2 6 2" xfId="24073"/>
    <cellStyle name="Итог 53 2 6 3" xfId="24074"/>
    <cellStyle name="Итог 53 2 7" xfId="24075"/>
    <cellStyle name="Итог 53 2 7 2" xfId="24076"/>
    <cellStyle name="Итог 53 2 7 3" xfId="24077"/>
    <cellStyle name="Итог 53 2 8" xfId="24078"/>
    <cellStyle name="Итог 53 2 9" xfId="24079"/>
    <cellStyle name="Итог 53 3" xfId="24080"/>
    <cellStyle name="Итог 53 3 2" xfId="24081"/>
    <cellStyle name="Итог 53 3 3" xfId="24082"/>
    <cellStyle name="Итог 53 4" xfId="24083"/>
    <cellStyle name="Итог 53 4 2" xfId="24084"/>
    <cellStyle name="Итог 53 4 3" xfId="24085"/>
    <cellStyle name="Итог 53 5" xfId="24086"/>
    <cellStyle name="Итог 53 5 2" xfId="24087"/>
    <cellStyle name="Итог 53 5 3" xfId="24088"/>
    <cellStyle name="Итог 53 6" xfId="24089"/>
    <cellStyle name="Итог 53 6 2" xfId="24090"/>
    <cellStyle name="Итог 53 6 3" xfId="24091"/>
    <cellStyle name="Итог 53 7" xfId="24092"/>
    <cellStyle name="Итог 53 7 2" xfId="24093"/>
    <cellStyle name="Итог 53 7 3" xfId="24094"/>
    <cellStyle name="Итог 53 8" xfId="24095"/>
    <cellStyle name="Итог 53 9" xfId="24096"/>
    <cellStyle name="Итог 54" xfId="24097"/>
    <cellStyle name="Итог 54 2" xfId="24098"/>
    <cellStyle name="Итог 54 2 2" xfId="24099"/>
    <cellStyle name="Итог 54 2 2 2" xfId="24100"/>
    <cellStyle name="Итог 54 2 2 3" xfId="24101"/>
    <cellStyle name="Итог 54 2 3" xfId="24102"/>
    <cellStyle name="Итог 54 2 3 2" xfId="24103"/>
    <cellStyle name="Итог 54 2 3 3" xfId="24104"/>
    <cellStyle name="Итог 54 2 4" xfId="24105"/>
    <cellStyle name="Итог 54 2 4 2" xfId="24106"/>
    <cellStyle name="Итог 54 2 4 3" xfId="24107"/>
    <cellStyle name="Итог 54 2 5" xfId="24108"/>
    <cellStyle name="Итог 54 2 5 2" xfId="24109"/>
    <cellStyle name="Итог 54 2 5 3" xfId="24110"/>
    <cellStyle name="Итог 54 2 6" xfId="24111"/>
    <cellStyle name="Итог 54 2 6 2" xfId="24112"/>
    <cellStyle name="Итог 54 2 6 3" xfId="24113"/>
    <cellStyle name="Итог 54 2 7" xfId="24114"/>
    <cellStyle name="Итог 54 2 7 2" xfId="24115"/>
    <cellStyle name="Итог 54 2 7 3" xfId="24116"/>
    <cellStyle name="Итог 54 2 8" xfId="24117"/>
    <cellStyle name="Итог 54 2 9" xfId="24118"/>
    <cellStyle name="Итог 54 3" xfId="24119"/>
    <cellStyle name="Итог 54 3 2" xfId="24120"/>
    <cellStyle name="Итог 54 3 3" xfId="24121"/>
    <cellStyle name="Итог 54 4" xfId="24122"/>
    <cellStyle name="Итог 54 4 2" xfId="24123"/>
    <cellStyle name="Итог 54 4 3" xfId="24124"/>
    <cellStyle name="Итог 54 5" xfId="24125"/>
    <cellStyle name="Итог 54 5 2" xfId="24126"/>
    <cellStyle name="Итог 54 5 3" xfId="24127"/>
    <cellStyle name="Итог 54 6" xfId="24128"/>
    <cellStyle name="Итог 54 6 2" xfId="24129"/>
    <cellStyle name="Итог 54 6 3" xfId="24130"/>
    <cellStyle name="Итог 54 7" xfId="24131"/>
    <cellStyle name="Итог 54 7 2" xfId="24132"/>
    <cellStyle name="Итог 54 7 3" xfId="24133"/>
    <cellStyle name="Итог 54 8" xfId="24134"/>
    <cellStyle name="Итог 54 9" xfId="24135"/>
    <cellStyle name="Итог 55" xfId="24136"/>
    <cellStyle name="Итог 55 2" xfId="24137"/>
    <cellStyle name="Итог 55 2 2" xfId="24138"/>
    <cellStyle name="Итог 55 2 2 2" xfId="24139"/>
    <cellStyle name="Итог 55 2 2 3" xfId="24140"/>
    <cellStyle name="Итог 55 2 3" xfId="24141"/>
    <cellStyle name="Итог 55 2 3 2" xfId="24142"/>
    <cellStyle name="Итог 55 2 3 3" xfId="24143"/>
    <cellStyle name="Итог 55 2 4" xfId="24144"/>
    <cellStyle name="Итог 55 2 4 2" xfId="24145"/>
    <cellStyle name="Итог 55 2 4 3" xfId="24146"/>
    <cellStyle name="Итог 55 2 5" xfId="24147"/>
    <cellStyle name="Итог 55 2 5 2" xfId="24148"/>
    <cellStyle name="Итог 55 2 5 3" xfId="24149"/>
    <cellStyle name="Итог 55 2 6" xfId="24150"/>
    <cellStyle name="Итог 55 2 6 2" xfId="24151"/>
    <cellStyle name="Итог 55 2 6 3" xfId="24152"/>
    <cellStyle name="Итог 55 2 7" xfId="24153"/>
    <cellStyle name="Итог 55 2 7 2" xfId="24154"/>
    <cellStyle name="Итог 55 2 7 3" xfId="24155"/>
    <cellStyle name="Итог 55 2 8" xfId="24156"/>
    <cellStyle name="Итог 55 2 9" xfId="24157"/>
    <cellStyle name="Итог 55 3" xfId="24158"/>
    <cellStyle name="Итог 55 3 2" xfId="24159"/>
    <cellStyle name="Итог 55 3 3" xfId="24160"/>
    <cellStyle name="Итог 55 4" xfId="24161"/>
    <cellStyle name="Итог 55 4 2" xfId="24162"/>
    <cellStyle name="Итог 55 4 3" xfId="24163"/>
    <cellStyle name="Итог 55 5" xfId="24164"/>
    <cellStyle name="Итог 55 5 2" xfId="24165"/>
    <cellStyle name="Итог 55 5 3" xfId="24166"/>
    <cellStyle name="Итог 55 6" xfId="24167"/>
    <cellStyle name="Итог 55 6 2" xfId="24168"/>
    <cellStyle name="Итог 55 6 3" xfId="24169"/>
    <cellStyle name="Итог 55 7" xfId="24170"/>
    <cellStyle name="Итог 55 7 2" xfId="24171"/>
    <cellStyle name="Итог 55 7 3" xfId="24172"/>
    <cellStyle name="Итог 55 8" xfId="24173"/>
    <cellStyle name="Итог 55 9" xfId="24174"/>
    <cellStyle name="Итог 56" xfId="24175"/>
    <cellStyle name="Итог 56 2" xfId="24176"/>
    <cellStyle name="Итог 56 2 2" xfId="24177"/>
    <cellStyle name="Итог 56 2 2 2" xfId="24178"/>
    <cellStyle name="Итог 56 2 2 3" xfId="24179"/>
    <cellStyle name="Итог 56 2 3" xfId="24180"/>
    <cellStyle name="Итог 56 2 3 2" xfId="24181"/>
    <cellStyle name="Итог 56 2 3 3" xfId="24182"/>
    <cellStyle name="Итог 56 2 4" xfId="24183"/>
    <cellStyle name="Итог 56 2 4 2" xfId="24184"/>
    <cellStyle name="Итог 56 2 4 3" xfId="24185"/>
    <cellStyle name="Итог 56 2 5" xfId="24186"/>
    <cellStyle name="Итог 56 2 5 2" xfId="24187"/>
    <cellStyle name="Итог 56 2 5 3" xfId="24188"/>
    <cellStyle name="Итог 56 2 6" xfId="24189"/>
    <cellStyle name="Итог 56 2 6 2" xfId="24190"/>
    <cellStyle name="Итог 56 2 6 3" xfId="24191"/>
    <cellStyle name="Итог 56 2 7" xfId="24192"/>
    <cellStyle name="Итог 56 2 7 2" xfId="24193"/>
    <cellStyle name="Итог 56 2 7 3" xfId="24194"/>
    <cellStyle name="Итог 56 2 8" xfId="24195"/>
    <cellStyle name="Итог 56 2 9" xfId="24196"/>
    <cellStyle name="Итог 56 3" xfId="24197"/>
    <cellStyle name="Итог 56 3 2" xfId="24198"/>
    <cellStyle name="Итог 56 3 3" xfId="24199"/>
    <cellStyle name="Итог 56 4" xfId="24200"/>
    <cellStyle name="Итог 56 4 2" xfId="24201"/>
    <cellStyle name="Итог 56 4 3" xfId="24202"/>
    <cellStyle name="Итог 56 5" xfId="24203"/>
    <cellStyle name="Итог 56 5 2" xfId="24204"/>
    <cellStyle name="Итог 56 5 3" xfId="24205"/>
    <cellStyle name="Итог 56 6" xfId="24206"/>
    <cellStyle name="Итог 56 6 2" xfId="24207"/>
    <cellStyle name="Итог 56 6 3" xfId="24208"/>
    <cellStyle name="Итог 56 7" xfId="24209"/>
    <cellStyle name="Итог 56 7 2" xfId="24210"/>
    <cellStyle name="Итог 56 7 3" xfId="24211"/>
    <cellStyle name="Итог 56 8" xfId="24212"/>
    <cellStyle name="Итог 56 9" xfId="24213"/>
    <cellStyle name="Итог 57" xfId="24214"/>
    <cellStyle name="Итог 57 2" xfId="24215"/>
    <cellStyle name="Итог 57 2 2" xfId="24216"/>
    <cellStyle name="Итог 57 2 2 2" xfId="24217"/>
    <cellStyle name="Итог 57 2 2 3" xfId="24218"/>
    <cellStyle name="Итог 57 2 3" xfId="24219"/>
    <cellStyle name="Итог 57 2 3 2" xfId="24220"/>
    <cellStyle name="Итог 57 2 3 3" xfId="24221"/>
    <cellStyle name="Итог 57 2 4" xfId="24222"/>
    <cellStyle name="Итог 57 2 4 2" xfId="24223"/>
    <cellStyle name="Итог 57 2 4 3" xfId="24224"/>
    <cellStyle name="Итог 57 2 5" xfId="24225"/>
    <cellStyle name="Итог 57 2 5 2" xfId="24226"/>
    <cellStyle name="Итог 57 2 5 3" xfId="24227"/>
    <cellStyle name="Итог 57 2 6" xfId="24228"/>
    <cellStyle name="Итог 57 2 6 2" xfId="24229"/>
    <cellStyle name="Итог 57 2 6 3" xfId="24230"/>
    <cellStyle name="Итог 57 2 7" xfId="24231"/>
    <cellStyle name="Итог 57 2 7 2" xfId="24232"/>
    <cellStyle name="Итог 57 2 7 3" xfId="24233"/>
    <cellStyle name="Итог 57 2 8" xfId="24234"/>
    <cellStyle name="Итог 57 2 9" xfId="24235"/>
    <cellStyle name="Итог 57 3" xfId="24236"/>
    <cellStyle name="Итог 57 3 2" xfId="24237"/>
    <cellStyle name="Итог 57 3 3" xfId="24238"/>
    <cellStyle name="Итог 57 4" xfId="24239"/>
    <cellStyle name="Итог 57 4 2" xfId="24240"/>
    <cellStyle name="Итог 57 4 3" xfId="24241"/>
    <cellStyle name="Итог 57 5" xfId="24242"/>
    <cellStyle name="Итог 57 5 2" xfId="24243"/>
    <cellStyle name="Итог 57 5 3" xfId="24244"/>
    <cellStyle name="Итог 57 6" xfId="24245"/>
    <cellStyle name="Итог 57 6 2" xfId="24246"/>
    <cellStyle name="Итог 57 6 3" xfId="24247"/>
    <cellStyle name="Итог 57 7" xfId="24248"/>
    <cellStyle name="Итог 57 7 2" xfId="24249"/>
    <cellStyle name="Итог 57 7 3" xfId="24250"/>
    <cellStyle name="Итог 57 8" xfId="24251"/>
    <cellStyle name="Итог 57 9" xfId="24252"/>
    <cellStyle name="Итог 58" xfId="24253"/>
    <cellStyle name="Итог 58 2" xfId="24254"/>
    <cellStyle name="Итог 58 2 2" xfId="24255"/>
    <cellStyle name="Итог 58 2 2 2" xfId="24256"/>
    <cellStyle name="Итог 58 2 2 3" xfId="24257"/>
    <cellStyle name="Итог 58 2 3" xfId="24258"/>
    <cellStyle name="Итог 58 2 3 2" xfId="24259"/>
    <cellStyle name="Итог 58 2 3 3" xfId="24260"/>
    <cellStyle name="Итог 58 2 4" xfId="24261"/>
    <cellStyle name="Итог 58 2 4 2" xfId="24262"/>
    <cellStyle name="Итог 58 2 4 3" xfId="24263"/>
    <cellStyle name="Итог 58 2 5" xfId="24264"/>
    <cellStyle name="Итог 58 2 5 2" xfId="24265"/>
    <cellStyle name="Итог 58 2 5 3" xfId="24266"/>
    <cellStyle name="Итог 58 2 6" xfId="24267"/>
    <cellStyle name="Итог 58 2 6 2" xfId="24268"/>
    <cellStyle name="Итог 58 2 6 3" xfId="24269"/>
    <cellStyle name="Итог 58 2 7" xfId="24270"/>
    <cellStyle name="Итог 58 2 7 2" xfId="24271"/>
    <cellStyle name="Итог 58 2 7 3" xfId="24272"/>
    <cellStyle name="Итог 58 2 8" xfId="24273"/>
    <cellStyle name="Итог 58 2 9" xfId="24274"/>
    <cellStyle name="Итог 58 3" xfId="24275"/>
    <cellStyle name="Итог 58 3 2" xfId="24276"/>
    <cellStyle name="Итог 58 3 3" xfId="24277"/>
    <cellStyle name="Итог 58 4" xfId="24278"/>
    <cellStyle name="Итог 58 4 2" xfId="24279"/>
    <cellStyle name="Итог 58 4 3" xfId="24280"/>
    <cellStyle name="Итог 58 5" xfId="24281"/>
    <cellStyle name="Итог 58 5 2" xfId="24282"/>
    <cellStyle name="Итог 58 5 3" xfId="24283"/>
    <cellStyle name="Итог 58 6" xfId="24284"/>
    <cellStyle name="Итог 58 6 2" xfId="24285"/>
    <cellStyle name="Итог 58 6 3" xfId="24286"/>
    <cellStyle name="Итог 58 7" xfId="24287"/>
    <cellStyle name="Итог 58 7 2" xfId="24288"/>
    <cellStyle name="Итог 58 7 3" xfId="24289"/>
    <cellStyle name="Итог 58 8" xfId="24290"/>
    <cellStyle name="Итог 58 9" xfId="24291"/>
    <cellStyle name="Итог 59" xfId="24292"/>
    <cellStyle name="Итог 59 2" xfId="24293"/>
    <cellStyle name="Итог 59 2 2" xfId="24294"/>
    <cellStyle name="Итог 59 2 2 2" xfId="24295"/>
    <cellStyle name="Итог 59 2 2 3" xfId="24296"/>
    <cellStyle name="Итог 59 2 3" xfId="24297"/>
    <cellStyle name="Итог 59 2 3 2" xfId="24298"/>
    <cellStyle name="Итог 59 2 3 3" xfId="24299"/>
    <cellStyle name="Итог 59 2 4" xfId="24300"/>
    <cellStyle name="Итог 59 2 4 2" xfId="24301"/>
    <cellStyle name="Итог 59 2 4 3" xfId="24302"/>
    <cellStyle name="Итог 59 2 5" xfId="24303"/>
    <cellStyle name="Итог 59 2 5 2" xfId="24304"/>
    <cellStyle name="Итог 59 2 5 3" xfId="24305"/>
    <cellStyle name="Итог 59 2 6" xfId="24306"/>
    <cellStyle name="Итог 59 2 6 2" xfId="24307"/>
    <cellStyle name="Итог 59 2 6 3" xfId="24308"/>
    <cellStyle name="Итог 59 2 7" xfId="24309"/>
    <cellStyle name="Итог 59 2 7 2" xfId="24310"/>
    <cellStyle name="Итог 59 2 7 3" xfId="24311"/>
    <cellStyle name="Итог 59 2 8" xfId="24312"/>
    <cellStyle name="Итог 59 2 9" xfId="24313"/>
    <cellStyle name="Итог 59 3" xfId="24314"/>
    <cellStyle name="Итог 59 3 2" xfId="24315"/>
    <cellStyle name="Итог 59 3 3" xfId="24316"/>
    <cellStyle name="Итог 59 4" xfId="24317"/>
    <cellStyle name="Итог 59 4 2" xfId="24318"/>
    <cellStyle name="Итог 59 4 3" xfId="24319"/>
    <cellStyle name="Итог 59 5" xfId="24320"/>
    <cellStyle name="Итог 59 5 2" xfId="24321"/>
    <cellStyle name="Итог 59 5 3" xfId="24322"/>
    <cellStyle name="Итог 59 6" xfId="24323"/>
    <cellStyle name="Итог 59 6 2" xfId="24324"/>
    <cellStyle name="Итог 59 6 3" xfId="24325"/>
    <cellStyle name="Итог 59 7" xfId="24326"/>
    <cellStyle name="Итог 59 7 2" xfId="24327"/>
    <cellStyle name="Итог 59 7 3" xfId="24328"/>
    <cellStyle name="Итог 59 8" xfId="24329"/>
    <cellStyle name="Итог 59 9" xfId="24330"/>
    <cellStyle name="Итог 6" xfId="24331"/>
    <cellStyle name="Итог 6 2" xfId="24332"/>
    <cellStyle name="Итог 6 2 2" xfId="24333"/>
    <cellStyle name="Итог 6 2 2 2" xfId="24334"/>
    <cellStyle name="Итог 6 2 2 3" xfId="24335"/>
    <cellStyle name="Итог 6 2 3" xfId="24336"/>
    <cellStyle name="Итог 6 2 3 2" xfId="24337"/>
    <cellStyle name="Итог 6 2 3 3" xfId="24338"/>
    <cellStyle name="Итог 6 2 4" xfId="24339"/>
    <cellStyle name="Итог 6 2 4 2" xfId="24340"/>
    <cellStyle name="Итог 6 2 4 3" xfId="24341"/>
    <cellStyle name="Итог 6 2 5" xfId="24342"/>
    <cellStyle name="Итог 6 2 5 2" xfId="24343"/>
    <cellStyle name="Итог 6 2 5 3" xfId="24344"/>
    <cellStyle name="Итог 6 2 6" xfId="24345"/>
    <cellStyle name="Итог 6 2 6 2" xfId="24346"/>
    <cellStyle name="Итог 6 2 6 3" xfId="24347"/>
    <cellStyle name="Итог 6 2 7" xfId="24348"/>
    <cellStyle name="Итог 6 2 7 2" xfId="24349"/>
    <cellStyle name="Итог 6 2 7 3" xfId="24350"/>
    <cellStyle name="Итог 6 2 8" xfId="24351"/>
    <cellStyle name="Итог 6 2 9" xfId="24352"/>
    <cellStyle name="Итог 6 3" xfId="24353"/>
    <cellStyle name="Итог 6 3 2" xfId="24354"/>
    <cellStyle name="Итог 6 3 3" xfId="24355"/>
    <cellStyle name="Итог 6 4" xfId="24356"/>
    <cellStyle name="Итог 6 4 2" xfId="24357"/>
    <cellStyle name="Итог 6 4 3" xfId="24358"/>
    <cellStyle name="Итог 6 5" xfId="24359"/>
    <cellStyle name="Итог 6 5 2" xfId="24360"/>
    <cellStyle name="Итог 6 5 3" xfId="24361"/>
    <cellStyle name="Итог 6 6" xfId="24362"/>
    <cellStyle name="Итог 6 6 2" xfId="24363"/>
    <cellStyle name="Итог 6 6 3" xfId="24364"/>
    <cellStyle name="Итог 6 7" xfId="24365"/>
    <cellStyle name="Итог 6 7 2" xfId="24366"/>
    <cellStyle name="Итог 6 7 3" xfId="24367"/>
    <cellStyle name="Итог 6 8" xfId="24368"/>
    <cellStyle name="Итог 6 9" xfId="24369"/>
    <cellStyle name="Итог 60" xfId="24370"/>
    <cellStyle name="Итог 60 2" xfId="24371"/>
    <cellStyle name="Итог 60 2 2" xfId="24372"/>
    <cellStyle name="Итог 60 2 2 2" xfId="24373"/>
    <cellStyle name="Итог 60 2 2 3" xfId="24374"/>
    <cellStyle name="Итог 60 2 3" xfId="24375"/>
    <cellStyle name="Итог 60 2 3 2" xfId="24376"/>
    <cellStyle name="Итог 60 2 3 3" xfId="24377"/>
    <cellStyle name="Итог 60 2 4" xfId="24378"/>
    <cellStyle name="Итог 60 2 4 2" xfId="24379"/>
    <cellStyle name="Итог 60 2 4 3" xfId="24380"/>
    <cellStyle name="Итог 60 2 5" xfId="24381"/>
    <cellStyle name="Итог 60 2 5 2" xfId="24382"/>
    <cellStyle name="Итог 60 2 5 3" xfId="24383"/>
    <cellStyle name="Итог 60 2 6" xfId="24384"/>
    <cellStyle name="Итог 60 2 6 2" xfId="24385"/>
    <cellStyle name="Итог 60 2 6 3" xfId="24386"/>
    <cellStyle name="Итог 60 2 7" xfId="24387"/>
    <cellStyle name="Итог 60 2 7 2" xfId="24388"/>
    <cellStyle name="Итог 60 2 7 3" xfId="24389"/>
    <cellStyle name="Итог 60 2 8" xfId="24390"/>
    <cellStyle name="Итог 60 2 9" xfId="24391"/>
    <cellStyle name="Итог 60 3" xfId="24392"/>
    <cellStyle name="Итог 60 3 2" xfId="24393"/>
    <cellStyle name="Итог 60 3 3" xfId="24394"/>
    <cellStyle name="Итог 60 4" xfId="24395"/>
    <cellStyle name="Итог 60 4 2" xfId="24396"/>
    <cellStyle name="Итог 60 4 3" xfId="24397"/>
    <cellStyle name="Итог 60 5" xfId="24398"/>
    <cellStyle name="Итог 60 5 2" xfId="24399"/>
    <cellStyle name="Итог 60 5 3" xfId="24400"/>
    <cellStyle name="Итог 60 6" xfId="24401"/>
    <cellStyle name="Итог 60 6 2" xfId="24402"/>
    <cellStyle name="Итог 60 6 3" xfId="24403"/>
    <cellStyle name="Итог 60 7" xfId="24404"/>
    <cellStyle name="Итог 60 7 2" xfId="24405"/>
    <cellStyle name="Итог 60 7 3" xfId="24406"/>
    <cellStyle name="Итог 60 8" xfId="24407"/>
    <cellStyle name="Итог 60 9" xfId="24408"/>
    <cellStyle name="Итог 61" xfId="24409"/>
    <cellStyle name="Итог 61 2" xfId="24410"/>
    <cellStyle name="Итог 61 2 2" xfId="24411"/>
    <cellStyle name="Итог 61 2 2 2" xfId="24412"/>
    <cellStyle name="Итог 61 2 2 3" xfId="24413"/>
    <cellStyle name="Итог 61 2 3" xfId="24414"/>
    <cellStyle name="Итог 61 2 3 2" xfId="24415"/>
    <cellStyle name="Итог 61 2 3 3" xfId="24416"/>
    <cellStyle name="Итог 61 2 4" xfId="24417"/>
    <cellStyle name="Итог 61 2 4 2" xfId="24418"/>
    <cellStyle name="Итог 61 2 4 3" xfId="24419"/>
    <cellStyle name="Итог 61 2 5" xfId="24420"/>
    <cellStyle name="Итог 61 2 5 2" xfId="24421"/>
    <cellStyle name="Итог 61 2 5 3" xfId="24422"/>
    <cellStyle name="Итог 61 2 6" xfId="24423"/>
    <cellStyle name="Итог 61 2 6 2" xfId="24424"/>
    <cellStyle name="Итог 61 2 6 3" xfId="24425"/>
    <cellStyle name="Итог 61 2 7" xfId="24426"/>
    <cellStyle name="Итог 61 2 7 2" xfId="24427"/>
    <cellStyle name="Итог 61 2 7 3" xfId="24428"/>
    <cellStyle name="Итог 61 2 8" xfId="24429"/>
    <cellStyle name="Итог 61 2 9" xfId="24430"/>
    <cellStyle name="Итог 61 3" xfId="24431"/>
    <cellStyle name="Итог 61 3 2" xfId="24432"/>
    <cellStyle name="Итог 61 3 3" xfId="24433"/>
    <cellStyle name="Итог 61 4" xfId="24434"/>
    <cellStyle name="Итог 61 4 2" xfId="24435"/>
    <cellStyle name="Итог 61 4 3" xfId="24436"/>
    <cellStyle name="Итог 61 5" xfId="24437"/>
    <cellStyle name="Итог 61 5 2" xfId="24438"/>
    <cellStyle name="Итог 61 5 3" xfId="24439"/>
    <cellStyle name="Итог 61 6" xfId="24440"/>
    <cellStyle name="Итог 61 6 2" xfId="24441"/>
    <cellStyle name="Итог 61 6 3" xfId="24442"/>
    <cellStyle name="Итог 61 7" xfId="24443"/>
    <cellStyle name="Итог 61 7 2" xfId="24444"/>
    <cellStyle name="Итог 61 7 3" xfId="24445"/>
    <cellStyle name="Итог 61 8" xfId="24446"/>
    <cellStyle name="Итог 61 9" xfId="24447"/>
    <cellStyle name="Итог 62" xfId="24448"/>
    <cellStyle name="Итог 62 2" xfId="24449"/>
    <cellStyle name="Итог 62 2 2" xfId="24450"/>
    <cellStyle name="Итог 62 2 2 2" xfId="24451"/>
    <cellStyle name="Итог 62 2 2 3" xfId="24452"/>
    <cellStyle name="Итог 62 2 3" xfId="24453"/>
    <cellStyle name="Итог 62 2 3 2" xfId="24454"/>
    <cellStyle name="Итог 62 2 3 3" xfId="24455"/>
    <cellStyle name="Итог 62 2 4" xfId="24456"/>
    <cellStyle name="Итог 62 2 4 2" xfId="24457"/>
    <cellStyle name="Итог 62 2 4 3" xfId="24458"/>
    <cellStyle name="Итог 62 2 5" xfId="24459"/>
    <cellStyle name="Итог 62 2 5 2" xfId="24460"/>
    <cellStyle name="Итог 62 2 5 3" xfId="24461"/>
    <cellStyle name="Итог 62 2 6" xfId="24462"/>
    <cellStyle name="Итог 62 2 6 2" xfId="24463"/>
    <cellStyle name="Итог 62 2 6 3" xfId="24464"/>
    <cellStyle name="Итог 62 2 7" xfId="24465"/>
    <cellStyle name="Итог 62 2 7 2" xfId="24466"/>
    <cellStyle name="Итог 62 2 7 3" xfId="24467"/>
    <cellStyle name="Итог 62 2 8" xfId="24468"/>
    <cellStyle name="Итог 62 2 9" xfId="24469"/>
    <cellStyle name="Итог 62 3" xfId="24470"/>
    <cellStyle name="Итог 62 3 2" xfId="24471"/>
    <cellStyle name="Итог 62 3 3" xfId="24472"/>
    <cellStyle name="Итог 62 4" xfId="24473"/>
    <cellStyle name="Итог 62 4 2" xfId="24474"/>
    <cellStyle name="Итог 62 4 3" xfId="24475"/>
    <cellStyle name="Итог 62 5" xfId="24476"/>
    <cellStyle name="Итог 62 5 2" xfId="24477"/>
    <cellStyle name="Итог 62 5 3" xfId="24478"/>
    <cellStyle name="Итог 62 6" xfId="24479"/>
    <cellStyle name="Итог 62 6 2" xfId="24480"/>
    <cellStyle name="Итог 62 6 3" xfId="24481"/>
    <cellStyle name="Итог 62 7" xfId="24482"/>
    <cellStyle name="Итог 62 7 2" xfId="24483"/>
    <cellStyle name="Итог 62 7 3" xfId="24484"/>
    <cellStyle name="Итог 62 8" xfId="24485"/>
    <cellStyle name="Итог 62 9" xfId="24486"/>
    <cellStyle name="Итог 63" xfId="24487"/>
    <cellStyle name="Итог 63 2" xfId="24488"/>
    <cellStyle name="Итог 63 2 2" xfId="24489"/>
    <cellStyle name="Итог 63 2 2 2" xfId="24490"/>
    <cellStyle name="Итог 63 2 2 3" xfId="24491"/>
    <cellStyle name="Итог 63 2 3" xfId="24492"/>
    <cellStyle name="Итог 63 2 3 2" xfId="24493"/>
    <cellStyle name="Итог 63 2 3 3" xfId="24494"/>
    <cellStyle name="Итог 63 2 4" xfId="24495"/>
    <cellStyle name="Итог 63 2 4 2" xfId="24496"/>
    <cellStyle name="Итог 63 2 4 3" xfId="24497"/>
    <cellStyle name="Итог 63 2 5" xfId="24498"/>
    <cellStyle name="Итог 63 2 5 2" xfId="24499"/>
    <cellStyle name="Итог 63 2 5 3" xfId="24500"/>
    <cellStyle name="Итог 63 2 6" xfId="24501"/>
    <cellStyle name="Итог 63 2 6 2" xfId="24502"/>
    <cellStyle name="Итог 63 2 6 3" xfId="24503"/>
    <cellStyle name="Итог 63 2 7" xfId="24504"/>
    <cellStyle name="Итог 63 2 7 2" xfId="24505"/>
    <cellStyle name="Итог 63 2 7 3" xfId="24506"/>
    <cellStyle name="Итог 63 2 8" xfId="24507"/>
    <cellStyle name="Итог 63 2 9" xfId="24508"/>
    <cellStyle name="Итог 63 3" xfId="24509"/>
    <cellStyle name="Итог 63 3 2" xfId="24510"/>
    <cellStyle name="Итог 63 3 3" xfId="24511"/>
    <cellStyle name="Итог 63 4" xfId="24512"/>
    <cellStyle name="Итог 63 4 2" xfId="24513"/>
    <cellStyle name="Итог 63 4 3" xfId="24514"/>
    <cellStyle name="Итог 63 5" xfId="24515"/>
    <cellStyle name="Итог 63 5 2" xfId="24516"/>
    <cellStyle name="Итог 63 5 3" xfId="24517"/>
    <cellStyle name="Итог 63 6" xfId="24518"/>
    <cellStyle name="Итог 63 6 2" xfId="24519"/>
    <cellStyle name="Итог 63 6 3" xfId="24520"/>
    <cellStyle name="Итог 63 7" xfId="24521"/>
    <cellStyle name="Итог 63 7 2" xfId="24522"/>
    <cellStyle name="Итог 63 7 3" xfId="24523"/>
    <cellStyle name="Итог 63 8" xfId="24524"/>
    <cellStyle name="Итог 63 9" xfId="24525"/>
    <cellStyle name="Итог 64" xfId="24526"/>
    <cellStyle name="Итог 64 2" xfId="24527"/>
    <cellStyle name="Итог 64 2 2" xfId="24528"/>
    <cellStyle name="Итог 64 2 2 2" xfId="24529"/>
    <cellStyle name="Итог 64 2 2 3" xfId="24530"/>
    <cellStyle name="Итог 64 2 3" xfId="24531"/>
    <cellStyle name="Итог 64 2 3 2" xfId="24532"/>
    <cellStyle name="Итог 64 2 3 3" xfId="24533"/>
    <cellStyle name="Итог 64 2 4" xfId="24534"/>
    <cellStyle name="Итог 64 2 4 2" xfId="24535"/>
    <cellStyle name="Итог 64 2 4 3" xfId="24536"/>
    <cellStyle name="Итог 64 2 5" xfId="24537"/>
    <cellStyle name="Итог 64 2 5 2" xfId="24538"/>
    <cellStyle name="Итог 64 2 5 3" xfId="24539"/>
    <cellStyle name="Итог 64 2 6" xfId="24540"/>
    <cellStyle name="Итог 64 2 6 2" xfId="24541"/>
    <cellStyle name="Итог 64 2 6 3" xfId="24542"/>
    <cellStyle name="Итог 64 2 7" xfId="24543"/>
    <cellStyle name="Итог 64 2 7 2" xfId="24544"/>
    <cellStyle name="Итог 64 2 7 3" xfId="24545"/>
    <cellStyle name="Итог 64 2 8" xfId="24546"/>
    <cellStyle name="Итог 64 2 9" xfId="24547"/>
    <cellStyle name="Итог 64 3" xfId="24548"/>
    <cellStyle name="Итог 64 3 2" xfId="24549"/>
    <cellStyle name="Итог 64 3 3" xfId="24550"/>
    <cellStyle name="Итог 64 4" xfId="24551"/>
    <cellStyle name="Итог 64 4 2" xfId="24552"/>
    <cellStyle name="Итог 64 4 3" xfId="24553"/>
    <cellStyle name="Итог 64 5" xfId="24554"/>
    <cellStyle name="Итог 64 5 2" xfId="24555"/>
    <cellStyle name="Итог 64 5 3" xfId="24556"/>
    <cellStyle name="Итог 64 6" xfId="24557"/>
    <cellStyle name="Итог 64 6 2" xfId="24558"/>
    <cellStyle name="Итог 64 6 3" xfId="24559"/>
    <cellStyle name="Итог 64 7" xfId="24560"/>
    <cellStyle name="Итог 64 7 2" xfId="24561"/>
    <cellStyle name="Итог 64 7 3" xfId="24562"/>
    <cellStyle name="Итог 64 8" xfId="24563"/>
    <cellStyle name="Итог 64 9" xfId="24564"/>
    <cellStyle name="Итог 65" xfId="24565"/>
    <cellStyle name="Итог 65 2" xfId="24566"/>
    <cellStyle name="Итог 65 2 2" xfId="24567"/>
    <cellStyle name="Итог 65 2 2 2" xfId="24568"/>
    <cellStyle name="Итог 65 2 2 3" xfId="24569"/>
    <cellStyle name="Итог 65 2 3" xfId="24570"/>
    <cellStyle name="Итог 65 2 3 2" xfId="24571"/>
    <cellStyle name="Итог 65 2 3 3" xfId="24572"/>
    <cellStyle name="Итог 65 2 4" xfId="24573"/>
    <cellStyle name="Итог 65 2 4 2" xfId="24574"/>
    <cellStyle name="Итог 65 2 4 3" xfId="24575"/>
    <cellStyle name="Итог 65 2 5" xfId="24576"/>
    <cellStyle name="Итог 65 2 5 2" xfId="24577"/>
    <cellStyle name="Итог 65 2 5 3" xfId="24578"/>
    <cellStyle name="Итог 65 2 6" xfId="24579"/>
    <cellStyle name="Итог 65 2 6 2" xfId="24580"/>
    <cellStyle name="Итог 65 2 6 3" xfId="24581"/>
    <cellStyle name="Итог 65 2 7" xfId="24582"/>
    <cellStyle name="Итог 65 2 7 2" xfId="24583"/>
    <cellStyle name="Итог 65 2 7 3" xfId="24584"/>
    <cellStyle name="Итог 65 2 8" xfId="24585"/>
    <cellStyle name="Итог 65 2 9" xfId="24586"/>
    <cellStyle name="Итог 65 3" xfId="24587"/>
    <cellStyle name="Итог 65 3 2" xfId="24588"/>
    <cellStyle name="Итог 65 3 3" xfId="24589"/>
    <cellStyle name="Итог 65 4" xfId="24590"/>
    <cellStyle name="Итог 65 4 2" xfId="24591"/>
    <cellStyle name="Итог 65 4 3" xfId="24592"/>
    <cellStyle name="Итог 65 5" xfId="24593"/>
    <cellStyle name="Итог 65 5 2" xfId="24594"/>
    <cellStyle name="Итог 65 5 3" xfId="24595"/>
    <cellStyle name="Итог 65 6" xfId="24596"/>
    <cellStyle name="Итог 65 6 2" xfId="24597"/>
    <cellStyle name="Итог 65 6 3" xfId="24598"/>
    <cellStyle name="Итог 65 7" xfId="24599"/>
    <cellStyle name="Итог 65 7 2" xfId="24600"/>
    <cellStyle name="Итог 65 7 3" xfId="24601"/>
    <cellStyle name="Итог 65 8" xfId="24602"/>
    <cellStyle name="Итог 65 9" xfId="24603"/>
    <cellStyle name="Итог 66" xfId="24604"/>
    <cellStyle name="Итог 66 2" xfId="24605"/>
    <cellStyle name="Итог 66 2 2" xfId="24606"/>
    <cellStyle name="Итог 66 2 2 2" xfId="24607"/>
    <cellStyle name="Итог 66 2 2 3" xfId="24608"/>
    <cellStyle name="Итог 66 2 3" xfId="24609"/>
    <cellStyle name="Итог 66 2 3 2" xfId="24610"/>
    <cellStyle name="Итог 66 2 3 3" xfId="24611"/>
    <cellStyle name="Итог 66 2 4" xfId="24612"/>
    <cellStyle name="Итог 66 2 4 2" xfId="24613"/>
    <cellStyle name="Итог 66 2 4 3" xfId="24614"/>
    <cellStyle name="Итог 66 2 5" xfId="24615"/>
    <cellStyle name="Итог 66 2 5 2" xfId="24616"/>
    <cellStyle name="Итог 66 2 5 3" xfId="24617"/>
    <cellStyle name="Итог 66 2 6" xfId="24618"/>
    <cellStyle name="Итог 66 2 6 2" xfId="24619"/>
    <cellStyle name="Итог 66 2 6 3" xfId="24620"/>
    <cellStyle name="Итог 66 2 7" xfId="24621"/>
    <cellStyle name="Итог 66 2 7 2" xfId="24622"/>
    <cellStyle name="Итог 66 2 7 3" xfId="24623"/>
    <cellStyle name="Итог 66 2 8" xfId="24624"/>
    <cellStyle name="Итог 66 2 9" xfId="24625"/>
    <cellStyle name="Итог 66 3" xfId="24626"/>
    <cellStyle name="Итог 66 3 2" xfId="24627"/>
    <cellStyle name="Итог 66 3 3" xfId="24628"/>
    <cellStyle name="Итог 66 4" xfId="24629"/>
    <cellStyle name="Итог 66 4 2" xfId="24630"/>
    <cellStyle name="Итог 66 4 3" xfId="24631"/>
    <cellStyle name="Итог 66 5" xfId="24632"/>
    <cellStyle name="Итог 66 5 2" xfId="24633"/>
    <cellStyle name="Итог 66 5 3" xfId="24634"/>
    <cellStyle name="Итог 66 6" xfId="24635"/>
    <cellStyle name="Итог 66 6 2" xfId="24636"/>
    <cellStyle name="Итог 66 6 3" xfId="24637"/>
    <cellStyle name="Итог 66 7" xfId="24638"/>
    <cellStyle name="Итог 66 7 2" xfId="24639"/>
    <cellStyle name="Итог 66 7 3" xfId="24640"/>
    <cellStyle name="Итог 66 8" xfId="24641"/>
    <cellStyle name="Итог 66 9" xfId="24642"/>
    <cellStyle name="Итог 67" xfId="24643"/>
    <cellStyle name="Итог 67 2" xfId="24644"/>
    <cellStyle name="Итог 67 2 2" xfId="24645"/>
    <cellStyle name="Итог 67 2 2 2" xfId="24646"/>
    <cellStyle name="Итог 67 2 2 3" xfId="24647"/>
    <cellStyle name="Итог 67 2 3" xfId="24648"/>
    <cellStyle name="Итог 67 2 3 2" xfId="24649"/>
    <cellStyle name="Итог 67 2 3 3" xfId="24650"/>
    <cellStyle name="Итог 67 2 4" xfId="24651"/>
    <cellStyle name="Итог 67 2 4 2" xfId="24652"/>
    <cellStyle name="Итог 67 2 4 3" xfId="24653"/>
    <cellStyle name="Итог 67 2 5" xfId="24654"/>
    <cellStyle name="Итог 67 2 5 2" xfId="24655"/>
    <cellStyle name="Итог 67 2 5 3" xfId="24656"/>
    <cellStyle name="Итог 67 2 6" xfId="24657"/>
    <cellStyle name="Итог 67 2 6 2" xfId="24658"/>
    <cellStyle name="Итог 67 2 6 3" xfId="24659"/>
    <cellStyle name="Итог 67 2 7" xfId="24660"/>
    <cellStyle name="Итог 67 2 7 2" xfId="24661"/>
    <cellStyle name="Итог 67 2 7 3" xfId="24662"/>
    <cellStyle name="Итог 67 2 8" xfId="24663"/>
    <cellStyle name="Итог 67 2 9" xfId="24664"/>
    <cellStyle name="Итог 67 3" xfId="24665"/>
    <cellStyle name="Итог 67 3 2" xfId="24666"/>
    <cellStyle name="Итог 67 3 3" xfId="24667"/>
    <cellStyle name="Итог 67 4" xfId="24668"/>
    <cellStyle name="Итог 67 4 2" xfId="24669"/>
    <cellStyle name="Итог 67 4 3" xfId="24670"/>
    <cellStyle name="Итог 67 5" xfId="24671"/>
    <cellStyle name="Итог 67 5 2" xfId="24672"/>
    <cellStyle name="Итог 67 5 3" xfId="24673"/>
    <cellStyle name="Итог 67 6" xfId="24674"/>
    <cellStyle name="Итог 67 6 2" xfId="24675"/>
    <cellStyle name="Итог 67 6 3" xfId="24676"/>
    <cellStyle name="Итог 67 7" xfId="24677"/>
    <cellStyle name="Итог 67 7 2" xfId="24678"/>
    <cellStyle name="Итог 67 7 3" xfId="24679"/>
    <cellStyle name="Итог 67 8" xfId="24680"/>
    <cellStyle name="Итог 67 9" xfId="24681"/>
    <cellStyle name="Итог 68" xfId="24682"/>
    <cellStyle name="Итог 68 2" xfId="24683"/>
    <cellStyle name="Итог 68 2 2" xfId="24684"/>
    <cellStyle name="Итог 68 2 2 2" xfId="24685"/>
    <cellStyle name="Итог 68 2 2 3" xfId="24686"/>
    <cellStyle name="Итог 68 2 3" xfId="24687"/>
    <cellStyle name="Итог 68 2 3 2" xfId="24688"/>
    <cellStyle name="Итог 68 2 3 3" xfId="24689"/>
    <cellStyle name="Итог 68 2 4" xfId="24690"/>
    <cellStyle name="Итог 68 2 4 2" xfId="24691"/>
    <cellStyle name="Итог 68 2 4 3" xfId="24692"/>
    <cellStyle name="Итог 68 2 5" xfId="24693"/>
    <cellStyle name="Итог 68 2 5 2" xfId="24694"/>
    <cellStyle name="Итог 68 2 5 3" xfId="24695"/>
    <cellStyle name="Итог 68 2 6" xfId="24696"/>
    <cellStyle name="Итог 68 2 6 2" xfId="24697"/>
    <cellStyle name="Итог 68 2 6 3" xfId="24698"/>
    <cellStyle name="Итог 68 2 7" xfId="24699"/>
    <cellStyle name="Итог 68 2 7 2" xfId="24700"/>
    <cellStyle name="Итог 68 2 7 3" xfId="24701"/>
    <cellStyle name="Итог 68 2 8" xfId="24702"/>
    <cellStyle name="Итог 68 2 9" xfId="24703"/>
    <cellStyle name="Итог 68 3" xfId="24704"/>
    <cellStyle name="Итог 68 3 2" xfId="24705"/>
    <cellStyle name="Итог 68 3 3" xfId="24706"/>
    <cellStyle name="Итог 68 4" xfId="24707"/>
    <cellStyle name="Итог 68 4 2" xfId="24708"/>
    <cellStyle name="Итог 68 4 3" xfId="24709"/>
    <cellStyle name="Итог 68 5" xfId="24710"/>
    <cellStyle name="Итог 68 5 2" xfId="24711"/>
    <cellStyle name="Итог 68 5 3" xfId="24712"/>
    <cellStyle name="Итог 68 6" xfId="24713"/>
    <cellStyle name="Итог 68 6 2" xfId="24714"/>
    <cellStyle name="Итог 68 6 3" xfId="24715"/>
    <cellStyle name="Итог 68 7" xfId="24716"/>
    <cellStyle name="Итог 68 7 2" xfId="24717"/>
    <cellStyle name="Итог 68 7 3" xfId="24718"/>
    <cellStyle name="Итог 68 8" xfId="24719"/>
    <cellStyle name="Итог 68 9" xfId="24720"/>
    <cellStyle name="Итог 69" xfId="24721"/>
    <cellStyle name="Итог 69 2" xfId="24722"/>
    <cellStyle name="Итог 69 2 2" xfId="24723"/>
    <cellStyle name="Итог 69 2 2 2" xfId="24724"/>
    <cellStyle name="Итог 69 2 2 3" xfId="24725"/>
    <cellStyle name="Итог 69 2 3" xfId="24726"/>
    <cellStyle name="Итог 69 2 3 2" xfId="24727"/>
    <cellStyle name="Итог 69 2 3 3" xfId="24728"/>
    <cellStyle name="Итог 69 2 4" xfId="24729"/>
    <cellStyle name="Итог 69 2 4 2" xfId="24730"/>
    <cellStyle name="Итог 69 2 4 3" xfId="24731"/>
    <cellStyle name="Итог 69 2 5" xfId="24732"/>
    <cellStyle name="Итог 69 2 5 2" xfId="24733"/>
    <cellStyle name="Итог 69 2 5 3" xfId="24734"/>
    <cellStyle name="Итог 69 2 6" xfId="24735"/>
    <cellStyle name="Итог 69 2 6 2" xfId="24736"/>
    <cellStyle name="Итог 69 2 6 3" xfId="24737"/>
    <cellStyle name="Итог 69 2 7" xfId="24738"/>
    <cellStyle name="Итог 69 2 7 2" xfId="24739"/>
    <cellStyle name="Итог 69 2 7 3" xfId="24740"/>
    <cellStyle name="Итог 69 2 8" xfId="24741"/>
    <cellStyle name="Итог 69 2 9" xfId="24742"/>
    <cellStyle name="Итог 69 3" xfId="24743"/>
    <cellStyle name="Итог 69 3 2" xfId="24744"/>
    <cellStyle name="Итог 69 3 3" xfId="24745"/>
    <cellStyle name="Итог 69 4" xfId="24746"/>
    <cellStyle name="Итог 69 4 2" xfId="24747"/>
    <cellStyle name="Итог 69 4 3" xfId="24748"/>
    <cellStyle name="Итог 69 5" xfId="24749"/>
    <cellStyle name="Итог 69 5 2" xfId="24750"/>
    <cellStyle name="Итог 69 5 3" xfId="24751"/>
    <cellStyle name="Итог 69 6" xfId="24752"/>
    <cellStyle name="Итог 69 6 2" xfId="24753"/>
    <cellStyle name="Итог 69 6 3" xfId="24754"/>
    <cellStyle name="Итог 69 7" xfId="24755"/>
    <cellStyle name="Итог 69 7 2" xfId="24756"/>
    <cellStyle name="Итог 69 7 3" xfId="24757"/>
    <cellStyle name="Итог 69 8" xfId="24758"/>
    <cellStyle name="Итог 69 9" xfId="24759"/>
    <cellStyle name="Итог 7" xfId="24760"/>
    <cellStyle name="Итог 7 2" xfId="24761"/>
    <cellStyle name="Итог 7 2 2" xfId="24762"/>
    <cellStyle name="Итог 7 2 2 2" xfId="24763"/>
    <cellStyle name="Итог 7 2 2 3" xfId="24764"/>
    <cellStyle name="Итог 7 2 3" xfId="24765"/>
    <cellStyle name="Итог 7 2 3 2" xfId="24766"/>
    <cellStyle name="Итог 7 2 3 3" xfId="24767"/>
    <cellStyle name="Итог 7 2 4" xfId="24768"/>
    <cellStyle name="Итог 7 2 4 2" xfId="24769"/>
    <cellStyle name="Итог 7 2 4 3" xfId="24770"/>
    <cellStyle name="Итог 7 2 5" xfId="24771"/>
    <cellStyle name="Итог 7 2 5 2" xfId="24772"/>
    <cellStyle name="Итог 7 2 5 3" xfId="24773"/>
    <cellStyle name="Итог 7 2 6" xfId="24774"/>
    <cellStyle name="Итог 7 2 6 2" xfId="24775"/>
    <cellStyle name="Итог 7 2 6 3" xfId="24776"/>
    <cellStyle name="Итог 7 2 7" xfId="24777"/>
    <cellStyle name="Итог 7 2 7 2" xfId="24778"/>
    <cellStyle name="Итог 7 2 7 3" xfId="24779"/>
    <cellStyle name="Итог 7 2 8" xfId="24780"/>
    <cellStyle name="Итог 7 2 9" xfId="24781"/>
    <cellStyle name="Итог 7 3" xfId="24782"/>
    <cellStyle name="Итог 7 3 2" xfId="24783"/>
    <cellStyle name="Итог 7 3 3" xfId="24784"/>
    <cellStyle name="Итог 7 4" xfId="24785"/>
    <cellStyle name="Итог 7 4 2" xfId="24786"/>
    <cellStyle name="Итог 7 4 3" xfId="24787"/>
    <cellStyle name="Итог 7 5" xfId="24788"/>
    <cellStyle name="Итог 7 5 2" xfId="24789"/>
    <cellStyle name="Итог 7 5 3" xfId="24790"/>
    <cellStyle name="Итог 7 6" xfId="24791"/>
    <cellStyle name="Итог 7 6 2" xfId="24792"/>
    <cellStyle name="Итог 7 6 3" xfId="24793"/>
    <cellStyle name="Итог 7 7" xfId="24794"/>
    <cellStyle name="Итог 7 7 2" xfId="24795"/>
    <cellStyle name="Итог 7 7 3" xfId="24796"/>
    <cellStyle name="Итог 7 8" xfId="24797"/>
    <cellStyle name="Итог 7 9" xfId="24798"/>
    <cellStyle name="Итог 70" xfId="24799"/>
    <cellStyle name="Итог 70 2" xfId="24800"/>
    <cellStyle name="Итог 70 2 2" xfId="24801"/>
    <cellStyle name="Итог 70 2 2 2" xfId="24802"/>
    <cellStyle name="Итог 70 2 2 3" xfId="24803"/>
    <cellStyle name="Итог 70 2 3" xfId="24804"/>
    <cellStyle name="Итог 70 2 3 2" xfId="24805"/>
    <cellStyle name="Итог 70 2 3 3" xfId="24806"/>
    <cellStyle name="Итог 70 2 4" xfId="24807"/>
    <cellStyle name="Итог 70 2 4 2" xfId="24808"/>
    <cellStyle name="Итог 70 2 4 3" xfId="24809"/>
    <cellStyle name="Итог 70 2 5" xfId="24810"/>
    <cellStyle name="Итог 70 2 5 2" xfId="24811"/>
    <cellStyle name="Итог 70 2 5 3" xfId="24812"/>
    <cellStyle name="Итог 70 2 6" xfId="24813"/>
    <cellStyle name="Итог 70 2 6 2" xfId="24814"/>
    <cellStyle name="Итог 70 2 6 3" xfId="24815"/>
    <cellStyle name="Итог 70 2 7" xfId="24816"/>
    <cellStyle name="Итог 70 2 7 2" xfId="24817"/>
    <cellStyle name="Итог 70 2 7 3" xfId="24818"/>
    <cellStyle name="Итог 70 2 8" xfId="24819"/>
    <cellStyle name="Итог 70 2 9" xfId="24820"/>
    <cellStyle name="Итог 70 3" xfId="24821"/>
    <cellStyle name="Итог 70 3 2" xfId="24822"/>
    <cellStyle name="Итог 70 3 3" xfId="24823"/>
    <cellStyle name="Итог 70 4" xfId="24824"/>
    <cellStyle name="Итог 70 4 2" xfId="24825"/>
    <cellStyle name="Итог 70 4 3" xfId="24826"/>
    <cellStyle name="Итог 70 5" xfId="24827"/>
    <cellStyle name="Итог 70 5 2" xfId="24828"/>
    <cellStyle name="Итог 70 5 3" xfId="24829"/>
    <cellStyle name="Итог 70 6" xfId="24830"/>
    <cellStyle name="Итог 70 6 2" xfId="24831"/>
    <cellStyle name="Итог 70 6 3" xfId="24832"/>
    <cellStyle name="Итог 70 7" xfId="24833"/>
    <cellStyle name="Итог 70 7 2" xfId="24834"/>
    <cellStyle name="Итог 70 7 3" xfId="24835"/>
    <cellStyle name="Итог 70 8" xfId="24836"/>
    <cellStyle name="Итог 70 9" xfId="24837"/>
    <cellStyle name="Итог 71" xfId="24838"/>
    <cellStyle name="Итог 71 2" xfId="24839"/>
    <cellStyle name="Итог 71 2 2" xfId="24840"/>
    <cellStyle name="Итог 71 2 3" xfId="24841"/>
    <cellStyle name="Итог 71 3" xfId="24842"/>
    <cellStyle name="Итог 71 4" xfId="24843"/>
    <cellStyle name="Итог 72" xfId="24844"/>
    <cellStyle name="Итог 72 2" xfId="24845"/>
    <cellStyle name="Итог 72 2 2" xfId="24846"/>
    <cellStyle name="Итог 72 2 3" xfId="24847"/>
    <cellStyle name="Итог 72 3" xfId="24848"/>
    <cellStyle name="Итог 72 4" xfId="24849"/>
    <cellStyle name="Итог 73" xfId="24850"/>
    <cellStyle name="Итог 73 2" xfId="24851"/>
    <cellStyle name="Итог 73 2 2" xfId="24852"/>
    <cellStyle name="Итог 73 2 3" xfId="24853"/>
    <cellStyle name="Итог 73 3" xfId="24854"/>
    <cellStyle name="Итог 73 4" xfId="24855"/>
    <cellStyle name="Итог 74" xfId="24856"/>
    <cellStyle name="Итог 75" xfId="24857"/>
    <cellStyle name="Итог 76" xfId="24858"/>
    <cellStyle name="Итог 77" xfId="24859"/>
    <cellStyle name="Итог 78" xfId="24860"/>
    <cellStyle name="Итог 8" xfId="24861"/>
    <cellStyle name="Итог 8 2" xfId="24862"/>
    <cellStyle name="Итог 8 2 2" xfId="24863"/>
    <cellStyle name="Итог 8 2 2 2" xfId="24864"/>
    <cellStyle name="Итог 8 2 2 3" xfId="24865"/>
    <cellStyle name="Итог 8 2 3" xfId="24866"/>
    <cellStyle name="Итог 8 2 3 2" xfId="24867"/>
    <cellStyle name="Итог 8 2 3 3" xfId="24868"/>
    <cellStyle name="Итог 8 2 4" xfId="24869"/>
    <cellStyle name="Итог 8 2 4 2" xfId="24870"/>
    <cellStyle name="Итог 8 2 4 3" xfId="24871"/>
    <cellStyle name="Итог 8 2 5" xfId="24872"/>
    <cellStyle name="Итог 8 2 5 2" xfId="24873"/>
    <cellStyle name="Итог 8 2 5 3" xfId="24874"/>
    <cellStyle name="Итог 8 2 6" xfId="24875"/>
    <cellStyle name="Итог 8 2 6 2" xfId="24876"/>
    <cellStyle name="Итог 8 2 6 3" xfId="24877"/>
    <cellStyle name="Итог 8 2 7" xfId="24878"/>
    <cellStyle name="Итог 8 2 7 2" xfId="24879"/>
    <cellStyle name="Итог 8 2 7 3" xfId="24880"/>
    <cellStyle name="Итог 8 2 8" xfId="24881"/>
    <cellStyle name="Итог 8 2 9" xfId="24882"/>
    <cellStyle name="Итог 8 3" xfId="24883"/>
    <cellStyle name="Итог 8 3 2" xfId="24884"/>
    <cellStyle name="Итог 8 3 3" xfId="24885"/>
    <cellStyle name="Итог 8 4" xfId="24886"/>
    <cellStyle name="Итог 8 4 2" xfId="24887"/>
    <cellStyle name="Итог 8 4 3" xfId="24888"/>
    <cellStyle name="Итог 8 5" xfId="24889"/>
    <cellStyle name="Итог 8 5 2" xfId="24890"/>
    <cellStyle name="Итог 8 5 3" xfId="24891"/>
    <cellStyle name="Итог 8 6" xfId="24892"/>
    <cellStyle name="Итог 8 6 2" xfId="24893"/>
    <cellStyle name="Итог 8 6 3" xfId="24894"/>
    <cellStyle name="Итог 8 7" xfId="24895"/>
    <cellStyle name="Итог 8 7 2" xfId="24896"/>
    <cellStyle name="Итог 8 7 3" xfId="24897"/>
    <cellStyle name="Итог 8 8" xfId="24898"/>
    <cellStyle name="Итог 8 9" xfId="24899"/>
    <cellStyle name="Итог 9" xfId="24900"/>
    <cellStyle name="Итог 9 2" xfId="24901"/>
    <cellStyle name="Итог 9 2 2" xfId="24902"/>
    <cellStyle name="Итог 9 2 2 2" xfId="24903"/>
    <cellStyle name="Итог 9 2 2 3" xfId="24904"/>
    <cellStyle name="Итог 9 2 3" xfId="24905"/>
    <cellStyle name="Итог 9 2 3 2" xfId="24906"/>
    <cellStyle name="Итог 9 2 3 3" xfId="24907"/>
    <cellStyle name="Итог 9 2 4" xfId="24908"/>
    <cellStyle name="Итог 9 2 4 2" xfId="24909"/>
    <cellStyle name="Итог 9 2 4 3" xfId="24910"/>
    <cellStyle name="Итог 9 2 5" xfId="24911"/>
    <cellStyle name="Итог 9 2 5 2" xfId="24912"/>
    <cellStyle name="Итог 9 2 5 3" xfId="24913"/>
    <cellStyle name="Итог 9 2 6" xfId="24914"/>
    <cellStyle name="Итог 9 2 6 2" xfId="24915"/>
    <cellStyle name="Итог 9 2 6 3" xfId="24916"/>
    <cellStyle name="Итог 9 2 7" xfId="24917"/>
    <cellStyle name="Итог 9 2 7 2" xfId="24918"/>
    <cellStyle name="Итог 9 2 7 3" xfId="24919"/>
    <cellStyle name="Итог 9 2 8" xfId="24920"/>
    <cellStyle name="Итог 9 2 9" xfId="24921"/>
    <cellStyle name="Итог 9 3" xfId="24922"/>
    <cellStyle name="Итог 9 3 2" xfId="24923"/>
    <cellStyle name="Итог 9 3 3" xfId="24924"/>
    <cellStyle name="Итог 9 4" xfId="24925"/>
    <cellStyle name="Итог 9 4 2" xfId="24926"/>
    <cellStyle name="Итог 9 4 3" xfId="24927"/>
    <cellStyle name="Итог 9 5" xfId="24928"/>
    <cellStyle name="Итог 9 5 2" xfId="24929"/>
    <cellStyle name="Итог 9 5 3" xfId="24930"/>
    <cellStyle name="Итог 9 6" xfId="24931"/>
    <cellStyle name="Итог 9 6 2" xfId="24932"/>
    <cellStyle name="Итог 9 6 3" xfId="24933"/>
    <cellStyle name="Итог 9 7" xfId="24934"/>
    <cellStyle name="Итог 9 7 2" xfId="24935"/>
    <cellStyle name="Итог 9 7 3" xfId="24936"/>
    <cellStyle name="Итог 9 8" xfId="24937"/>
    <cellStyle name="Итог 9 9" xfId="24938"/>
    <cellStyle name="КАНДАГАЧ тел3-33-96" xfId="24939"/>
    <cellStyle name="Контрольная ячейка 1" xfId="24940"/>
    <cellStyle name="Контрольная ячейка 10" xfId="24941"/>
    <cellStyle name="Контрольная ячейка 11" xfId="24942"/>
    <cellStyle name="Контрольная ячейка 12" xfId="24943"/>
    <cellStyle name="Контрольная ячейка 13" xfId="24944"/>
    <cellStyle name="Контрольная ячейка 14" xfId="24945"/>
    <cellStyle name="Контрольная ячейка 15" xfId="24946"/>
    <cellStyle name="Контрольная ячейка 16" xfId="24947"/>
    <cellStyle name="Контрольная ячейка 17" xfId="24948"/>
    <cellStyle name="Контрольная ячейка 18" xfId="24949"/>
    <cellStyle name="Контрольная ячейка 19" xfId="24950"/>
    <cellStyle name="Контрольная ячейка 2" xfId="24951"/>
    <cellStyle name="Контрольная ячейка 2 2" xfId="24952"/>
    <cellStyle name="Контрольная ячейка 2 3" xfId="24953"/>
    <cellStyle name="Контрольная ячейка 2 4" xfId="24954"/>
    <cellStyle name="Контрольная ячейка 2 5" xfId="24955"/>
    <cellStyle name="Контрольная ячейка 20" xfId="24956"/>
    <cellStyle name="Контрольная ячейка 21" xfId="24957"/>
    <cellStyle name="Контрольная ячейка 22" xfId="24958"/>
    <cellStyle name="Контрольная ячейка 23" xfId="24959"/>
    <cellStyle name="Контрольная ячейка 24" xfId="24960"/>
    <cellStyle name="Контрольная ячейка 25" xfId="24961"/>
    <cellStyle name="Контрольная ячейка 26" xfId="24962"/>
    <cellStyle name="Контрольная ячейка 27" xfId="24963"/>
    <cellStyle name="Контрольная ячейка 28" xfId="24964"/>
    <cellStyle name="Контрольная ячейка 29" xfId="24965"/>
    <cellStyle name="Контрольная ячейка 3" xfId="24966"/>
    <cellStyle name="Контрольная ячейка 30" xfId="24967"/>
    <cellStyle name="Контрольная ячейка 31" xfId="24968"/>
    <cellStyle name="Контрольная ячейка 32" xfId="24969"/>
    <cellStyle name="Контрольная ячейка 33" xfId="24970"/>
    <cellStyle name="Контрольная ячейка 34" xfId="24971"/>
    <cellStyle name="Контрольная ячейка 35" xfId="24972"/>
    <cellStyle name="Контрольная ячейка 36" xfId="24973"/>
    <cellStyle name="Контрольная ячейка 37" xfId="24974"/>
    <cellStyle name="Контрольная ячейка 38" xfId="24975"/>
    <cellStyle name="Контрольная ячейка 39" xfId="24976"/>
    <cellStyle name="Контрольная ячейка 4" xfId="24977"/>
    <cellStyle name="Контрольная ячейка 40" xfId="24978"/>
    <cellStyle name="Контрольная ячейка 41" xfId="24979"/>
    <cellStyle name="Контрольная ячейка 42" xfId="24980"/>
    <cellStyle name="Контрольная ячейка 43" xfId="24981"/>
    <cellStyle name="Контрольная ячейка 44" xfId="24982"/>
    <cellStyle name="Контрольная ячейка 45" xfId="24983"/>
    <cellStyle name="Контрольная ячейка 46" xfId="24984"/>
    <cellStyle name="Контрольная ячейка 47" xfId="24985"/>
    <cellStyle name="Контрольная ячейка 48" xfId="24986"/>
    <cellStyle name="Контрольная ячейка 49" xfId="24987"/>
    <cellStyle name="Контрольная ячейка 5" xfId="24988"/>
    <cellStyle name="Контрольная ячейка 50" xfId="24989"/>
    <cellStyle name="Контрольная ячейка 51" xfId="24990"/>
    <cellStyle name="Контрольная ячейка 52" xfId="24991"/>
    <cellStyle name="Контрольная ячейка 53" xfId="24992"/>
    <cellStyle name="Контрольная ячейка 54" xfId="24993"/>
    <cellStyle name="Контрольная ячейка 55" xfId="24994"/>
    <cellStyle name="Контрольная ячейка 56" xfId="24995"/>
    <cellStyle name="Контрольная ячейка 57" xfId="24996"/>
    <cellStyle name="Контрольная ячейка 58" xfId="24997"/>
    <cellStyle name="Контрольная ячейка 59" xfId="24998"/>
    <cellStyle name="Контрольная ячейка 6" xfId="24999"/>
    <cellStyle name="Контрольная ячейка 60" xfId="25000"/>
    <cellStyle name="Контрольная ячейка 61" xfId="25001"/>
    <cellStyle name="Контрольная ячейка 62" xfId="25002"/>
    <cellStyle name="Контрольная ячейка 63" xfId="25003"/>
    <cellStyle name="Контрольная ячейка 64" xfId="25004"/>
    <cellStyle name="Контрольная ячейка 65" xfId="25005"/>
    <cellStyle name="Контрольная ячейка 66" xfId="25006"/>
    <cellStyle name="Контрольная ячейка 67" xfId="25007"/>
    <cellStyle name="Контрольная ячейка 68" xfId="25008"/>
    <cellStyle name="Контрольная ячейка 69" xfId="25009"/>
    <cellStyle name="Контрольная ячейка 7" xfId="25010"/>
    <cellStyle name="Контрольная ячейка 70" xfId="25011"/>
    <cellStyle name="Контрольная ячейка 71" xfId="25012"/>
    <cellStyle name="Контрольная ячейка 72" xfId="25013"/>
    <cellStyle name="Контрольная ячейка 73" xfId="25014"/>
    <cellStyle name="Контрольная ячейка 8" xfId="25015"/>
    <cellStyle name="Контрольная ячейка 9" xfId="25016"/>
    <cellStyle name="Название 1" xfId="25017"/>
    <cellStyle name="Название 10" xfId="25018"/>
    <cellStyle name="Название 11" xfId="25019"/>
    <cellStyle name="Название 12" xfId="25020"/>
    <cellStyle name="Название 13" xfId="25021"/>
    <cellStyle name="Название 14" xfId="25022"/>
    <cellStyle name="Название 15" xfId="25023"/>
    <cellStyle name="Название 16" xfId="25024"/>
    <cellStyle name="Название 17" xfId="25025"/>
    <cellStyle name="Название 18" xfId="25026"/>
    <cellStyle name="Название 19" xfId="25027"/>
    <cellStyle name="Название 2" xfId="25028"/>
    <cellStyle name="Название 2 2" xfId="25029"/>
    <cellStyle name="Название 2 2 2" xfId="25030"/>
    <cellStyle name="Название 2 2 2 2" xfId="25031"/>
    <cellStyle name="Название 2 2 2 3" xfId="25032"/>
    <cellStyle name="Название 2 2 2 4" xfId="25033"/>
    <cellStyle name="Название 2 2 3" xfId="25034"/>
    <cellStyle name="Название 2 2 4" xfId="25035"/>
    <cellStyle name="Название 2 2 5" xfId="25036"/>
    <cellStyle name="Название 2 2 6" xfId="25037"/>
    <cellStyle name="Название 2 2 7" xfId="25038"/>
    <cellStyle name="Название 2 3" xfId="25039"/>
    <cellStyle name="Название 2 3 2" xfId="25040"/>
    <cellStyle name="Название 2 3 3" xfId="25041"/>
    <cellStyle name="Название 2 3 4" xfId="25042"/>
    <cellStyle name="Название 2 4" xfId="25043"/>
    <cellStyle name="Название 2 5" xfId="25044"/>
    <cellStyle name="Название 2 6" xfId="25045"/>
    <cellStyle name="Название 2 7" xfId="25046"/>
    <cellStyle name="Название 2_Общий свод по ЖГОКу КАР.999999999999999" xfId="25047"/>
    <cellStyle name="Название 20" xfId="25048"/>
    <cellStyle name="Название 21" xfId="25049"/>
    <cellStyle name="Название 22" xfId="25050"/>
    <cellStyle name="Название 23" xfId="25051"/>
    <cellStyle name="Название 24" xfId="25052"/>
    <cellStyle name="Название 25" xfId="25053"/>
    <cellStyle name="Название 26" xfId="25054"/>
    <cellStyle name="Название 27" xfId="25055"/>
    <cellStyle name="Название 28" xfId="25056"/>
    <cellStyle name="Название 29" xfId="25057"/>
    <cellStyle name="Название 3" xfId="25058"/>
    <cellStyle name="Название 30" xfId="25059"/>
    <cellStyle name="Название 31" xfId="25060"/>
    <cellStyle name="Название 32" xfId="25061"/>
    <cellStyle name="Название 33" xfId="25062"/>
    <cellStyle name="Название 34" xfId="25063"/>
    <cellStyle name="Название 35" xfId="25064"/>
    <cellStyle name="Название 36" xfId="25065"/>
    <cellStyle name="Название 37" xfId="25066"/>
    <cellStyle name="Название 38" xfId="25067"/>
    <cellStyle name="Название 39" xfId="25068"/>
    <cellStyle name="Название 4" xfId="25069"/>
    <cellStyle name="Название 40" xfId="25070"/>
    <cellStyle name="Название 41" xfId="25071"/>
    <cellStyle name="Название 42" xfId="25072"/>
    <cellStyle name="Название 43" xfId="25073"/>
    <cellStyle name="Название 44" xfId="25074"/>
    <cellStyle name="Название 45" xfId="25075"/>
    <cellStyle name="Название 46" xfId="25076"/>
    <cellStyle name="Название 47" xfId="25077"/>
    <cellStyle name="Название 48" xfId="25078"/>
    <cellStyle name="Название 49" xfId="25079"/>
    <cellStyle name="Название 5" xfId="25080"/>
    <cellStyle name="Название 50" xfId="25081"/>
    <cellStyle name="Название 51" xfId="25082"/>
    <cellStyle name="Название 52" xfId="25083"/>
    <cellStyle name="Название 53" xfId="25084"/>
    <cellStyle name="Название 54" xfId="25085"/>
    <cellStyle name="Название 55" xfId="25086"/>
    <cellStyle name="Название 56" xfId="25087"/>
    <cellStyle name="Название 57" xfId="25088"/>
    <cellStyle name="Название 58" xfId="25089"/>
    <cellStyle name="Название 59" xfId="25090"/>
    <cellStyle name="Название 6" xfId="25091"/>
    <cellStyle name="Название 60" xfId="25092"/>
    <cellStyle name="Название 61" xfId="25093"/>
    <cellStyle name="Название 62" xfId="25094"/>
    <cellStyle name="Название 63" xfId="25095"/>
    <cellStyle name="Название 64" xfId="25096"/>
    <cellStyle name="Название 65" xfId="25097"/>
    <cellStyle name="Название 66" xfId="25098"/>
    <cellStyle name="Название 67" xfId="25099"/>
    <cellStyle name="Название 68" xfId="25100"/>
    <cellStyle name="Название 69" xfId="25101"/>
    <cellStyle name="Название 7" xfId="25102"/>
    <cellStyle name="Название 70" xfId="25103"/>
    <cellStyle name="Название 71" xfId="25104"/>
    <cellStyle name="Название 72" xfId="25105"/>
    <cellStyle name="Название 73" xfId="25106"/>
    <cellStyle name="Название 74" xfId="25107"/>
    <cellStyle name="Название 75" xfId="25108"/>
    <cellStyle name="Название 76" xfId="25109"/>
    <cellStyle name="Название 77" xfId="25110"/>
    <cellStyle name="Название 78" xfId="25111"/>
    <cellStyle name="Название 8" xfId="25112"/>
    <cellStyle name="Название 9" xfId="25113"/>
    <cellStyle name="Невидимый" xfId="25114"/>
    <cellStyle name="недельный" xfId="25115"/>
    <cellStyle name="Нейтральный 1" xfId="25116"/>
    <cellStyle name="Нейтральный 10" xfId="25117"/>
    <cellStyle name="Нейтральный 11" xfId="25118"/>
    <cellStyle name="Нейтральный 12" xfId="25119"/>
    <cellStyle name="Нейтральный 13" xfId="25120"/>
    <cellStyle name="Нейтральный 14" xfId="25121"/>
    <cellStyle name="Нейтральный 15" xfId="25122"/>
    <cellStyle name="Нейтральный 16" xfId="25123"/>
    <cellStyle name="Нейтральный 17" xfId="25124"/>
    <cellStyle name="Нейтральный 18" xfId="25125"/>
    <cellStyle name="Нейтральный 19" xfId="25126"/>
    <cellStyle name="Нейтральный 2" xfId="25127"/>
    <cellStyle name="Нейтральный 2 2" xfId="25128"/>
    <cellStyle name="Нейтральный 2 3" xfId="25129"/>
    <cellStyle name="Нейтральный 2 4" xfId="25130"/>
    <cellStyle name="Нейтральный 2 5" xfId="25131"/>
    <cellStyle name="Нейтральный 20" xfId="25132"/>
    <cellStyle name="Нейтральный 21" xfId="25133"/>
    <cellStyle name="Нейтральный 22" xfId="25134"/>
    <cellStyle name="Нейтральный 23" xfId="25135"/>
    <cellStyle name="Нейтральный 24" xfId="25136"/>
    <cellStyle name="Нейтральный 25" xfId="25137"/>
    <cellStyle name="Нейтральный 26" xfId="25138"/>
    <cellStyle name="Нейтральный 27" xfId="25139"/>
    <cellStyle name="Нейтральный 28" xfId="25140"/>
    <cellStyle name="Нейтральный 29" xfId="25141"/>
    <cellStyle name="Нейтральный 3" xfId="25142"/>
    <cellStyle name="Нейтральный 30" xfId="25143"/>
    <cellStyle name="Нейтральный 31" xfId="25144"/>
    <cellStyle name="Нейтральный 32" xfId="25145"/>
    <cellStyle name="Нейтральный 33" xfId="25146"/>
    <cellStyle name="Нейтральный 34" xfId="25147"/>
    <cellStyle name="Нейтральный 35" xfId="25148"/>
    <cellStyle name="Нейтральный 36" xfId="25149"/>
    <cellStyle name="Нейтральный 37" xfId="25150"/>
    <cellStyle name="Нейтральный 38" xfId="25151"/>
    <cellStyle name="Нейтральный 39" xfId="25152"/>
    <cellStyle name="Нейтральный 4" xfId="25153"/>
    <cellStyle name="Нейтральный 40" xfId="25154"/>
    <cellStyle name="Нейтральный 41" xfId="25155"/>
    <cellStyle name="Нейтральный 42" xfId="25156"/>
    <cellStyle name="Нейтральный 43" xfId="25157"/>
    <cellStyle name="Нейтральный 44" xfId="25158"/>
    <cellStyle name="Нейтральный 45" xfId="25159"/>
    <cellStyle name="Нейтральный 46" xfId="25160"/>
    <cellStyle name="Нейтральный 47" xfId="25161"/>
    <cellStyle name="Нейтральный 48" xfId="25162"/>
    <cellStyle name="Нейтральный 49" xfId="25163"/>
    <cellStyle name="Нейтральный 5" xfId="25164"/>
    <cellStyle name="Нейтральный 50" xfId="25165"/>
    <cellStyle name="Нейтральный 51" xfId="25166"/>
    <cellStyle name="Нейтральный 52" xfId="25167"/>
    <cellStyle name="Нейтральный 53" xfId="25168"/>
    <cellStyle name="Нейтральный 54" xfId="25169"/>
    <cellStyle name="Нейтральный 55" xfId="25170"/>
    <cellStyle name="Нейтральный 56" xfId="25171"/>
    <cellStyle name="Нейтральный 57" xfId="25172"/>
    <cellStyle name="Нейтральный 58" xfId="25173"/>
    <cellStyle name="Нейтральный 59" xfId="25174"/>
    <cellStyle name="Нейтральный 6" xfId="25175"/>
    <cellStyle name="Нейтральный 60" xfId="25176"/>
    <cellStyle name="Нейтральный 61" xfId="25177"/>
    <cellStyle name="Нейтральный 62" xfId="25178"/>
    <cellStyle name="Нейтральный 63" xfId="25179"/>
    <cellStyle name="Нейтральный 64" xfId="25180"/>
    <cellStyle name="Нейтральный 65" xfId="25181"/>
    <cellStyle name="Нейтральный 66" xfId="25182"/>
    <cellStyle name="Нейтральный 67" xfId="25183"/>
    <cellStyle name="Нейтральный 68" xfId="25184"/>
    <cellStyle name="Нейтральный 69" xfId="25185"/>
    <cellStyle name="Нейтральный 7" xfId="25186"/>
    <cellStyle name="Нейтральный 70" xfId="25187"/>
    <cellStyle name="Нейтральный 71" xfId="25188"/>
    <cellStyle name="Нейтральный 72" xfId="25189"/>
    <cellStyle name="Нейтральный 73" xfId="25190"/>
    <cellStyle name="Нейтральный 8" xfId="25191"/>
    <cellStyle name="Нейтральный 9" xfId="25192"/>
    <cellStyle name="Обычный" xfId="0" builtinId="0"/>
    <cellStyle name="Обычный 10" xfId="25193"/>
    <cellStyle name="Обычный 10 10" xfId="25194"/>
    <cellStyle name="Обычный 10 10 2" xfId="25195"/>
    <cellStyle name="Обычный 10 10 2 2" xfId="25196"/>
    <cellStyle name="Обычный 10 10 3" xfId="25197"/>
    <cellStyle name="Обычный 10 10 4" xfId="25198"/>
    <cellStyle name="Обычный 10 10 5" xfId="25199"/>
    <cellStyle name="Обычный 10 10 6" xfId="25200"/>
    <cellStyle name="Обычный 10 10 7" xfId="25201"/>
    <cellStyle name="Обычный 10 10_АСКУЭ_верх уровень (2)" xfId="34"/>
    <cellStyle name="Обычный 10 11" xfId="25202"/>
    <cellStyle name="Обычный 10 11 2" xfId="25203"/>
    <cellStyle name="Обычный 10 11 2 2" xfId="25204"/>
    <cellStyle name="Обычный 10 11 3" xfId="25205"/>
    <cellStyle name="Обычный 10 12" xfId="25206"/>
    <cellStyle name="Обычный 10 12 2" xfId="25207"/>
    <cellStyle name="Обычный 10 12 2 2" xfId="25208"/>
    <cellStyle name="Обычный 10 12 3" xfId="25209"/>
    <cellStyle name="Обычный 10 13" xfId="25210"/>
    <cellStyle name="Обычный 10 13 2" xfId="25211"/>
    <cellStyle name="Обычный 10 13 2 2" xfId="25212"/>
    <cellStyle name="Обычный 10 13 3" xfId="25213"/>
    <cellStyle name="Обычный 10 14" xfId="25214"/>
    <cellStyle name="Обычный 10 14 2" xfId="25215"/>
    <cellStyle name="Обычный 10 14 2 2" xfId="25216"/>
    <cellStyle name="Обычный 10 14 3" xfId="25217"/>
    <cellStyle name="Обычный 10 15" xfId="25218"/>
    <cellStyle name="Обычный 10 15 2" xfId="25219"/>
    <cellStyle name="Обычный 10 15 2 2" xfId="25220"/>
    <cellStyle name="Обычный 10 15 3" xfId="25221"/>
    <cellStyle name="Обычный 10 16" xfId="25222"/>
    <cellStyle name="Обычный 10 16 2" xfId="25223"/>
    <cellStyle name="Обычный 10 16 2 2" xfId="25224"/>
    <cellStyle name="Обычный 10 16 3" xfId="25225"/>
    <cellStyle name="Обычный 10 17" xfId="25226"/>
    <cellStyle name="Обычный 10 17 2" xfId="25227"/>
    <cellStyle name="Обычный 10 17 2 2" xfId="25228"/>
    <cellStyle name="Обычный 10 17 3" xfId="25229"/>
    <cellStyle name="Обычный 10 18" xfId="25230"/>
    <cellStyle name="Обычный 10 18 2" xfId="25231"/>
    <cellStyle name="Обычный 10 18 2 2" xfId="25232"/>
    <cellStyle name="Обычный 10 18 3" xfId="25233"/>
    <cellStyle name="Обычный 10 19" xfId="25234"/>
    <cellStyle name="Обычный 10 19 2" xfId="25235"/>
    <cellStyle name="Обычный 10 19 2 2" xfId="25236"/>
    <cellStyle name="Обычный 10 19 3" xfId="25237"/>
    <cellStyle name="Обычный 10 2" xfId="25238"/>
    <cellStyle name="Обычный 10 2 2" xfId="25239"/>
    <cellStyle name="Обычный 10 2 3" xfId="25240"/>
    <cellStyle name="Обычный 10 2 4" xfId="25241"/>
    <cellStyle name="Обычный 10 20" xfId="25242"/>
    <cellStyle name="Обычный 10 20 2" xfId="25243"/>
    <cellStyle name="Обычный 10 20 2 2" xfId="25244"/>
    <cellStyle name="Обычный 10 20 3" xfId="25245"/>
    <cellStyle name="Обычный 10 21" xfId="25246"/>
    <cellStyle name="Обычный 10 21 2" xfId="25247"/>
    <cellStyle name="Обычный 10 21 2 2" xfId="25248"/>
    <cellStyle name="Обычный 10 21 3" xfId="25249"/>
    <cellStyle name="Обычный 10 22" xfId="25250"/>
    <cellStyle name="Обычный 10 22 2" xfId="25251"/>
    <cellStyle name="Обычный 10 22 2 2" xfId="25252"/>
    <cellStyle name="Обычный 10 22 3" xfId="25253"/>
    <cellStyle name="Обычный 10 23" xfId="25254"/>
    <cellStyle name="Обычный 10 23 2" xfId="25255"/>
    <cellStyle name="Обычный 10 23 2 2" xfId="25256"/>
    <cellStyle name="Обычный 10 23 3" xfId="25257"/>
    <cellStyle name="Обычный 10 24" xfId="25258"/>
    <cellStyle name="Обычный 10 24 2" xfId="25259"/>
    <cellStyle name="Обычный 10 24 2 2" xfId="25260"/>
    <cellStyle name="Обычный 10 24 3" xfId="25261"/>
    <cellStyle name="Обычный 10 25" xfId="25262"/>
    <cellStyle name="Обычный 10 25 2" xfId="25263"/>
    <cellStyle name="Обычный 10 25 2 2" xfId="25264"/>
    <cellStyle name="Обычный 10 25 3" xfId="25265"/>
    <cellStyle name="Обычный 10 26" xfId="25266"/>
    <cellStyle name="Обычный 10 26 2" xfId="25267"/>
    <cellStyle name="Обычный 10 26 2 2" xfId="25268"/>
    <cellStyle name="Обычный 10 26 3" xfId="25269"/>
    <cellStyle name="Обычный 10 27" xfId="25270"/>
    <cellStyle name="Обычный 10 27 2" xfId="25271"/>
    <cellStyle name="Обычный 10 27 2 2" xfId="25272"/>
    <cellStyle name="Обычный 10 27 3" xfId="25273"/>
    <cellStyle name="Обычный 10 28" xfId="25274"/>
    <cellStyle name="Обычный 10 28 2" xfId="25275"/>
    <cellStyle name="Обычный 10 28 2 2" xfId="25276"/>
    <cellStyle name="Обычный 10 28 3" xfId="25277"/>
    <cellStyle name="Обычный 10 29" xfId="25278"/>
    <cellStyle name="Обычный 10 29 2" xfId="25279"/>
    <cellStyle name="Обычный 10 29 2 2" xfId="25280"/>
    <cellStyle name="Обычный 10 29 3" xfId="25281"/>
    <cellStyle name="Обычный 10 3" xfId="25282"/>
    <cellStyle name="Обычный 10 3 10" xfId="25283"/>
    <cellStyle name="Обычный 10 3 11" xfId="25284"/>
    <cellStyle name="Обычный 10 3 12" xfId="25285"/>
    <cellStyle name="Обычный 10 3 13" xfId="25286"/>
    <cellStyle name="Обычный 10 3 14" xfId="25287"/>
    <cellStyle name="Обычный 10 3 15" xfId="25288"/>
    <cellStyle name="Обычный 10 3 16" xfId="25289"/>
    <cellStyle name="Обычный 10 3 17" xfId="25290"/>
    <cellStyle name="Обычный 10 3 18" xfId="25291"/>
    <cellStyle name="Обычный 10 3 19" xfId="25292"/>
    <cellStyle name="Обычный 10 3 2" xfId="25293"/>
    <cellStyle name="Обычный 10 3 20" xfId="25294"/>
    <cellStyle name="Обычный 10 3 21" xfId="25295"/>
    <cellStyle name="Обычный 10 3 22" xfId="25296"/>
    <cellStyle name="Обычный 10 3 23" xfId="25297"/>
    <cellStyle name="Обычный 10 3 24" xfId="25298"/>
    <cellStyle name="Обычный 10 3 25" xfId="25299"/>
    <cellStyle name="Обычный 10 3 26" xfId="25300"/>
    <cellStyle name="Обычный 10 3 27" xfId="25301"/>
    <cellStyle name="Обычный 10 3 28" xfId="25302"/>
    <cellStyle name="Обычный 10 3 29" xfId="25303"/>
    <cellStyle name="Обычный 10 3 3" xfId="25304"/>
    <cellStyle name="Обычный 10 3 30" xfId="25305"/>
    <cellStyle name="Обычный 10 3 31" xfId="25306"/>
    <cellStyle name="Обычный 10 3 32" xfId="25307"/>
    <cellStyle name="Обычный 10 3 33" xfId="25308"/>
    <cellStyle name="Обычный 10 3 34" xfId="25309"/>
    <cellStyle name="Обычный 10 3 35" xfId="25310"/>
    <cellStyle name="Обычный 10 3 36" xfId="25311"/>
    <cellStyle name="Обычный 10 3 37" xfId="25312"/>
    <cellStyle name="Обычный 10 3 38" xfId="25313"/>
    <cellStyle name="Обычный 10 3 39" xfId="25314"/>
    <cellStyle name="Обычный 10 3 4" xfId="25315"/>
    <cellStyle name="Обычный 10 3 40" xfId="25316"/>
    <cellStyle name="Обычный 10 3 41" xfId="25317"/>
    <cellStyle name="Обычный 10 3 42" xfId="25318"/>
    <cellStyle name="Обычный 10 3 43" xfId="25319"/>
    <cellStyle name="Обычный 10 3 44" xfId="25320"/>
    <cellStyle name="Обычный 10 3 45" xfId="25321"/>
    <cellStyle name="Обычный 10 3 46" xfId="25322"/>
    <cellStyle name="Обычный 10 3 47" xfId="25323"/>
    <cellStyle name="Обычный 10 3 48" xfId="25324"/>
    <cellStyle name="Обычный 10 3 49" xfId="25325"/>
    <cellStyle name="Обычный 10 3 5" xfId="25326"/>
    <cellStyle name="Обычный 10 3 50" xfId="25327"/>
    <cellStyle name="Обычный 10 3 51" xfId="25328"/>
    <cellStyle name="Обычный 10 3 52" xfId="25329"/>
    <cellStyle name="Обычный 10 3 53" xfId="25330"/>
    <cellStyle name="Обычный 10 3 54" xfId="25331"/>
    <cellStyle name="Обычный 10 3 55" xfId="25332"/>
    <cellStyle name="Обычный 10 3 56" xfId="25333"/>
    <cellStyle name="Обычный 10 3 57" xfId="25334"/>
    <cellStyle name="Обычный 10 3 58" xfId="25335"/>
    <cellStyle name="Обычный 10 3 59" xfId="25336"/>
    <cellStyle name="Обычный 10 3 6" xfId="25337"/>
    <cellStyle name="Обычный 10 3 60" xfId="25338"/>
    <cellStyle name="Обычный 10 3 61" xfId="25339"/>
    <cellStyle name="Обычный 10 3 62" xfId="25340"/>
    <cellStyle name="Обычный 10 3 63" xfId="25341"/>
    <cellStyle name="Обычный 10 3 64" xfId="25342"/>
    <cellStyle name="Обычный 10 3 65" xfId="25343"/>
    <cellStyle name="Обычный 10 3 66" xfId="25344"/>
    <cellStyle name="Обычный 10 3 67" xfId="25345"/>
    <cellStyle name="Обычный 10 3 68" xfId="25346"/>
    <cellStyle name="Обычный 10 3 69" xfId="25347"/>
    <cellStyle name="Обычный 10 3 7" xfId="25348"/>
    <cellStyle name="Обычный 10 3 70" xfId="25349"/>
    <cellStyle name="Обычный 10 3 71" xfId="25350"/>
    <cellStyle name="Обычный 10 3 72" xfId="25351"/>
    <cellStyle name="Обычный 10 3 73" xfId="25352"/>
    <cellStyle name="Обычный 10 3 74" xfId="25353"/>
    <cellStyle name="Обычный 10 3 75" xfId="25354"/>
    <cellStyle name="Обычный 10 3 76" xfId="25355"/>
    <cellStyle name="Обычный 10 3 77" xfId="25356"/>
    <cellStyle name="Обычный 10 3 78" xfId="25357"/>
    <cellStyle name="Обычный 10 3 79" xfId="25358"/>
    <cellStyle name="Обычный 10 3 8" xfId="25359"/>
    <cellStyle name="Обычный 10 3 80" xfId="25360"/>
    <cellStyle name="Обычный 10 3 81" xfId="25361"/>
    <cellStyle name="Обычный 10 3 82" xfId="25362"/>
    <cellStyle name="Обычный 10 3 83" xfId="25363"/>
    <cellStyle name="Обычный 10 3 84" xfId="25364"/>
    <cellStyle name="Обычный 10 3 85" xfId="25365"/>
    <cellStyle name="Обычный 10 3 85 2" xfId="25366"/>
    <cellStyle name="Обычный 10 3 86" xfId="25367"/>
    <cellStyle name="Обычный 10 3 9" xfId="25368"/>
    <cellStyle name="Обычный 10 30" xfId="25369"/>
    <cellStyle name="Обычный 10 30 2" xfId="25370"/>
    <cellStyle name="Обычный 10 30 2 2" xfId="25371"/>
    <cellStyle name="Обычный 10 30 3" xfId="25372"/>
    <cellStyle name="Обычный 10 31" xfId="25373"/>
    <cellStyle name="Обычный 10 31 2" xfId="25374"/>
    <cellStyle name="Обычный 10 31 2 2" xfId="25375"/>
    <cellStyle name="Обычный 10 31 3" xfId="25376"/>
    <cellStyle name="Обычный 10 32" xfId="25377"/>
    <cellStyle name="Обычный 10 32 2" xfId="25378"/>
    <cellStyle name="Обычный 10 32 2 2" xfId="25379"/>
    <cellStyle name="Обычный 10 32 3" xfId="25380"/>
    <cellStyle name="Обычный 10 33" xfId="25381"/>
    <cellStyle name="Обычный 10 33 2" xfId="25382"/>
    <cellStyle name="Обычный 10 33 2 2" xfId="25383"/>
    <cellStyle name="Обычный 10 33 3" xfId="25384"/>
    <cellStyle name="Обычный 10 34" xfId="25385"/>
    <cellStyle name="Обычный 10 34 2" xfId="25386"/>
    <cellStyle name="Обычный 10 34 2 2" xfId="25387"/>
    <cellStyle name="Обычный 10 34 3" xfId="25388"/>
    <cellStyle name="Обычный 10 35" xfId="25389"/>
    <cellStyle name="Обычный 10 35 2" xfId="25390"/>
    <cellStyle name="Обычный 10 35 2 2" xfId="25391"/>
    <cellStyle name="Обычный 10 35 3" xfId="25392"/>
    <cellStyle name="Обычный 10 36" xfId="25393"/>
    <cellStyle name="Обычный 10 36 2" xfId="25394"/>
    <cellStyle name="Обычный 10 36 2 2" xfId="25395"/>
    <cellStyle name="Обычный 10 36 3" xfId="25396"/>
    <cellStyle name="Обычный 10 37" xfId="25397"/>
    <cellStyle name="Обычный 10 37 2" xfId="25398"/>
    <cellStyle name="Обычный 10 37 2 2" xfId="25399"/>
    <cellStyle name="Обычный 10 37 3" xfId="25400"/>
    <cellStyle name="Обычный 10 38" xfId="25401"/>
    <cellStyle name="Обычный 10 38 2" xfId="25402"/>
    <cellStyle name="Обычный 10 38 2 2" xfId="25403"/>
    <cellStyle name="Обычный 10 38 3" xfId="25404"/>
    <cellStyle name="Обычный 10 39" xfId="25405"/>
    <cellStyle name="Обычный 10 39 2" xfId="25406"/>
    <cellStyle name="Обычный 10 39 2 2" xfId="25407"/>
    <cellStyle name="Обычный 10 39 3" xfId="25408"/>
    <cellStyle name="Обычный 10 4" xfId="25409"/>
    <cellStyle name="Обычный 10 4 2" xfId="25410"/>
    <cellStyle name="Обычный 10 40" xfId="25411"/>
    <cellStyle name="Обычный 10 40 2" xfId="25412"/>
    <cellStyle name="Обычный 10 40 2 2" xfId="25413"/>
    <cellStyle name="Обычный 10 40 3" xfId="25414"/>
    <cellStyle name="Обычный 10 41" xfId="25415"/>
    <cellStyle name="Обычный 10 41 2" xfId="25416"/>
    <cellStyle name="Обычный 10 41 2 2" xfId="25417"/>
    <cellStyle name="Обычный 10 41 3" xfId="25418"/>
    <cellStyle name="Обычный 10 42" xfId="25419"/>
    <cellStyle name="Обычный 10 42 2" xfId="25420"/>
    <cellStyle name="Обычный 10 42 2 2" xfId="25421"/>
    <cellStyle name="Обычный 10 42 3" xfId="25422"/>
    <cellStyle name="Обычный 10 43" xfId="25423"/>
    <cellStyle name="Обычный 10 43 2" xfId="25424"/>
    <cellStyle name="Обычный 10 43 2 2" xfId="25425"/>
    <cellStyle name="Обычный 10 43 3" xfId="25426"/>
    <cellStyle name="Обычный 10 44" xfId="25427"/>
    <cellStyle name="Обычный 10 44 2" xfId="25428"/>
    <cellStyle name="Обычный 10 44 2 2" xfId="25429"/>
    <cellStyle name="Обычный 10 44 3" xfId="25430"/>
    <cellStyle name="Обычный 10 45" xfId="25431"/>
    <cellStyle name="Обычный 10 45 2" xfId="25432"/>
    <cellStyle name="Обычный 10 45 2 2" xfId="25433"/>
    <cellStyle name="Обычный 10 45 3" xfId="25434"/>
    <cellStyle name="Обычный 10 46" xfId="25435"/>
    <cellStyle name="Обычный 10 46 2" xfId="25436"/>
    <cellStyle name="Обычный 10 46 2 2" xfId="25437"/>
    <cellStyle name="Обычный 10 46 3" xfId="25438"/>
    <cellStyle name="Обычный 10 47" xfId="25439"/>
    <cellStyle name="Обычный 10 47 2" xfId="25440"/>
    <cellStyle name="Обычный 10 47 2 2" xfId="25441"/>
    <cellStyle name="Обычный 10 47 3" xfId="25442"/>
    <cellStyle name="Обычный 10 48" xfId="25443"/>
    <cellStyle name="Обычный 10 48 2" xfId="25444"/>
    <cellStyle name="Обычный 10 48 2 2" xfId="25445"/>
    <cellStyle name="Обычный 10 48 3" xfId="25446"/>
    <cellStyle name="Обычный 10 49" xfId="25447"/>
    <cellStyle name="Обычный 10 49 2" xfId="25448"/>
    <cellStyle name="Обычный 10 49 2 2" xfId="25449"/>
    <cellStyle name="Обычный 10 49 3" xfId="25450"/>
    <cellStyle name="Обычный 10 5" xfId="25451"/>
    <cellStyle name="Обычный 10 5 2" xfId="25452"/>
    <cellStyle name="Обычный 10 50" xfId="25453"/>
    <cellStyle name="Обычный 10 50 2" xfId="25454"/>
    <cellStyle name="Обычный 10 50 2 2" xfId="25455"/>
    <cellStyle name="Обычный 10 50 3" xfId="25456"/>
    <cellStyle name="Обычный 10 51" xfId="25457"/>
    <cellStyle name="Обычный 10 51 2" xfId="25458"/>
    <cellStyle name="Обычный 10 51 2 2" xfId="25459"/>
    <cellStyle name="Обычный 10 51 3" xfId="25460"/>
    <cellStyle name="Обычный 10 52" xfId="25461"/>
    <cellStyle name="Обычный 10 52 2" xfId="25462"/>
    <cellStyle name="Обычный 10 52 2 2" xfId="25463"/>
    <cellStyle name="Обычный 10 52 3" xfId="25464"/>
    <cellStyle name="Обычный 10 53" xfId="25465"/>
    <cellStyle name="Обычный 10 53 2" xfId="25466"/>
    <cellStyle name="Обычный 10 53 2 2" xfId="25467"/>
    <cellStyle name="Обычный 10 53 3" xfId="25468"/>
    <cellStyle name="Обычный 10 54" xfId="25469"/>
    <cellStyle name="Обычный 10 54 2" xfId="25470"/>
    <cellStyle name="Обычный 10 54 2 2" xfId="25471"/>
    <cellStyle name="Обычный 10 54 3" xfId="25472"/>
    <cellStyle name="Обычный 10 55" xfId="25473"/>
    <cellStyle name="Обычный 10 55 2" xfId="25474"/>
    <cellStyle name="Обычный 10 55 2 2" xfId="25475"/>
    <cellStyle name="Обычный 10 55 3" xfId="25476"/>
    <cellStyle name="Обычный 10 56" xfId="25477"/>
    <cellStyle name="Обычный 10 56 2" xfId="25478"/>
    <cellStyle name="Обычный 10 56 2 2" xfId="25479"/>
    <cellStyle name="Обычный 10 56 3" xfId="25480"/>
    <cellStyle name="Обычный 10 57" xfId="25481"/>
    <cellStyle name="Обычный 10 57 2" xfId="25482"/>
    <cellStyle name="Обычный 10 57 2 2" xfId="25483"/>
    <cellStyle name="Обычный 10 57 3" xfId="25484"/>
    <cellStyle name="Обычный 10 58" xfId="25485"/>
    <cellStyle name="Обычный 10 58 2" xfId="25486"/>
    <cellStyle name="Обычный 10 58 2 2" xfId="25487"/>
    <cellStyle name="Обычный 10 58 3" xfId="25488"/>
    <cellStyle name="Обычный 10 59" xfId="25489"/>
    <cellStyle name="Обычный 10 59 2" xfId="25490"/>
    <cellStyle name="Обычный 10 59 2 2" xfId="25491"/>
    <cellStyle name="Обычный 10 59 3" xfId="25492"/>
    <cellStyle name="Обычный 10 6" xfId="25493"/>
    <cellStyle name="Обычный 10 6 10" xfId="25494"/>
    <cellStyle name="Обычный 10 6 11" xfId="25495"/>
    <cellStyle name="Обычный 10 6 12" xfId="25496"/>
    <cellStyle name="Обычный 10 6 13" xfId="25497"/>
    <cellStyle name="Обычный 10 6 14" xfId="25498"/>
    <cellStyle name="Обычный 10 6 15" xfId="25499"/>
    <cellStyle name="Обычный 10 6 16" xfId="25500"/>
    <cellStyle name="Обычный 10 6 17" xfId="25501"/>
    <cellStyle name="Обычный 10 6 18" xfId="25502"/>
    <cellStyle name="Обычный 10 6 19" xfId="25503"/>
    <cellStyle name="Обычный 10 6 2" xfId="25504"/>
    <cellStyle name="Обычный 10 6 20" xfId="25505"/>
    <cellStyle name="Обычный 10 6 21" xfId="25506"/>
    <cellStyle name="Обычный 10 6 22" xfId="25507"/>
    <cellStyle name="Обычный 10 6 23" xfId="25508"/>
    <cellStyle name="Обычный 10 6 24" xfId="25509"/>
    <cellStyle name="Обычный 10 6 25" xfId="25510"/>
    <cellStyle name="Обычный 10 6 26" xfId="25511"/>
    <cellStyle name="Обычный 10 6 27" xfId="25512"/>
    <cellStyle name="Обычный 10 6 28" xfId="25513"/>
    <cellStyle name="Обычный 10 6 29" xfId="25514"/>
    <cellStyle name="Обычный 10 6 3" xfId="25515"/>
    <cellStyle name="Обычный 10 6 30" xfId="25516"/>
    <cellStyle name="Обычный 10 6 31" xfId="25517"/>
    <cellStyle name="Обычный 10 6 32" xfId="25518"/>
    <cellStyle name="Обычный 10 6 33" xfId="25519"/>
    <cellStyle name="Обычный 10 6 34" xfId="25520"/>
    <cellStyle name="Обычный 10 6 35" xfId="25521"/>
    <cellStyle name="Обычный 10 6 36" xfId="25522"/>
    <cellStyle name="Обычный 10 6 37" xfId="25523"/>
    <cellStyle name="Обычный 10 6 38" xfId="25524"/>
    <cellStyle name="Обычный 10 6 39" xfId="25525"/>
    <cellStyle name="Обычный 10 6 4" xfId="25526"/>
    <cellStyle name="Обычный 10 6 40" xfId="25527"/>
    <cellStyle name="Обычный 10 6 41" xfId="25528"/>
    <cellStyle name="Обычный 10 6 42" xfId="25529"/>
    <cellStyle name="Обычный 10 6 43" xfId="25530"/>
    <cellStyle name="Обычный 10 6 44" xfId="25531"/>
    <cellStyle name="Обычный 10 6 45" xfId="25532"/>
    <cellStyle name="Обычный 10 6 46" xfId="25533"/>
    <cellStyle name="Обычный 10 6 47" xfId="25534"/>
    <cellStyle name="Обычный 10 6 48" xfId="25535"/>
    <cellStyle name="Обычный 10 6 49" xfId="25536"/>
    <cellStyle name="Обычный 10 6 5" xfId="25537"/>
    <cellStyle name="Обычный 10 6 50" xfId="25538"/>
    <cellStyle name="Обычный 10 6 51" xfId="25539"/>
    <cellStyle name="Обычный 10 6 52" xfId="25540"/>
    <cellStyle name="Обычный 10 6 53" xfId="25541"/>
    <cellStyle name="Обычный 10 6 54" xfId="25542"/>
    <cellStyle name="Обычный 10 6 55" xfId="25543"/>
    <cellStyle name="Обычный 10 6 56" xfId="25544"/>
    <cellStyle name="Обычный 10 6 57" xfId="25545"/>
    <cellStyle name="Обычный 10 6 58" xfId="25546"/>
    <cellStyle name="Обычный 10 6 59" xfId="25547"/>
    <cellStyle name="Обычный 10 6 6" xfId="25548"/>
    <cellStyle name="Обычный 10 6 60" xfId="25549"/>
    <cellStyle name="Обычный 10 6 61" xfId="25550"/>
    <cellStyle name="Обычный 10 6 62" xfId="25551"/>
    <cellStyle name="Обычный 10 6 63" xfId="25552"/>
    <cellStyle name="Обычный 10 6 64" xfId="25553"/>
    <cellStyle name="Обычный 10 6 65" xfId="25554"/>
    <cellStyle name="Обычный 10 6 66" xfId="25555"/>
    <cellStyle name="Обычный 10 6 67" xfId="25556"/>
    <cellStyle name="Обычный 10 6 68" xfId="25557"/>
    <cellStyle name="Обычный 10 6 69" xfId="25558"/>
    <cellStyle name="Обычный 10 6 7" xfId="25559"/>
    <cellStyle name="Обычный 10 6 70" xfId="25560"/>
    <cellStyle name="Обычный 10 6 71" xfId="25561"/>
    <cellStyle name="Обычный 10 6 72" xfId="25562"/>
    <cellStyle name="Обычный 10 6 73" xfId="25563"/>
    <cellStyle name="Обычный 10 6 74" xfId="25564"/>
    <cellStyle name="Обычный 10 6 75" xfId="25565"/>
    <cellStyle name="Обычный 10 6 76" xfId="25566"/>
    <cellStyle name="Обычный 10 6 77" xfId="25567"/>
    <cellStyle name="Обычный 10 6 78" xfId="25568"/>
    <cellStyle name="Обычный 10 6 79" xfId="25569"/>
    <cellStyle name="Обычный 10 6 8" xfId="25570"/>
    <cellStyle name="Обычный 10 6 80" xfId="25571"/>
    <cellStyle name="Обычный 10 6 81" xfId="25572"/>
    <cellStyle name="Обычный 10 6 82" xfId="25573"/>
    <cellStyle name="Обычный 10 6 83" xfId="25574"/>
    <cellStyle name="Обычный 10 6 84" xfId="25575"/>
    <cellStyle name="Обычный 10 6 84 2" xfId="25576"/>
    <cellStyle name="Обычный 10 6 85" xfId="25577"/>
    <cellStyle name="Обычный 10 6 9" xfId="25578"/>
    <cellStyle name="Обычный 10 60" xfId="25579"/>
    <cellStyle name="Обычный 10 60 2" xfId="25580"/>
    <cellStyle name="Обычный 10 60 2 2" xfId="25581"/>
    <cellStyle name="Обычный 10 60 3" xfId="25582"/>
    <cellStyle name="Обычный 10 61" xfId="25583"/>
    <cellStyle name="Обычный 10 61 2" xfId="25584"/>
    <cellStyle name="Обычный 10 61 2 2" xfId="25585"/>
    <cellStyle name="Обычный 10 61 3" xfId="25586"/>
    <cellStyle name="Обычный 10 62" xfId="25587"/>
    <cellStyle name="Обычный 10 62 2" xfId="25588"/>
    <cellStyle name="Обычный 10 62 2 2" xfId="25589"/>
    <cellStyle name="Обычный 10 62 3" xfId="25590"/>
    <cellStyle name="Обычный 10 63" xfId="25591"/>
    <cellStyle name="Обычный 10 63 2" xfId="25592"/>
    <cellStyle name="Обычный 10 63 2 2" xfId="25593"/>
    <cellStyle name="Обычный 10 63 3" xfId="25594"/>
    <cellStyle name="Обычный 10 64" xfId="25595"/>
    <cellStyle name="Обычный 10 64 2" xfId="25596"/>
    <cellStyle name="Обычный 10 64 2 2" xfId="25597"/>
    <cellStyle name="Обычный 10 64 3" xfId="25598"/>
    <cellStyle name="Обычный 10 65" xfId="25599"/>
    <cellStyle name="Обычный 10 65 2" xfId="25600"/>
    <cellStyle name="Обычный 10 65 2 2" xfId="25601"/>
    <cellStyle name="Обычный 10 65 3" xfId="25602"/>
    <cellStyle name="Обычный 10 66" xfId="25603"/>
    <cellStyle name="Обычный 10 66 2" xfId="25604"/>
    <cellStyle name="Обычный 10 66 2 2" xfId="25605"/>
    <cellStyle name="Обычный 10 66 3" xfId="25606"/>
    <cellStyle name="Обычный 10 67" xfId="25607"/>
    <cellStyle name="Обычный 10 67 2" xfId="25608"/>
    <cellStyle name="Обычный 10 67 2 2" xfId="25609"/>
    <cellStyle name="Обычный 10 67 3" xfId="25610"/>
    <cellStyle name="Обычный 10 68" xfId="25611"/>
    <cellStyle name="Обычный 10 68 2" xfId="25612"/>
    <cellStyle name="Обычный 10 68 2 2" xfId="25613"/>
    <cellStyle name="Обычный 10 68 3" xfId="25614"/>
    <cellStyle name="Обычный 10 69" xfId="25615"/>
    <cellStyle name="Обычный 10 69 2" xfId="25616"/>
    <cellStyle name="Обычный 10 69 2 2" xfId="25617"/>
    <cellStyle name="Обычный 10 69 3" xfId="25618"/>
    <cellStyle name="Обычный 10 7" xfId="25619"/>
    <cellStyle name="Обычный 10 7 2" xfId="25620"/>
    <cellStyle name="Обычный 10 7 2 2" xfId="25621"/>
    <cellStyle name="Обычный 10 7 3" xfId="25622"/>
    <cellStyle name="Обычный 10 70" xfId="25623"/>
    <cellStyle name="Обычный 10 70 2" xfId="25624"/>
    <cellStyle name="Обычный 10 70 2 2" xfId="25625"/>
    <cellStyle name="Обычный 10 70 3" xfId="25626"/>
    <cellStyle name="Обычный 10 71" xfId="25627"/>
    <cellStyle name="Обычный 10 71 2" xfId="25628"/>
    <cellStyle name="Обычный 10 71 2 2" xfId="25629"/>
    <cellStyle name="Обычный 10 71 3" xfId="25630"/>
    <cellStyle name="Обычный 10 72" xfId="25631"/>
    <cellStyle name="Обычный 10 72 2" xfId="25632"/>
    <cellStyle name="Обычный 10 72 2 2" xfId="25633"/>
    <cellStyle name="Обычный 10 72 3" xfId="25634"/>
    <cellStyle name="Обычный 10 73" xfId="25635"/>
    <cellStyle name="Обычный 10 73 2" xfId="25636"/>
    <cellStyle name="Обычный 10 73 2 2" xfId="25637"/>
    <cellStyle name="Обычный 10 73 3" xfId="25638"/>
    <cellStyle name="Обычный 10 74" xfId="25639"/>
    <cellStyle name="Обычный 10 74 2" xfId="25640"/>
    <cellStyle name="Обычный 10 74 2 2" xfId="25641"/>
    <cellStyle name="Обычный 10 74 3" xfId="25642"/>
    <cellStyle name="Обычный 10 75" xfId="25643"/>
    <cellStyle name="Обычный 10 75 2" xfId="25644"/>
    <cellStyle name="Обычный 10 75 2 2" xfId="25645"/>
    <cellStyle name="Обычный 10 75 3" xfId="25646"/>
    <cellStyle name="Обычный 10 76" xfId="25647"/>
    <cellStyle name="Обычный 10 76 2" xfId="25648"/>
    <cellStyle name="Обычный 10 76 2 2" xfId="25649"/>
    <cellStyle name="Обычный 10 76 3" xfId="25650"/>
    <cellStyle name="Обычный 10 77" xfId="25651"/>
    <cellStyle name="Обычный 10 77 2" xfId="25652"/>
    <cellStyle name="Обычный 10 77 2 2" xfId="25653"/>
    <cellStyle name="Обычный 10 77 3" xfId="25654"/>
    <cellStyle name="Обычный 10 78" xfId="25655"/>
    <cellStyle name="Обычный 10 78 2" xfId="25656"/>
    <cellStyle name="Обычный 10 78 2 2" xfId="25657"/>
    <cellStyle name="Обычный 10 78 3" xfId="25658"/>
    <cellStyle name="Обычный 10 79" xfId="25659"/>
    <cellStyle name="Обычный 10 79 2" xfId="25660"/>
    <cellStyle name="Обычный 10 79 2 2" xfId="25661"/>
    <cellStyle name="Обычный 10 79 3" xfId="25662"/>
    <cellStyle name="Обычный 10 8" xfId="25663"/>
    <cellStyle name="Обычный 10 8 2" xfId="25664"/>
    <cellStyle name="Обычный 10 8 2 2" xfId="25665"/>
    <cellStyle name="Обычный 10 8 3" xfId="25666"/>
    <cellStyle name="Обычный 10 80" xfId="25667"/>
    <cellStyle name="Обычный 10 80 2" xfId="25668"/>
    <cellStyle name="Обычный 10 80 2 2" xfId="25669"/>
    <cellStyle name="Обычный 10 80 3" xfId="25670"/>
    <cellStyle name="Обычный 10 81" xfId="25671"/>
    <cellStyle name="Обычный 10 81 2" xfId="25672"/>
    <cellStyle name="Обычный 10 81 2 2" xfId="25673"/>
    <cellStyle name="Обычный 10 81 3" xfId="25674"/>
    <cellStyle name="Обычный 10 82" xfId="25675"/>
    <cellStyle name="Обычный 10 82 2" xfId="25676"/>
    <cellStyle name="Обычный 10 82 2 2" xfId="25677"/>
    <cellStyle name="Обычный 10 82 3" xfId="25678"/>
    <cellStyle name="Обычный 10 83" xfId="25679"/>
    <cellStyle name="Обычный 10 83 2" xfId="25680"/>
    <cellStyle name="Обычный 10 83 2 2" xfId="25681"/>
    <cellStyle name="Обычный 10 83 3" xfId="25682"/>
    <cellStyle name="Обычный 10 84" xfId="25683"/>
    <cellStyle name="Обычный 10 84 2" xfId="25684"/>
    <cellStyle name="Обычный 10 84 2 2" xfId="25685"/>
    <cellStyle name="Обычный 10 84 3" xfId="25686"/>
    <cellStyle name="Обычный 10 85" xfId="25687"/>
    <cellStyle name="Обычный 10 85 2" xfId="25688"/>
    <cellStyle name="Обычный 10 85 2 2" xfId="25689"/>
    <cellStyle name="Обычный 10 85 3" xfId="25690"/>
    <cellStyle name="Обычный 10 86" xfId="25691"/>
    <cellStyle name="Обычный 10 86 2" xfId="25692"/>
    <cellStyle name="Обычный 10 86 2 2" xfId="25693"/>
    <cellStyle name="Обычный 10 86 3" xfId="25694"/>
    <cellStyle name="Обычный 10 87" xfId="25695"/>
    <cellStyle name="Обычный 10 87 2" xfId="25696"/>
    <cellStyle name="Обычный 10 87 2 2" xfId="25697"/>
    <cellStyle name="Обычный 10 87 3" xfId="25698"/>
    <cellStyle name="Обычный 10 88" xfId="25699"/>
    <cellStyle name="Обычный 10 89" xfId="25700"/>
    <cellStyle name="Обычный 10 89 2" xfId="25701"/>
    <cellStyle name="Обычный 10 9" xfId="25702"/>
    <cellStyle name="Обычный 10 9 2" xfId="25703"/>
    <cellStyle name="Обычный 10 9 2 2" xfId="25704"/>
    <cellStyle name="Обычный 10 9 3" xfId="25705"/>
    <cellStyle name="Обычный 10_ИП 2012" xfId="25706"/>
    <cellStyle name="Обычный 100" xfId="25707"/>
    <cellStyle name="Обычный 101" xfId="25708"/>
    <cellStyle name="Обычный 102" xfId="25709"/>
    <cellStyle name="Обычный 102 2" xfId="25710"/>
    <cellStyle name="Обычный 102 2 2" xfId="25711"/>
    <cellStyle name="Обычный 102 2 2 2" xfId="25712"/>
    <cellStyle name="Обычный 102 2 3" xfId="25713"/>
    <cellStyle name="Обычный 102 3" xfId="25714"/>
    <cellStyle name="Обычный 102 3 2" xfId="25715"/>
    <cellStyle name="Обычный 102 4" xfId="25716"/>
    <cellStyle name="Обычный 103" xfId="25717"/>
    <cellStyle name="Обычный 103 2" xfId="25718"/>
    <cellStyle name="Обычный 103 2 2" xfId="25719"/>
    <cellStyle name="Обычный 103 2 2 2" xfId="25720"/>
    <cellStyle name="Обычный 103 2 3" xfId="25721"/>
    <cellStyle name="Обычный 103 3" xfId="25722"/>
    <cellStyle name="Обычный 103 3 2" xfId="25723"/>
    <cellStyle name="Обычный 103 4" xfId="25724"/>
    <cellStyle name="Обычный 104" xfId="25725"/>
    <cellStyle name="Обычный 104 2" xfId="25726"/>
    <cellStyle name="Обычный 104 2 2" xfId="25727"/>
    <cellStyle name="Обычный 104 3" xfId="25728"/>
    <cellStyle name="Обычный 105" xfId="25729"/>
    <cellStyle name="Обычный 105 2" xfId="25730"/>
    <cellStyle name="Обычный 105 2 2" xfId="25731"/>
    <cellStyle name="Обычный 105 3" xfId="25732"/>
    <cellStyle name="Обычный 106" xfId="25733"/>
    <cellStyle name="Обычный 106 2" xfId="25734"/>
    <cellStyle name="Обычный 106 2 2" xfId="25735"/>
    <cellStyle name="Обычный 106 2 2 2" xfId="25736"/>
    <cellStyle name="Обычный 106 2 2 2 2" xfId="25737"/>
    <cellStyle name="Обычный 106 2 2 3" xfId="25738"/>
    <cellStyle name="Обычный 106 2 3" xfId="25739"/>
    <cellStyle name="Обычный 106 2 7" xfId="25740"/>
    <cellStyle name="Обычный 106 3" xfId="25741"/>
    <cellStyle name="Обычный 106 3 2" xfId="25742"/>
    <cellStyle name="Обычный 106 4" xfId="25743"/>
    <cellStyle name="Обычный 107" xfId="25744"/>
    <cellStyle name="Обычный 108" xfId="25745"/>
    <cellStyle name="Обычный 108 2" xfId="25746"/>
    <cellStyle name="Обычный 108 2 2" xfId="25747"/>
    <cellStyle name="Обычный 108 3" xfId="25748"/>
    <cellStyle name="Обычный 109" xfId="25749"/>
    <cellStyle name="Обычный 109 2" xfId="25750"/>
    <cellStyle name="Обычный 11" xfId="25751"/>
    <cellStyle name="Обычный 11 10" xfId="25752"/>
    <cellStyle name="Обычный 11 10 2" xfId="25753"/>
    <cellStyle name="Обычный 11 10 2 2" xfId="25754"/>
    <cellStyle name="Обычный 11 10 3" xfId="25755"/>
    <cellStyle name="Обычный 11 11" xfId="25756"/>
    <cellStyle name="Обычный 11 11 2" xfId="25757"/>
    <cellStyle name="Обычный 11 11 2 2" xfId="25758"/>
    <cellStyle name="Обычный 11 11 3" xfId="25759"/>
    <cellStyle name="Обычный 11 12" xfId="25760"/>
    <cellStyle name="Обычный 11 12 2" xfId="25761"/>
    <cellStyle name="Обычный 11 12 2 2" xfId="25762"/>
    <cellStyle name="Обычный 11 12 3" xfId="25763"/>
    <cellStyle name="Обычный 11 13" xfId="25764"/>
    <cellStyle name="Обычный 11 13 2" xfId="25765"/>
    <cellStyle name="Обычный 11 13 2 2" xfId="25766"/>
    <cellStyle name="Обычный 11 13 3" xfId="25767"/>
    <cellStyle name="Обычный 11 14" xfId="25768"/>
    <cellStyle name="Обычный 11 14 2" xfId="25769"/>
    <cellStyle name="Обычный 11 14 2 2" xfId="25770"/>
    <cellStyle name="Обычный 11 14 3" xfId="25771"/>
    <cellStyle name="Обычный 11 15" xfId="25772"/>
    <cellStyle name="Обычный 11 15 2" xfId="25773"/>
    <cellStyle name="Обычный 11 15 2 2" xfId="25774"/>
    <cellStyle name="Обычный 11 15 3" xfId="25775"/>
    <cellStyle name="Обычный 11 16" xfId="25776"/>
    <cellStyle name="Обычный 11 16 2" xfId="25777"/>
    <cellStyle name="Обычный 11 16 2 2" xfId="25778"/>
    <cellStyle name="Обычный 11 16 3" xfId="25779"/>
    <cellStyle name="Обычный 11 17" xfId="25780"/>
    <cellStyle name="Обычный 11 17 2" xfId="25781"/>
    <cellStyle name="Обычный 11 17 2 2" xfId="25782"/>
    <cellStyle name="Обычный 11 17 3" xfId="25783"/>
    <cellStyle name="Обычный 11 18" xfId="25784"/>
    <cellStyle name="Обычный 11 18 2" xfId="25785"/>
    <cellStyle name="Обычный 11 18 2 2" xfId="25786"/>
    <cellStyle name="Обычный 11 18 3" xfId="25787"/>
    <cellStyle name="Обычный 11 19" xfId="25788"/>
    <cellStyle name="Обычный 11 19 2" xfId="25789"/>
    <cellStyle name="Обычный 11 19 2 2" xfId="25790"/>
    <cellStyle name="Обычный 11 19 3" xfId="25791"/>
    <cellStyle name="Обычный 11 2" xfId="25792"/>
    <cellStyle name="Обычный 11 2 2" xfId="25793"/>
    <cellStyle name="Обычный 11 2 2 2" xfId="25794"/>
    <cellStyle name="Обычный 11 2 2 2 2" xfId="25795"/>
    <cellStyle name="Обычный 11 2 2 3" xfId="25796"/>
    <cellStyle name="Обычный 11 2 3" xfId="25797"/>
    <cellStyle name="Обычный 11 2 3 2" xfId="25798"/>
    <cellStyle name="Обычный 11 2 4" xfId="25799"/>
    <cellStyle name="Обычный 11 2_11БТВС" xfId="25800"/>
    <cellStyle name="Обычный 11 20" xfId="25801"/>
    <cellStyle name="Обычный 11 20 2" xfId="25802"/>
    <cellStyle name="Обычный 11 20 2 2" xfId="25803"/>
    <cellStyle name="Обычный 11 20 3" xfId="25804"/>
    <cellStyle name="Обычный 11 21" xfId="25805"/>
    <cellStyle name="Обычный 11 21 2" xfId="25806"/>
    <cellStyle name="Обычный 11 21 2 2" xfId="25807"/>
    <cellStyle name="Обычный 11 21 3" xfId="25808"/>
    <cellStyle name="Обычный 11 22" xfId="25809"/>
    <cellStyle name="Обычный 11 22 2" xfId="25810"/>
    <cellStyle name="Обычный 11 22 2 2" xfId="25811"/>
    <cellStyle name="Обычный 11 22 3" xfId="25812"/>
    <cellStyle name="Обычный 11 23" xfId="25813"/>
    <cellStyle name="Обычный 11 23 2" xfId="25814"/>
    <cellStyle name="Обычный 11 23 2 2" xfId="25815"/>
    <cellStyle name="Обычный 11 23 3" xfId="25816"/>
    <cellStyle name="Обычный 11 24" xfId="25817"/>
    <cellStyle name="Обычный 11 24 2" xfId="25818"/>
    <cellStyle name="Обычный 11 24 2 2" xfId="25819"/>
    <cellStyle name="Обычный 11 24 3" xfId="25820"/>
    <cellStyle name="Обычный 11 25" xfId="25821"/>
    <cellStyle name="Обычный 11 25 2" xfId="25822"/>
    <cellStyle name="Обычный 11 25 2 2" xfId="25823"/>
    <cellStyle name="Обычный 11 25 3" xfId="25824"/>
    <cellStyle name="Обычный 11 26" xfId="25825"/>
    <cellStyle name="Обычный 11 26 2" xfId="25826"/>
    <cellStyle name="Обычный 11 26 2 2" xfId="25827"/>
    <cellStyle name="Обычный 11 26 3" xfId="25828"/>
    <cellStyle name="Обычный 11 27" xfId="25829"/>
    <cellStyle name="Обычный 11 27 2" xfId="25830"/>
    <cellStyle name="Обычный 11 27 2 2" xfId="25831"/>
    <cellStyle name="Обычный 11 27 3" xfId="25832"/>
    <cellStyle name="Обычный 11 28" xfId="25833"/>
    <cellStyle name="Обычный 11 28 2" xfId="25834"/>
    <cellStyle name="Обычный 11 28 2 2" xfId="25835"/>
    <cellStyle name="Обычный 11 28 3" xfId="25836"/>
    <cellStyle name="Обычный 11 29" xfId="25837"/>
    <cellStyle name="Обычный 11 29 2" xfId="25838"/>
    <cellStyle name="Обычный 11 29 2 2" xfId="25839"/>
    <cellStyle name="Обычный 11 29 3" xfId="25840"/>
    <cellStyle name="Обычный 11 3" xfId="25841"/>
    <cellStyle name="Обычный 11 3 2" xfId="25842"/>
    <cellStyle name="Обычный 11 3 2 2" xfId="25843"/>
    <cellStyle name="Обычный 11 3 3" xfId="25844"/>
    <cellStyle name="Обычный 11 30" xfId="25845"/>
    <cellStyle name="Обычный 11 30 2" xfId="25846"/>
    <cellStyle name="Обычный 11 30 2 2" xfId="25847"/>
    <cellStyle name="Обычный 11 30 3" xfId="25848"/>
    <cellStyle name="Обычный 11 31" xfId="25849"/>
    <cellStyle name="Обычный 11 31 2" xfId="25850"/>
    <cellStyle name="Обычный 11 31 2 2" xfId="25851"/>
    <cellStyle name="Обычный 11 31 3" xfId="25852"/>
    <cellStyle name="Обычный 11 32" xfId="25853"/>
    <cellStyle name="Обычный 11 32 2" xfId="25854"/>
    <cellStyle name="Обычный 11 32 2 2" xfId="25855"/>
    <cellStyle name="Обычный 11 32 3" xfId="25856"/>
    <cellStyle name="Обычный 11 33" xfId="25857"/>
    <cellStyle name="Обычный 11 33 2" xfId="25858"/>
    <cellStyle name="Обычный 11 33 2 2" xfId="25859"/>
    <cellStyle name="Обычный 11 33 3" xfId="25860"/>
    <cellStyle name="Обычный 11 34" xfId="25861"/>
    <cellStyle name="Обычный 11 34 2" xfId="25862"/>
    <cellStyle name="Обычный 11 34 2 2" xfId="25863"/>
    <cellStyle name="Обычный 11 34 3" xfId="25864"/>
    <cellStyle name="Обычный 11 35" xfId="25865"/>
    <cellStyle name="Обычный 11 35 2" xfId="25866"/>
    <cellStyle name="Обычный 11 35 2 2" xfId="25867"/>
    <cellStyle name="Обычный 11 35 3" xfId="25868"/>
    <cellStyle name="Обычный 11 36" xfId="25869"/>
    <cellStyle name="Обычный 11 36 2" xfId="25870"/>
    <cellStyle name="Обычный 11 36 2 2" xfId="25871"/>
    <cellStyle name="Обычный 11 36 3" xfId="25872"/>
    <cellStyle name="Обычный 11 37" xfId="25873"/>
    <cellStyle name="Обычный 11 37 2" xfId="25874"/>
    <cellStyle name="Обычный 11 37 2 2" xfId="25875"/>
    <cellStyle name="Обычный 11 37 3" xfId="25876"/>
    <cellStyle name="Обычный 11 38" xfId="25877"/>
    <cellStyle name="Обычный 11 38 2" xfId="25878"/>
    <cellStyle name="Обычный 11 38 2 2" xfId="25879"/>
    <cellStyle name="Обычный 11 38 3" xfId="25880"/>
    <cellStyle name="Обычный 11 39" xfId="25881"/>
    <cellStyle name="Обычный 11 39 2" xfId="25882"/>
    <cellStyle name="Обычный 11 39 2 2" xfId="25883"/>
    <cellStyle name="Обычный 11 39 3" xfId="25884"/>
    <cellStyle name="Обычный 11 4" xfId="25885"/>
    <cellStyle name="Обычный 11 4 2" xfId="25886"/>
    <cellStyle name="Обычный 11 4 2 2" xfId="25887"/>
    <cellStyle name="Обычный 11 4 3" xfId="25888"/>
    <cellStyle name="Обычный 11 40" xfId="25889"/>
    <cellStyle name="Обычный 11 40 2" xfId="25890"/>
    <cellStyle name="Обычный 11 40 2 2" xfId="25891"/>
    <cellStyle name="Обычный 11 40 3" xfId="25892"/>
    <cellStyle name="Обычный 11 41" xfId="25893"/>
    <cellStyle name="Обычный 11 41 2" xfId="25894"/>
    <cellStyle name="Обычный 11 41 2 2" xfId="25895"/>
    <cellStyle name="Обычный 11 41 3" xfId="25896"/>
    <cellStyle name="Обычный 11 42" xfId="25897"/>
    <cellStyle name="Обычный 11 42 2" xfId="25898"/>
    <cellStyle name="Обычный 11 42 2 2" xfId="25899"/>
    <cellStyle name="Обычный 11 42 3" xfId="25900"/>
    <cellStyle name="Обычный 11 43" xfId="25901"/>
    <cellStyle name="Обычный 11 43 2" xfId="25902"/>
    <cellStyle name="Обычный 11 43 2 2" xfId="25903"/>
    <cellStyle name="Обычный 11 43 3" xfId="25904"/>
    <cellStyle name="Обычный 11 44" xfId="25905"/>
    <cellStyle name="Обычный 11 44 2" xfId="25906"/>
    <cellStyle name="Обычный 11 44 2 2" xfId="25907"/>
    <cellStyle name="Обычный 11 44 3" xfId="25908"/>
    <cellStyle name="Обычный 11 45" xfId="25909"/>
    <cellStyle name="Обычный 11 45 2" xfId="25910"/>
    <cellStyle name="Обычный 11 45 2 2" xfId="25911"/>
    <cellStyle name="Обычный 11 45 3" xfId="25912"/>
    <cellStyle name="Обычный 11 46" xfId="25913"/>
    <cellStyle name="Обычный 11 46 2" xfId="25914"/>
    <cellStyle name="Обычный 11 46 2 2" xfId="25915"/>
    <cellStyle name="Обычный 11 46 3" xfId="25916"/>
    <cellStyle name="Обычный 11 47" xfId="25917"/>
    <cellStyle name="Обычный 11 47 2" xfId="25918"/>
    <cellStyle name="Обычный 11 47 2 2" xfId="25919"/>
    <cellStyle name="Обычный 11 47 3" xfId="25920"/>
    <cellStyle name="Обычный 11 48" xfId="25921"/>
    <cellStyle name="Обычный 11 48 2" xfId="25922"/>
    <cellStyle name="Обычный 11 48 2 2" xfId="25923"/>
    <cellStyle name="Обычный 11 48 3" xfId="25924"/>
    <cellStyle name="Обычный 11 49" xfId="25925"/>
    <cellStyle name="Обычный 11 49 2" xfId="25926"/>
    <cellStyle name="Обычный 11 49 2 2" xfId="25927"/>
    <cellStyle name="Обычный 11 49 3" xfId="25928"/>
    <cellStyle name="Обычный 11 5" xfId="25929"/>
    <cellStyle name="Обычный 11 5 2" xfId="25930"/>
    <cellStyle name="Обычный 11 5 2 2" xfId="25931"/>
    <cellStyle name="Обычный 11 5 3" xfId="25932"/>
    <cellStyle name="Обычный 11 50" xfId="25933"/>
    <cellStyle name="Обычный 11 50 2" xfId="25934"/>
    <cellStyle name="Обычный 11 50 2 2" xfId="25935"/>
    <cellStyle name="Обычный 11 50 3" xfId="25936"/>
    <cellStyle name="Обычный 11 51" xfId="25937"/>
    <cellStyle name="Обычный 11 51 2" xfId="25938"/>
    <cellStyle name="Обычный 11 51 2 2" xfId="25939"/>
    <cellStyle name="Обычный 11 51 3" xfId="25940"/>
    <cellStyle name="Обычный 11 52" xfId="25941"/>
    <cellStyle name="Обычный 11 52 2" xfId="25942"/>
    <cellStyle name="Обычный 11 52 2 2" xfId="25943"/>
    <cellStyle name="Обычный 11 52 3" xfId="25944"/>
    <cellStyle name="Обычный 11 53" xfId="25945"/>
    <cellStyle name="Обычный 11 53 2" xfId="25946"/>
    <cellStyle name="Обычный 11 53 2 2" xfId="25947"/>
    <cellStyle name="Обычный 11 53 3" xfId="25948"/>
    <cellStyle name="Обычный 11 54" xfId="25949"/>
    <cellStyle name="Обычный 11 54 2" xfId="25950"/>
    <cellStyle name="Обычный 11 54 2 2" xfId="25951"/>
    <cellStyle name="Обычный 11 54 3" xfId="25952"/>
    <cellStyle name="Обычный 11 55" xfId="25953"/>
    <cellStyle name="Обычный 11 55 2" xfId="25954"/>
    <cellStyle name="Обычный 11 55 2 2" xfId="25955"/>
    <cellStyle name="Обычный 11 55 3" xfId="25956"/>
    <cellStyle name="Обычный 11 56" xfId="25957"/>
    <cellStyle name="Обычный 11 56 2" xfId="25958"/>
    <cellStyle name="Обычный 11 56 2 2" xfId="25959"/>
    <cellStyle name="Обычный 11 56 3" xfId="25960"/>
    <cellStyle name="Обычный 11 57" xfId="25961"/>
    <cellStyle name="Обычный 11 57 2" xfId="25962"/>
    <cellStyle name="Обычный 11 57 2 2" xfId="25963"/>
    <cellStyle name="Обычный 11 57 3" xfId="25964"/>
    <cellStyle name="Обычный 11 58" xfId="25965"/>
    <cellStyle name="Обычный 11 58 2" xfId="25966"/>
    <cellStyle name="Обычный 11 58 2 2" xfId="25967"/>
    <cellStyle name="Обычный 11 58 3" xfId="25968"/>
    <cellStyle name="Обычный 11 59" xfId="25969"/>
    <cellStyle name="Обычный 11 59 2" xfId="25970"/>
    <cellStyle name="Обычный 11 59 2 2" xfId="25971"/>
    <cellStyle name="Обычный 11 59 3" xfId="25972"/>
    <cellStyle name="Обычный 11 6" xfId="25973"/>
    <cellStyle name="Обычный 11 6 2" xfId="25974"/>
    <cellStyle name="Обычный 11 6 2 2" xfId="25975"/>
    <cellStyle name="Обычный 11 6 3" xfId="25976"/>
    <cellStyle name="Обычный 11 60" xfId="25977"/>
    <cellStyle name="Обычный 11 60 2" xfId="25978"/>
    <cellStyle name="Обычный 11 60 2 2" xfId="25979"/>
    <cellStyle name="Обычный 11 60 3" xfId="25980"/>
    <cellStyle name="Обычный 11 61" xfId="25981"/>
    <cellStyle name="Обычный 11 61 2" xfId="25982"/>
    <cellStyle name="Обычный 11 61 2 2" xfId="25983"/>
    <cellStyle name="Обычный 11 61 3" xfId="25984"/>
    <cellStyle name="Обычный 11 62" xfId="25985"/>
    <cellStyle name="Обычный 11 62 2" xfId="25986"/>
    <cellStyle name="Обычный 11 62 2 2" xfId="25987"/>
    <cellStyle name="Обычный 11 62 3" xfId="25988"/>
    <cellStyle name="Обычный 11 63" xfId="25989"/>
    <cellStyle name="Обычный 11 63 2" xfId="25990"/>
    <cellStyle name="Обычный 11 63 2 2" xfId="25991"/>
    <cellStyle name="Обычный 11 63 3" xfId="25992"/>
    <cellStyle name="Обычный 11 64" xfId="25993"/>
    <cellStyle name="Обычный 11 64 2" xfId="25994"/>
    <cellStyle name="Обычный 11 64 2 2" xfId="25995"/>
    <cellStyle name="Обычный 11 64 3" xfId="25996"/>
    <cellStyle name="Обычный 11 65" xfId="25997"/>
    <cellStyle name="Обычный 11 65 2" xfId="25998"/>
    <cellStyle name="Обычный 11 65 2 2" xfId="25999"/>
    <cellStyle name="Обычный 11 65 3" xfId="26000"/>
    <cellStyle name="Обычный 11 66" xfId="26001"/>
    <cellStyle name="Обычный 11 66 2" xfId="26002"/>
    <cellStyle name="Обычный 11 66 2 2" xfId="26003"/>
    <cellStyle name="Обычный 11 66 3" xfId="26004"/>
    <cellStyle name="Обычный 11 67" xfId="26005"/>
    <cellStyle name="Обычный 11 67 2" xfId="26006"/>
    <cellStyle name="Обычный 11 67 2 2" xfId="26007"/>
    <cellStyle name="Обычный 11 67 3" xfId="26008"/>
    <cellStyle name="Обычный 11 68" xfId="26009"/>
    <cellStyle name="Обычный 11 68 2" xfId="26010"/>
    <cellStyle name="Обычный 11 68 2 2" xfId="26011"/>
    <cellStyle name="Обычный 11 68 3" xfId="26012"/>
    <cellStyle name="Обычный 11 69" xfId="26013"/>
    <cellStyle name="Обычный 11 69 2" xfId="26014"/>
    <cellStyle name="Обычный 11 69 2 2" xfId="26015"/>
    <cellStyle name="Обычный 11 69 3" xfId="26016"/>
    <cellStyle name="Обычный 11 7" xfId="26017"/>
    <cellStyle name="Обычный 11 7 2" xfId="26018"/>
    <cellStyle name="Обычный 11 7 2 2" xfId="26019"/>
    <cellStyle name="Обычный 11 7 3" xfId="26020"/>
    <cellStyle name="Обычный 11 70" xfId="26021"/>
    <cellStyle name="Обычный 11 70 2" xfId="26022"/>
    <cellStyle name="Обычный 11 70 2 2" xfId="26023"/>
    <cellStyle name="Обычный 11 70 3" xfId="26024"/>
    <cellStyle name="Обычный 11 71" xfId="26025"/>
    <cellStyle name="Обычный 11 71 2" xfId="26026"/>
    <cellStyle name="Обычный 11 71 2 2" xfId="26027"/>
    <cellStyle name="Обычный 11 71 3" xfId="26028"/>
    <cellStyle name="Обычный 11 72" xfId="26029"/>
    <cellStyle name="Обычный 11 72 2" xfId="26030"/>
    <cellStyle name="Обычный 11 72 2 2" xfId="26031"/>
    <cellStyle name="Обычный 11 72 3" xfId="26032"/>
    <cellStyle name="Обычный 11 73" xfId="26033"/>
    <cellStyle name="Обычный 11 73 2" xfId="26034"/>
    <cellStyle name="Обычный 11 73 2 2" xfId="26035"/>
    <cellStyle name="Обычный 11 73 3" xfId="26036"/>
    <cellStyle name="Обычный 11 74" xfId="26037"/>
    <cellStyle name="Обычный 11 74 2" xfId="26038"/>
    <cellStyle name="Обычный 11 74 2 2" xfId="26039"/>
    <cellStyle name="Обычный 11 74 3" xfId="26040"/>
    <cellStyle name="Обычный 11 75" xfId="26041"/>
    <cellStyle name="Обычный 11 75 2" xfId="26042"/>
    <cellStyle name="Обычный 11 75 2 2" xfId="26043"/>
    <cellStyle name="Обычный 11 75 3" xfId="26044"/>
    <cellStyle name="Обычный 11 76" xfId="26045"/>
    <cellStyle name="Обычный 11 76 2" xfId="26046"/>
    <cellStyle name="Обычный 11 76 2 2" xfId="26047"/>
    <cellStyle name="Обычный 11 76 3" xfId="26048"/>
    <cellStyle name="Обычный 11 77" xfId="26049"/>
    <cellStyle name="Обычный 11 77 2" xfId="26050"/>
    <cellStyle name="Обычный 11 77 2 2" xfId="26051"/>
    <cellStyle name="Обычный 11 77 3" xfId="26052"/>
    <cellStyle name="Обычный 11 78" xfId="26053"/>
    <cellStyle name="Обычный 11 78 2" xfId="26054"/>
    <cellStyle name="Обычный 11 78 2 2" xfId="26055"/>
    <cellStyle name="Обычный 11 78 3" xfId="26056"/>
    <cellStyle name="Обычный 11 79" xfId="26057"/>
    <cellStyle name="Обычный 11 79 2" xfId="26058"/>
    <cellStyle name="Обычный 11 79 2 2" xfId="26059"/>
    <cellStyle name="Обычный 11 79 3" xfId="26060"/>
    <cellStyle name="Обычный 11 8" xfId="26061"/>
    <cellStyle name="Обычный 11 8 2" xfId="26062"/>
    <cellStyle name="Обычный 11 8 2 2" xfId="26063"/>
    <cellStyle name="Обычный 11 8 3" xfId="26064"/>
    <cellStyle name="Обычный 11 80" xfId="26065"/>
    <cellStyle name="Обычный 11 80 2" xfId="26066"/>
    <cellStyle name="Обычный 11 80 2 2" xfId="26067"/>
    <cellStyle name="Обычный 11 80 3" xfId="26068"/>
    <cellStyle name="Обычный 11 81" xfId="26069"/>
    <cellStyle name="Обычный 11 81 2" xfId="26070"/>
    <cellStyle name="Обычный 11 81 2 2" xfId="26071"/>
    <cellStyle name="Обычный 11 81 3" xfId="26072"/>
    <cellStyle name="Обычный 11 82" xfId="26073"/>
    <cellStyle name="Обычный 11 82 2" xfId="26074"/>
    <cellStyle name="Обычный 11 82 2 2" xfId="26075"/>
    <cellStyle name="Обычный 11 82 3" xfId="26076"/>
    <cellStyle name="Обычный 11 83" xfId="26077"/>
    <cellStyle name="Обычный 11 83 2" xfId="26078"/>
    <cellStyle name="Обычный 11 83 2 2" xfId="26079"/>
    <cellStyle name="Обычный 11 83 3" xfId="26080"/>
    <cellStyle name="Обычный 11 84" xfId="26081"/>
    <cellStyle name="Обычный 11 84 2" xfId="26082"/>
    <cellStyle name="Обычный 11 84 2 2" xfId="26083"/>
    <cellStyle name="Обычный 11 84 3" xfId="26084"/>
    <cellStyle name="Обычный 11 85" xfId="26085"/>
    <cellStyle name="Обычный 11 85 2" xfId="26086"/>
    <cellStyle name="Обычный 11 85 2 2" xfId="26087"/>
    <cellStyle name="Обычный 11 85 3" xfId="26088"/>
    <cellStyle name="Обычный 11 86" xfId="26089"/>
    <cellStyle name="Обычный 11 86 2" xfId="26090"/>
    <cellStyle name="Обычный 11 87" xfId="26091"/>
    <cellStyle name="Обычный 11 9" xfId="26092"/>
    <cellStyle name="Обычный 11 9 2" xfId="26093"/>
    <cellStyle name="Обычный 11 9 2 2" xfId="26094"/>
    <cellStyle name="Обычный 11 9 3" xfId="26095"/>
    <cellStyle name="Обычный 11_(11111)  перечень на 2012 год ЖТЭЦ (КА4, 7 и т.д.)" xfId="26096"/>
    <cellStyle name="Обычный 110" xfId="26097"/>
    <cellStyle name="Обычный 111" xfId="26098"/>
    <cellStyle name="Обычный 112" xfId="26099"/>
    <cellStyle name="Обычный 112 2" xfId="26100"/>
    <cellStyle name="Обычный 113" xfId="26101"/>
    <cellStyle name="Обычный 114" xfId="26102"/>
    <cellStyle name="Обычный 114 2" xfId="26103"/>
    <cellStyle name="Обычный 115" xfId="26104"/>
    <cellStyle name="Обычный 115 2" xfId="26105"/>
    <cellStyle name="Обычный 116" xfId="26106"/>
    <cellStyle name="Обычный 116 2" xfId="26107"/>
    <cellStyle name="Обычный 117" xfId="26108"/>
    <cellStyle name="Обычный 117 2" xfId="26109"/>
    <cellStyle name="Обычный 117 3" xfId="26110"/>
    <cellStyle name="Обычный 117 3 2" xfId="26111"/>
    <cellStyle name="Обычный 118" xfId="26112"/>
    <cellStyle name="Обычный 119" xfId="26113"/>
    <cellStyle name="Обычный 12" xfId="26114"/>
    <cellStyle name="Обычный 12 10" xfId="26115"/>
    <cellStyle name="Обычный 12 10 2" xfId="26116"/>
    <cellStyle name="Обычный 12 11" xfId="26117"/>
    <cellStyle name="Обычный 12 11 2" xfId="26118"/>
    <cellStyle name="Обычный 12 12" xfId="26119"/>
    <cellStyle name="Обычный 12 12 2" xfId="26120"/>
    <cellStyle name="Обычный 12 13" xfId="26121"/>
    <cellStyle name="Обычный 12 14" xfId="26122"/>
    <cellStyle name="Обычный 12 15" xfId="26123"/>
    <cellStyle name="Обычный 12 16" xfId="26124"/>
    <cellStyle name="Обычный 12 17" xfId="26125"/>
    <cellStyle name="Обычный 12 18" xfId="26126"/>
    <cellStyle name="Обычный 12 19" xfId="26127"/>
    <cellStyle name="Обычный 12 2" xfId="26128"/>
    <cellStyle name="Обычный 12 2 10" xfId="26129"/>
    <cellStyle name="Обычный 12 2 11" xfId="26130"/>
    <cellStyle name="Обычный 12 2 12" xfId="26131"/>
    <cellStyle name="Обычный 12 2 13" xfId="26132"/>
    <cellStyle name="Обычный 12 2 14" xfId="26133"/>
    <cellStyle name="Обычный 12 2 15" xfId="26134"/>
    <cellStyle name="Обычный 12 2 16" xfId="26135"/>
    <cellStyle name="Обычный 12 2 17" xfId="26136"/>
    <cellStyle name="Обычный 12 2 18" xfId="26137"/>
    <cellStyle name="Обычный 12 2 19" xfId="26138"/>
    <cellStyle name="Обычный 12 2 2" xfId="26139"/>
    <cellStyle name="Обычный 12 2 20" xfId="26140"/>
    <cellStyle name="Обычный 12 2 21" xfId="26141"/>
    <cellStyle name="Обычный 12 2 22" xfId="26142"/>
    <cellStyle name="Обычный 12 2 23" xfId="26143"/>
    <cellStyle name="Обычный 12 2 24" xfId="26144"/>
    <cellStyle name="Обычный 12 2 25" xfId="26145"/>
    <cellStyle name="Обычный 12 2 26" xfId="26146"/>
    <cellStyle name="Обычный 12 2 27" xfId="26147"/>
    <cellStyle name="Обычный 12 2 28" xfId="26148"/>
    <cellStyle name="Обычный 12 2 29" xfId="26149"/>
    <cellStyle name="Обычный 12 2 3" xfId="26150"/>
    <cellStyle name="Обычный 12 2 30" xfId="26151"/>
    <cellStyle name="Обычный 12 2 31" xfId="26152"/>
    <cellStyle name="Обычный 12 2 32" xfId="26153"/>
    <cellStyle name="Обычный 12 2 33" xfId="26154"/>
    <cellStyle name="Обычный 12 2 34" xfId="26155"/>
    <cellStyle name="Обычный 12 2 35" xfId="26156"/>
    <cellStyle name="Обычный 12 2 36" xfId="26157"/>
    <cellStyle name="Обычный 12 2 37" xfId="26158"/>
    <cellStyle name="Обычный 12 2 38" xfId="26159"/>
    <cellStyle name="Обычный 12 2 39" xfId="26160"/>
    <cellStyle name="Обычный 12 2 4" xfId="26161"/>
    <cellStyle name="Обычный 12 2 40" xfId="26162"/>
    <cellStyle name="Обычный 12 2 41" xfId="26163"/>
    <cellStyle name="Обычный 12 2 42" xfId="26164"/>
    <cellStyle name="Обычный 12 2 43" xfId="26165"/>
    <cellStyle name="Обычный 12 2 44" xfId="26166"/>
    <cellStyle name="Обычный 12 2 45" xfId="26167"/>
    <cellStyle name="Обычный 12 2 46" xfId="26168"/>
    <cellStyle name="Обычный 12 2 47" xfId="26169"/>
    <cellStyle name="Обычный 12 2 48" xfId="26170"/>
    <cellStyle name="Обычный 12 2 49" xfId="26171"/>
    <cellStyle name="Обычный 12 2 5" xfId="26172"/>
    <cellStyle name="Обычный 12 2 50" xfId="26173"/>
    <cellStyle name="Обычный 12 2 51" xfId="26174"/>
    <cellStyle name="Обычный 12 2 52" xfId="26175"/>
    <cellStyle name="Обычный 12 2 53" xfId="26176"/>
    <cellStyle name="Обычный 12 2 54" xfId="26177"/>
    <cellStyle name="Обычный 12 2 55" xfId="26178"/>
    <cellStyle name="Обычный 12 2 56" xfId="26179"/>
    <cellStyle name="Обычный 12 2 57" xfId="26180"/>
    <cellStyle name="Обычный 12 2 58" xfId="26181"/>
    <cellStyle name="Обычный 12 2 59" xfId="26182"/>
    <cellStyle name="Обычный 12 2 6" xfId="26183"/>
    <cellStyle name="Обычный 12 2 60" xfId="26184"/>
    <cellStyle name="Обычный 12 2 61" xfId="26185"/>
    <cellStyle name="Обычный 12 2 62" xfId="26186"/>
    <cellStyle name="Обычный 12 2 63" xfId="26187"/>
    <cellStyle name="Обычный 12 2 64" xfId="26188"/>
    <cellStyle name="Обычный 12 2 65" xfId="26189"/>
    <cellStyle name="Обычный 12 2 66" xfId="26190"/>
    <cellStyle name="Обычный 12 2 67" xfId="26191"/>
    <cellStyle name="Обычный 12 2 68" xfId="26192"/>
    <cellStyle name="Обычный 12 2 69" xfId="26193"/>
    <cellStyle name="Обычный 12 2 7" xfId="26194"/>
    <cellStyle name="Обычный 12 2 70" xfId="26195"/>
    <cellStyle name="Обычный 12 2 71" xfId="26196"/>
    <cellStyle name="Обычный 12 2 72" xfId="26197"/>
    <cellStyle name="Обычный 12 2 73" xfId="26198"/>
    <cellStyle name="Обычный 12 2 74" xfId="26199"/>
    <cellStyle name="Обычный 12 2 75" xfId="26200"/>
    <cellStyle name="Обычный 12 2 76" xfId="26201"/>
    <cellStyle name="Обычный 12 2 77" xfId="26202"/>
    <cellStyle name="Обычный 12 2 78" xfId="26203"/>
    <cellStyle name="Обычный 12 2 79" xfId="26204"/>
    <cellStyle name="Обычный 12 2 8" xfId="26205"/>
    <cellStyle name="Обычный 12 2 80" xfId="26206"/>
    <cellStyle name="Обычный 12 2 81" xfId="26207"/>
    <cellStyle name="Обычный 12 2 82" xfId="26208"/>
    <cellStyle name="Обычный 12 2 83" xfId="26209"/>
    <cellStyle name="Обычный 12 2 84" xfId="26210"/>
    <cellStyle name="Обычный 12 2 85" xfId="26211"/>
    <cellStyle name="Обычный 12 2 9" xfId="26212"/>
    <cellStyle name="Обычный 12 20" xfId="26213"/>
    <cellStyle name="Обычный 12 21" xfId="26214"/>
    <cellStyle name="Обычный 12 22" xfId="26215"/>
    <cellStyle name="Обычный 12 23" xfId="26216"/>
    <cellStyle name="Обычный 12 24" xfId="26217"/>
    <cellStyle name="Обычный 12 25" xfId="26218"/>
    <cellStyle name="Обычный 12 26" xfId="26219"/>
    <cellStyle name="Обычный 12 27" xfId="26220"/>
    <cellStyle name="Обычный 12 28" xfId="26221"/>
    <cellStyle name="Обычный 12 29" xfId="26222"/>
    <cellStyle name="Обычный 12 3" xfId="26223"/>
    <cellStyle name="Обычный 12 3 2" xfId="26224"/>
    <cellStyle name="Обычный 12 30" xfId="26225"/>
    <cellStyle name="Обычный 12 31" xfId="26226"/>
    <cellStyle name="Обычный 12 32" xfId="26227"/>
    <cellStyle name="Обычный 12 33" xfId="26228"/>
    <cellStyle name="Обычный 12 34" xfId="26229"/>
    <cellStyle name="Обычный 12 35" xfId="26230"/>
    <cellStyle name="Обычный 12 36" xfId="26231"/>
    <cellStyle name="Обычный 12 37" xfId="26232"/>
    <cellStyle name="Обычный 12 38" xfId="26233"/>
    <cellStyle name="Обычный 12 39" xfId="26234"/>
    <cellStyle name="Обычный 12 4" xfId="26235"/>
    <cellStyle name="Обычный 12 4 2" xfId="26236"/>
    <cellStyle name="Обычный 12 40" xfId="26237"/>
    <cellStyle name="Обычный 12 41" xfId="26238"/>
    <cellStyle name="Обычный 12 42" xfId="26239"/>
    <cellStyle name="Обычный 12 43" xfId="26240"/>
    <cellStyle name="Обычный 12 44" xfId="26241"/>
    <cellStyle name="Обычный 12 45" xfId="26242"/>
    <cellStyle name="Обычный 12 46" xfId="26243"/>
    <cellStyle name="Обычный 12 47" xfId="26244"/>
    <cellStyle name="Обычный 12 48" xfId="26245"/>
    <cellStyle name="Обычный 12 49" xfId="26246"/>
    <cellStyle name="Обычный 12 5" xfId="26247"/>
    <cellStyle name="Обычный 12 5 10" xfId="26248"/>
    <cellStyle name="Обычный 12 5 11" xfId="26249"/>
    <cellStyle name="Обычный 12 5 12" xfId="26250"/>
    <cellStyle name="Обычный 12 5 13" xfId="26251"/>
    <cellStyle name="Обычный 12 5 14" xfId="26252"/>
    <cellStyle name="Обычный 12 5 15" xfId="26253"/>
    <cellStyle name="Обычный 12 5 16" xfId="26254"/>
    <cellStyle name="Обычный 12 5 17" xfId="26255"/>
    <cellStyle name="Обычный 12 5 18" xfId="26256"/>
    <cellStyle name="Обычный 12 5 19" xfId="26257"/>
    <cellStyle name="Обычный 12 5 2" xfId="26258"/>
    <cellStyle name="Обычный 12 5 20" xfId="26259"/>
    <cellStyle name="Обычный 12 5 21" xfId="26260"/>
    <cellStyle name="Обычный 12 5 22" xfId="26261"/>
    <cellStyle name="Обычный 12 5 23" xfId="26262"/>
    <cellStyle name="Обычный 12 5 24" xfId="26263"/>
    <cellStyle name="Обычный 12 5 25" xfId="26264"/>
    <cellStyle name="Обычный 12 5 26" xfId="26265"/>
    <cellStyle name="Обычный 12 5 27" xfId="26266"/>
    <cellStyle name="Обычный 12 5 28" xfId="26267"/>
    <cellStyle name="Обычный 12 5 29" xfId="26268"/>
    <cellStyle name="Обычный 12 5 3" xfId="26269"/>
    <cellStyle name="Обычный 12 5 30" xfId="26270"/>
    <cellStyle name="Обычный 12 5 31" xfId="26271"/>
    <cellStyle name="Обычный 12 5 32" xfId="26272"/>
    <cellStyle name="Обычный 12 5 33" xfId="26273"/>
    <cellStyle name="Обычный 12 5 34" xfId="26274"/>
    <cellStyle name="Обычный 12 5 35" xfId="26275"/>
    <cellStyle name="Обычный 12 5 36" xfId="26276"/>
    <cellStyle name="Обычный 12 5 37" xfId="26277"/>
    <cellStyle name="Обычный 12 5 38" xfId="26278"/>
    <cellStyle name="Обычный 12 5 39" xfId="26279"/>
    <cellStyle name="Обычный 12 5 4" xfId="26280"/>
    <cellStyle name="Обычный 12 5 40" xfId="26281"/>
    <cellStyle name="Обычный 12 5 41" xfId="26282"/>
    <cellStyle name="Обычный 12 5 42" xfId="26283"/>
    <cellStyle name="Обычный 12 5 43" xfId="26284"/>
    <cellStyle name="Обычный 12 5 44" xfId="26285"/>
    <cellStyle name="Обычный 12 5 45" xfId="26286"/>
    <cellStyle name="Обычный 12 5 46" xfId="26287"/>
    <cellStyle name="Обычный 12 5 47" xfId="26288"/>
    <cellStyle name="Обычный 12 5 48" xfId="26289"/>
    <cellStyle name="Обычный 12 5 49" xfId="26290"/>
    <cellStyle name="Обычный 12 5 5" xfId="26291"/>
    <cellStyle name="Обычный 12 5 50" xfId="26292"/>
    <cellStyle name="Обычный 12 5 51" xfId="26293"/>
    <cellStyle name="Обычный 12 5 52" xfId="26294"/>
    <cellStyle name="Обычный 12 5 53" xfId="26295"/>
    <cellStyle name="Обычный 12 5 54" xfId="26296"/>
    <cellStyle name="Обычный 12 5 55" xfId="26297"/>
    <cellStyle name="Обычный 12 5 56" xfId="26298"/>
    <cellStyle name="Обычный 12 5 57" xfId="26299"/>
    <cellStyle name="Обычный 12 5 58" xfId="26300"/>
    <cellStyle name="Обычный 12 5 59" xfId="26301"/>
    <cellStyle name="Обычный 12 5 6" xfId="26302"/>
    <cellStyle name="Обычный 12 5 60" xfId="26303"/>
    <cellStyle name="Обычный 12 5 61" xfId="26304"/>
    <cellStyle name="Обычный 12 5 62" xfId="26305"/>
    <cellStyle name="Обычный 12 5 63" xfId="26306"/>
    <cellStyle name="Обычный 12 5 64" xfId="26307"/>
    <cellStyle name="Обычный 12 5 65" xfId="26308"/>
    <cellStyle name="Обычный 12 5 66" xfId="26309"/>
    <cellStyle name="Обычный 12 5 67" xfId="26310"/>
    <cellStyle name="Обычный 12 5 68" xfId="26311"/>
    <cellStyle name="Обычный 12 5 69" xfId="26312"/>
    <cellStyle name="Обычный 12 5 7" xfId="26313"/>
    <cellStyle name="Обычный 12 5 70" xfId="26314"/>
    <cellStyle name="Обычный 12 5 71" xfId="26315"/>
    <cellStyle name="Обычный 12 5 72" xfId="26316"/>
    <cellStyle name="Обычный 12 5 73" xfId="26317"/>
    <cellStyle name="Обычный 12 5 74" xfId="26318"/>
    <cellStyle name="Обычный 12 5 75" xfId="26319"/>
    <cellStyle name="Обычный 12 5 76" xfId="26320"/>
    <cellStyle name="Обычный 12 5 77" xfId="26321"/>
    <cellStyle name="Обычный 12 5 78" xfId="26322"/>
    <cellStyle name="Обычный 12 5 79" xfId="26323"/>
    <cellStyle name="Обычный 12 5 8" xfId="26324"/>
    <cellStyle name="Обычный 12 5 80" xfId="26325"/>
    <cellStyle name="Обычный 12 5 81" xfId="26326"/>
    <cellStyle name="Обычный 12 5 82" xfId="26327"/>
    <cellStyle name="Обычный 12 5 83" xfId="26328"/>
    <cellStyle name="Обычный 12 5 9" xfId="26329"/>
    <cellStyle name="Обычный 12 50" xfId="26330"/>
    <cellStyle name="Обычный 12 51" xfId="26331"/>
    <cellStyle name="Обычный 12 52" xfId="26332"/>
    <cellStyle name="Обычный 12 53" xfId="26333"/>
    <cellStyle name="Обычный 12 54" xfId="26334"/>
    <cellStyle name="Обычный 12 55" xfId="26335"/>
    <cellStyle name="Обычный 12 56" xfId="26336"/>
    <cellStyle name="Обычный 12 57" xfId="26337"/>
    <cellStyle name="Обычный 12 58" xfId="26338"/>
    <cellStyle name="Обычный 12 59" xfId="26339"/>
    <cellStyle name="Обычный 12 6" xfId="26340"/>
    <cellStyle name="Обычный 12 6 2" xfId="26341"/>
    <cellStyle name="Обычный 12 60" xfId="26342"/>
    <cellStyle name="Обычный 12 61" xfId="26343"/>
    <cellStyle name="Обычный 12 62" xfId="26344"/>
    <cellStyle name="Обычный 12 63" xfId="26345"/>
    <cellStyle name="Обычный 12 64" xfId="26346"/>
    <cellStyle name="Обычный 12 65" xfId="26347"/>
    <cellStyle name="Обычный 12 66" xfId="26348"/>
    <cellStyle name="Обычный 12 67" xfId="26349"/>
    <cellStyle name="Обычный 12 68" xfId="26350"/>
    <cellStyle name="Обычный 12 69" xfId="26351"/>
    <cellStyle name="Обычный 12 7" xfId="26352"/>
    <cellStyle name="Обычный 12 7 2" xfId="26353"/>
    <cellStyle name="Обычный 12 70" xfId="26354"/>
    <cellStyle name="Обычный 12 71" xfId="26355"/>
    <cellStyle name="Обычный 12 72" xfId="26356"/>
    <cellStyle name="Обычный 12 73" xfId="26357"/>
    <cellStyle name="Обычный 12 74" xfId="26358"/>
    <cellStyle name="Обычный 12 75" xfId="26359"/>
    <cellStyle name="Обычный 12 76" xfId="26360"/>
    <cellStyle name="Обычный 12 77" xfId="26361"/>
    <cellStyle name="Обычный 12 78" xfId="26362"/>
    <cellStyle name="Обычный 12 79" xfId="26363"/>
    <cellStyle name="Обычный 12 8" xfId="26364"/>
    <cellStyle name="Обычный 12 8 2" xfId="26365"/>
    <cellStyle name="Обычный 12 80" xfId="26366"/>
    <cellStyle name="Обычный 12 81" xfId="26367"/>
    <cellStyle name="Обычный 12 82" xfId="26368"/>
    <cellStyle name="Обычный 12 83" xfId="26369"/>
    <cellStyle name="Обычный 12 84" xfId="26370"/>
    <cellStyle name="Обычный 12 85" xfId="26371"/>
    <cellStyle name="Обычный 12 86" xfId="26372"/>
    <cellStyle name="Обычный 12 87" xfId="26373"/>
    <cellStyle name="Обычный 12 88" xfId="26374"/>
    <cellStyle name="Обычный 12 89" xfId="26375"/>
    <cellStyle name="Обычный 12 9" xfId="26376"/>
    <cellStyle name="Обычный 12 9 2" xfId="26377"/>
    <cellStyle name="Обычный 120" xfId="26378"/>
    <cellStyle name="Обычный 121" xfId="26379"/>
    <cellStyle name="Обычный 122" xfId="26380"/>
    <cellStyle name="Обычный 123" xfId="26381"/>
    <cellStyle name="Обычный 123 2" xfId="26382"/>
    <cellStyle name="Обычный 124" xfId="26383"/>
    <cellStyle name="Обычный 125" xfId="26384"/>
    <cellStyle name="Обычный 126" xfId="26385"/>
    <cellStyle name="Обычный 126 2" xfId="26386"/>
    <cellStyle name="Обычный 126 3" xfId="26387"/>
    <cellStyle name="Обычный 126 3 2" xfId="26388"/>
    <cellStyle name="Обычный 127" xfId="26389"/>
    <cellStyle name="Обычный 128" xfId="26390"/>
    <cellStyle name="Обычный 129" xfId="26391"/>
    <cellStyle name="Обычный 13" xfId="26392"/>
    <cellStyle name="Обычный 13 10" xfId="26393"/>
    <cellStyle name="Обычный 13 10 2" xfId="26394"/>
    <cellStyle name="Обычный 13 11" xfId="26395"/>
    <cellStyle name="Обычный 13 11 2" xfId="26396"/>
    <cellStyle name="Обычный 13 12" xfId="26397"/>
    <cellStyle name="Обычный 13 12 2" xfId="26398"/>
    <cellStyle name="Обычный 13 13" xfId="26399"/>
    <cellStyle name="Обычный 13 2" xfId="26400"/>
    <cellStyle name="Обычный 13 2 2" xfId="26401"/>
    <cellStyle name="Обычный 13 3" xfId="26402"/>
    <cellStyle name="Обычный 13 3 2" xfId="26403"/>
    <cellStyle name="Обычный 13 4" xfId="26404"/>
    <cellStyle name="Обычный 13 4 2" xfId="26405"/>
    <cellStyle name="Обычный 13 5" xfId="26406"/>
    <cellStyle name="Обычный 13 5 2" xfId="26407"/>
    <cellStyle name="Обычный 13 6" xfId="26408"/>
    <cellStyle name="Обычный 13 6 2" xfId="26409"/>
    <cellStyle name="Обычный 13 7" xfId="26410"/>
    <cellStyle name="Обычный 13 7 2" xfId="26411"/>
    <cellStyle name="Обычный 13 8" xfId="26412"/>
    <cellStyle name="Обычный 13 8 2" xfId="26413"/>
    <cellStyle name="Обычный 13 9" xfId="26414"/>
    <cellStyle name="Обычный 13 9 2" xfId="26415"/>
    <cellStyle name="Обычный 130" xfId="26416"/>
    <cellStyle name="Обычный 131" xfId="26417"/>
    <cellStyle name="Обычный 132" xfId="26418"/>
    <cellStyle name="Обычный 132 2" xfId="26419"/>
    <cellStyle name="Обычный 132 2 2" xfId="26420"/>
    <cellStyle name="Обычный 132 3" xfId="26421"/>
    <cellStyle name="Обычный 133" xfId="26422"/>
    <cellStyle name="Обычный 134" xfId="26423"/>
    <cellStyle name="Обычный 137" xfId="30"/>
    <cellStyle name="Обычный 14" xfId="26"/>
    <cellStyle name="Обычный 14 10" xfId="26424"/>
    <cellStyle name="Обычный 14 10 2" xfId="26425"/>
    <cellStyle name="Обычный 14 11" xfId="26426"/>
    <cellStyle name="Обычный 14 11 2" xfId="26427"/>
    <cellStyle name="Обычный 14 12" xfId="26428"/>
    <cellStyle name="Обычный 14 12 2" xfId="26429"/>
    <cellStyle name="Обычный 14 13" xfId="26430"/>
    <cellStyle name="Обычный 14 2" xfId="26431"/>
    <cellStyle name="Обычный 14 2 2" xfId="26432"/>
    <cellStyle name="Обычный 14 3" xfId="26433"/>
    <cellStyle name="Обычный 14 3 2" xfId="26434"/>
    <cellStyle name="Обычный 14 4" xfId="26435"/>
    <cellStyle name="Обычный 14 4 2" xfId="26436"/>
    <cellStyle name="Обычный 14 5" xfId="26437"/>
    <cellStyle name="Обычный 14 5 2" xfId="26438"/>
    <cellStyle name="Обычный 14 6" xfId="26439"/>
    <cellStyle name="Обычный 14 6 2" xfId="26440"/>
    <cellStyle name="Обычный 14 7" xfId="26441"/>
    <cellStyle name="Обычный 14 7 2" xfId="26442"/>
    <cellStyle name="Обычный 14 8" xfId="26443"/>
    <cellStyle name="Обычный 14 8 2" xfId="26444"/>
    <cellStyle name="Обычный 14 9" xfId="26445"/>
    <cellStyle name="Обычный 14 9 2" xfId="26446"/>
    <cellStyle name="Обычный 15" xfId="26447"/>
    <cellStyle name="Обычный 15 10" xfId="26448"/>
    <cellStyle name="Обычный 15 10 2" xfId="26449"/>
    <cellStyle name="Обычный 15 11" xfId="26450"/>
    <cellStyle name="Обычный 15 11 2" xfId="26451"/>
    <cellStyle name="Обычный 15 12" xfId="26452"/>
    <cellStyle name="Обычный 15 12 2" xfId="26453"/>
    <cellStyle name="Обычный 15 13" xfId="26454"/>
    <cellStyle name="Обычный 15 2" xfId="26455"/>
    <cellStyle name="Обычный 15 2 2" xfId="26456"/>
    <cellStyle name="Обычный 15 3" xfId="26457"/>
    <cellStyle name="Обычный 15 3 2" xfId="26458"/>
    <cellStyle name="Обычный 15 4" xfId="26459"/>
    <cellStyle name="Обычный 15 4 2" xfId="26460"/>
    <cellStyle name="Обычный 15 5" xfId="26461"/>
    <cellStyle name="Обычный 15 5 2" xfId="26462"/>
    <cellStyle name="Обычный 15 6" xfId="26463"/>
    <cellStyle name="Обычный 15 6 2" xfId="26464"/>
    <cellStyle name="Обычный 15 7" xfId="26465"/>
    <cellStyle name="Обычный 15 7 2" xfId="26466"/>
    <cellStyle name="Обычный 15 8" xfId="26467"/>
    <cellStyle name="Обычный 15 8 2" xfId="26468"/>
    <cellStyle name="Обычный 15 9" xfId="26469"/>
    <cellStyle name="Обычный 15 9 2" xfId="26470"/>
    <cellStyle name="Обычный 16" xfId="26471"/>
    <cellStyle name="Обычный 16 2" xfId="26472"/>
    <cellStyle name="Обычный 16 2 2" xfId="26473"/>
    <cellStyle name="Обычный 17" xfId="26474"/>
    <cellStyle name="Обычный 17 2" xfId="26475"/>
    <cellStyle name="Обычный 17 2 2" xfId="26476"/>
    <cellStyle name="Обычный 17 3" xfId="26477"/>
    <cellStyle name="Обычный 17 4" xfId="26478"/>
    <cellStyle name="Обычный 18" xfId="26479"/>
    <cellStyle name="Обычный 18 2" xfId="26480"/>
    <cellStyle name="Обычный 18 2 2" xfId="26481"/>
    <cellStyle name="Обычный 18 3" xfId="26482"/>
    <cellStyle name="Обычный 19" xfId="26483"/>
    <cellStyle name="Обычный 19 2" xfId="26484"/>
    <cellStyle name="Обычный 19 2 2" xfId="26485"/>
    <cellStyle name="Обычный 19 2 2 2 2" xfId="26486"/>
    <cellStyle name="Обычный 19 2 2 2 2 2" xfId="26487"/>
    <cellStyle name="Обычный 19 2 3" xfId="26488"/>
    <cellStyle name="Обычный 19 3" xfId="26489"/>
    <cellStyle name="Обычный 2" xfId="3"/>
    <cellStyle name="Обычный 2 10" xfId="26490"/>
    <cellStyle name="Обычный 2 10 2" xfId="26491"/>
    <cellStyle name="Обычный 2 10 2 2" xfId="35"/>
    <cellStyle name="Обычный 2 10 2 2 2" xfId="26492"/>
    <cellStyle name="Обычный 2 10 3" xfId="26493"/>
    <cellStyle name="Обычный 2 10 3 2" xfId="26494"/>
    <cellStyle name="Обычный 2 10 3 2 2" xfId="26495"/>
    <cellStyle name="Обычный 2 10 4" xfId="26496"/>
    <cellStyle name="Обычный 2 10 4 2" xfId="26497"/>
    <cellStyle name="Обычный 2 10 4 2 2" xfId="26498"/>
    <cellStyle name="Обычный 2 10 5" xfId="26499"/>
    <cellStyle name="Обычный 2 10 6" xfId="26500"/>
    <cellStyle name="Обычный 2 10 7" xfId="26501"/>
    <cellStyle name="Обычный 2 11" xfId="26502"/>
    <cellStyle name="Обычный 2 11 2" xfId="26503"/>
    <cellStyle name="Обычный 2 11 3" xfId="26504"/>
    <cellStyle name="Обычный 2 11 4" xfId="26505"/>
    <cellStyle name="Обычный 2 11 5" xfId="26506"/>
    <cellStyle name="Обычный 2 11 6" xfId="26507"/>
    <cellStyle name="Обычный 2 11 7" xfId="26508"/>
    <cellStyle name="Обычный 2 11 7 2" xfId="26509"/>
    <cellStyle name="Обычный 2 12" xfId="26510"/>
    <cellStyle name="Обычный 2 12 2" xfId="26511"/>
    <cellStyle name="Обычный 2 12 3" xfId="26512"/>
    <cellStyle name="Обычный 2 12 4" xfId="26513"/>
    <cellStyle name="Обычный 2 12 5" xfId="26514"/>
    <cellStyle name="Обычный 2 12 6" xfId="26515"/>
    <cellStyle name="Обычный 2 12 7" xfId="26516"/>
    <cellStyle name="Обычный 2 12 7 2" xfId="26517"/>
    <cellStyle name="Обычный 2 13" xfId="26518"/>
    <cellStyle name="Обычный 2 13 2" xfId="26519"/>
    <cellStyle name="Обычный 2 14" xfId="26520"/>
    <cellStyle name="Обычный 2 14 2" xfId="26521"/>
    <cellStyle name="Обычный 2 15" xfId="26522"/>
    <cellStyle name="Обычный 2 16" xfId="26523"/>
    <cellStyle name="Обычный 2 17" xfId="26524"/>
    <cellStyle name="Обычный 2 18" xfId="26525"/>
    <cellStyle name="Обычный 2 19" xfId="26526"/>
    <cellStyle name="Обычный 2 2" xfId="4"/>
    <cellStyle name="Обычный 2 2 10" xfId="26527"/>
    <cellStyle name="Обычный 2 2 100" xfId="26528"/>
    <cellStyle name="Обычный 2 2 11" xfId="26529"/>
    <cellStyle name="Обычный 2 2 12" xfId="26530"/>
    <cellStyle name="Обычный 2 2 13" xfId="26531"/>
    <cellStyle name="Обычный 2 2 14" xfId="26532"/>
    <cellStyle name="Обычный 2 2 15" xfId="26533"/>
    <cellStyle name="Обычный 2 2 15 10" xfId="26534"/>
    <cellStyle name="Обычный 2 2 15 11" xfId="26535"/>
    <cellStyle name="Обычный 2 2 15 12" xfId="26536"/>
    <cellStyle name="Обычный 2 2 15 13" xfId="26537"/>
    <cellStyle name="Обычный 2 2 15 14" xfId="26538"/>
    <cellStyle name="Обычный 2 2 15 15" xfId="26539"/>
    <cellStyle name="Обычный 2 2 15 16" xfId="26540"/>
    <cellStyle name="Обычный 2 2 15 17" xfId="26541"/>
    <cellStyle name="Обычный 2 2 15 18" xfId="26542"/>
    <cellStyle name="Обычный 2 2 15 19" xfId="26543"/>
    <cellStyle name="Обычный 2 2 15 2" xfId="26544"/>
    <cellStyle name="Обычный 2 2 15 20" xfId="26545"/>
    <cellStyle name="Обычный 2 2 15 21" xfId="26546"/>
    <cellStyle name="Обычный 2 2 15 22" xfId="26547"/>
    <cellStyle name="Обычный 2 2 15 23" xfId="26548"/>
    <cellStyle name="Обычный 2 2 15 24" xfId="26549"/>
    <cellStyle name="Обычный 2 2 15 25" xfId="26550"/>
    <cellStyle name="Обычный 2 2 15 26" xfId="26551"/>
    <cellStyle name="Обычный 2 2 15 27" xfId="26552"/>
    <cellStyle name="Обычный 2 2 15 28" xfId="26553"/>
    <cellStyle name="Обычный 2 2 15 29" xfId="26554"/>
    <cellStyle name="Обычный 2 2 15 3" xfId="26555"/>
    <cellStyle name="Обычный 2 2 15 30" xfId="26556"/>
    <cellStyle name="Обычный 2 2 15 31" xfId="26557"/>
    <cellStyle name="Обычный 2 2 15 32" xfId="26558"/>
    <cellStyle name="Обычный 2 2 15 33" xfId="26559"/>
    <cellStyle name="Обычный 2 2 15 34" xfId="26560"/>
    <cellStyle name="Обычный 2 2 15 35" xfId="26561"/>
    <cellStyle name="Обычный 2 2 15 36" xfId="26562"/>
    <cellStyle name="Обычный 2 2 15 37" xfId="26563"/>
    <cellStyle name="Обычный 2 2 15 38" xfId="26564"/>
    <cellStyle name="Обычный 2 2 15 39" xfId="26565"/>
    <cellStyle name="Обычный 2 2 15 4" xfId="26566"/>
    <cellStyle name="Обычный 2 2 15 40" xfId="26567"/>
    <cellStyle name="Обычный 2 2 15 41" xfId="26568"/>
    <cellStyle name="Обычный 2 2 15 42" xfId="26569"/>
    <cellStyle name="Обычный 2 2 15 43" xfId="26570"/>
    <cellStyle name="Обычный 2 2 15 44" xfId="26571"/>
    <cellStyle name="Обычный 2 2 15 45" xfId="26572"/>
    <cellStyle name="Обычный 2 2 15 46" xfId="26573"/>
    <cellStyle name="Обычный 2 2 15 47" xfId="26574"/>
    <cellStyle name="Обычный 2 2 15 48" xfId="26575"/>
    <cellStyle name="Обычный 2 2 15 49" xfId="26576"/>
    <cellStyle name="Обычный 2 2 15 5" xfId="26577"/>
    <cellStyle name="Обычный 2 2 15 50" xfId="26578"/>
    <cellStyle name="Обычный 2 2 15 51" xfId="26579"/>
    <cellStyle name="Обычный 2 2 15 52" xfId="26580"/>
    <cellStyle name="Обычный 2 2 15 53" xfId="26581"/>
    <cellStyle name="Обычный 2 2 15 54" xfId="26582"/>
    <cellStyle name="Обычный 2 2 15 55" xfId="26583"/>
    <cellStyle name="Обычный 2 2 15 56" xfId="26584"/>
    <cellStyle name="Обычный 2 2 15 57" xfId="26585"/>
    <cellStyle name="Обычный 2 2 15 58" xfId="26586"/>
    <cellStyle name="Обычный 2 2 15 59" xfId="26587"/>
    <cellStyle name="Обычный 2 2 15 6" xfId="26588"/>
    <cellStyle name="Обычный 2 2 15 60" xfId="26589"/>
    <cellStyle name="Обычный 2 2 15 61" xfId="26590"/>
    <cellStyle name="Обычный 2 2 15 62" xfId="26591"/>
    <cellStyle name="Обычный 2 2 15 63" xfId="26592"/>
    <cellStyle name="Обычный 2 2 15 64" xfId="26593"/>
    <cellStyle name="Обычный 2 2 15 65" xfId="26594"/>
    <cellStyle name="Обычный 2 2 15 66" xfId="26595"/>
    <cellStyle name="Обычный 2 2 15 67" xfId="26596"/>
    <cellStyle name="Обычный 2 2 15 68" xfId="26597"/>
    <cellStyle name="Обычный 2 2 15 69" xfId="26598"/>
    <cellStyle name="Обычный 2 2 15 7" xfId="26599"/>
    <cellStyle name="Обычный 2 2 15 70" xfId="26600"/>
    <cellStyle name="Обычный 2 2 15 71" xfId="26601"/>
    <cellStyle name="Обычный 2 2 15 72" xfId="26602"/>
    <cellStyle name="Обычный 2 2 15 73" xfId="26603"/>
    <cellStyle name="Обычный 2 2 15 74" xfId="26604"/>
    <cellStyle name="Обычный 2 2 15 75" xfId="26605"/>
    <cellStyle name="Обычный 2 2 15 76" xfId="26606"/>
    <cellStyle name="Обычный 2 2 15 77" xfId="26607"/>
    <cellStyle name="Обычный 2 2 15 78" xfId="26608"/>
    <cellStyle name="Обычный 2 2 15 79" xfId="26609"/>
    <cellStyle name="Обычный 2 2 15 8" xfId="26610"/>
    <cellStyle name="Обычный 2 2 15 80" xfId="26611"/>
    <cellStyle name="Обычный 2 2 15 81" xfId="26612"/>
    <cellStyle name="Обычный 2 2 15 82" xfId="26613"/>
    <cellStyle name="Обычный 2 2 15 83" xfId="26614"/>
    <cellStyle name="Обычный 2 2 15 9" xfId="26615"/>
    <cellStyle name="Обычный 2 2 16" xfId="26616"/>
    <cellStyle name="Обычный 2 2 17" xfId="26617"/>
    <cellStyle name="Обычный 2 2 18" xfId="26618"/>
    <cellStyle name="Обычный 2 2 19" xfId="26619"/>
    <cellStyle name="Обычный 2 2 2" xfId="26620"/>
    <cellStyle name="Обычный 2 2 2 10" xfId="26621"/>
    <cellStyle name="Обычный 2 2 2 11" xfId="26622"/>
    <cellStyle name="Обычный 2 2 2 12" xfId="26623"/>
    <cellStyle name="Обычный 2 2 2 13" xfId="26624"/>
    <cellStyle name="Обычный 2 2 2 14" xfId="26625"/>
    <cellStyle name="Обычный 2 2 2 15" xfId="26626"/>
    <cellStyle name="Обычный 2 2 2 16" xfId="26627"/>
    <cellStyle name="Обычный 2 2 2 17" xfId="26628"/>
    <cellStyle name="Обычный 2 2 2 18" xfId="26629"/>
    <cellStyle name="Обычный 2 2 2 19" xfId="26630"/>
    <cellStyle name="Обычный 2 2 2 2" xfId="26631"/>
    <cellStyle name="Обычный 2 2 2 2 10" xfId="26632"/>
    <cellStyle name="Обычный 2 2 2 2 11" xfId="26633"/>
    <cellStyle name="Обычный 2 2 2 2 12" xfId="26634"/>
    <cellStyle name="Обычный 2 2 2 2 13" xfId="26635"/>
    <cellStyle name="Обычный 2 2 2 2 14" xfId="26636"/>
    <cellStyle name="Обычный 2 2 2 2 15" xfId="26637"/>
    <cellStyle name="Обычный 2 2 2 2 16" xfId="26638"/>
    <cellStyle name="Обычный 2 2 2 2 17" xfId="26639"/>
    <cellStyle name="Обычный 2 2 2 2 18" xfId="26640"/>
    <cellStyle name="Обычный 2 2 2 2 19" xfId="26641"/>
    <cellStyle name="Обычный 2 2 2 2 2" xfId="26642"/>
    <cellStyle name="Обычный 2 2 2 2 2 10" xfId="26643"/>
    <cellStyle name="Обычный 2 2 2 2 2 11" xfId="26644"/>
    <cellStyle name="Обычный 2 2 2 2 2 12" xfId="26645"/>
    <cellStyle name="Обычный 2 2 2 2 2 13" xfId="26646"/>
    <cellStyle name="Обычный 2 2 2 2 2 14" xfId="26647"/>
    <cellStyle name="Обычный 2 2 2 2 2 15" xfId="26648"/>
    <cellStyle name="Обычный 2 2 2 2 2 16" xfId="26649"/>
    <cellStyle name="Обычный 2 2 2 2 2 17" xfId="26650"/>
    <cellStyle name="Обычный 2 2 2 2 2 18" xfId="26651"/>
    <cellStyle name="Обычный 2 2 2 2 2 19" xfId="26652"/>
    <cellStyle name="Обычный 2 2 2 2 2 2" xfId="26653"/>
    <cellStyle name="Обычный 2 2 2 2 2 20" xfId="26654"/>
    <cellStyle name="Обычный 2 2 2 2 2 21" xfId="26655"/>
    <cellStyle name="Обычный 2 2 2 2 2 22" xfId="26656"/>
    <cellStyle name="Обычный 2 2 2 2 2 23" xfId="26657"/>
    <cellStyle name="Обычный 2 2 2 2 2 24" xfId="26658"/>
    <cellStyle name="Обычный 2 2 2 2 2 25" xfId="26659"/>
    <cellStyle name="Обычный 2 2 2 2 2 26" xfId="26660"/>
    <cellStyle name="Обычный 2 2 2 2 2 27" xfId="26661"/>
    <cellStyle name="Обычный 2 2 2 2 2 28" xfId="26662"/>
    <cellStyle name="Обычный 2 2 2 2 2 29" xfId="26663"/>
    <cellStyle name="Обычный 2 2 2 2 2 3" xfId="26664"/>
    <cellStyle name="Обычный 2 2 2 2 2 30" xfId="26665"/>
    <cellStyle name="Обычный 2 2 2 2 2 31" xfId="26666"/>
    <cellStyle name="Обычный 2 2 2 2 2 32" xfId="26667"/>
    <cellStyle name="Обычный 2 2 2 2 2 33" xfId="26668"/>
    <cellStyle name="Обычный 2 2 2 2 2 34" xfId="26669"/>
    <cellStyle name="Обычный 2 2 2 2 2 35" xfId="26670"/>
    <cellStyle name="Обычный 2 2 2 2 2 36" xfId="26671"/>
    <cellStyle name="Обычный 2 2 2 2 2 37" xfId="26672"/>
    <cellStyle name="Обычный 2 2 2 2 2 38" xfId="26673"/>
    <cellStyle name="Обычный 2 2 2 2 2 39" xfId="26674"/>
    <cellStyle name="Обычный 2 2 2 2 2 4" xfId="26675"/>
    <cellStyle name="Обычный 2 2 2 2 2 40" xfId="26676"/>
    <cellStyle name="Обычный 2 2 2 2 2 41" xfId="26677"/>
    <cellStyle name="Обычный 2 2 2 2 2 42" xfId="26678"/>
    <cellStyle name="Обычный 2 2 2 2 2 43" xfId="26679"/>
    <cellStyle name="Обычный 2 2 2 2 2 44" xfId="26680"/>
    <cellStyle name="Обычный 2 2 2 2 2 45" xfId="26681"/>
    <cellStyle name="Обычный 2 2 2 2 2 46" xfId="26682"/>
    <cellStyle name="Обычный 2 2 2 2 2 47" xfId="26683"/>
    <cellStyle name="Обычный 2 2 2 2 2 48" xfId="26684"/>
    <cellStyle name="Обычный 2 2 2 2 2 49" xfId="26685"/>
    <cellStyle name="Обычный 2 2 2 2 2 5" xfId="26686"/>
    <cellStyle name="Обычный 2 2 2 2 2 50" xfId="26687"/>
    <cellStyle name="Обычный 2 2 2 2 2 51" xfId="26688"/>
    <cellStyle name="Обычный 2 2 2 2 2 52" xfId="26689"/>
    <cellStyle name="Обычный 2 2 2 2 2 53" xfId="26690"/>
    <cellStyle name="Обычный 2 2 2 2 2 54" xfId="26691"/>
    <cellStyle name="Обычный 2 2 2 2 2 55" xfId="26692"/>
    <cellStyle name="Обычный 2 2 2 2 2 56" xfId="26693"/>
    <cellStyle name="Обычный 2 2 2 2 2 57" xfId="26694"/>
    <cellStyle name="Обычный 2 2 2 2 2 58" xfId="26695"/>
    <cellStyle name="Обычный 2 2 2 2 2 59" xfId="26696"/>
    <cellStyle name="Обычный 2 2 2 2 2 6" xfId="26697"/>
    <cellStyle name="Обычный 2 2 2 2 2 60" xfId="26698"/>
    <cellStyle name="Обычный 2 2 2 2 2 61" xfId="26699"/>
    <cellStyle name="Обычный 2 2 2 2 2 62" xfId="26700"/>
    <cellStyle name="Обычный 2 2 2 2 2 63" xfId="26701"/>
    <cellStyle name="Обычный 2 2 2 2 2 64" xfId="26702"/>
    <cellStyle name="Обычный 2 2 2 2 2 65" xfId="26703"/>
    <cellStyle name="Обычный 2 2 2 2 2 66" xfId="26704"/>
    <cellStyle name="Обычный 2 2 2 2 2 67" xfId="26705"/>
    <cellStyle name="Обычный 2 2 2 2 2 68" xfId="26706"/>
    <cellStyle name="Обычный 2 2 2 2 2 69" xfId="26707"/>
    <cellStyle name="Обычный 2 2 2 2 2 7" xfId="26708"/>
    <cellStyle name="Обычный 2 2 2 2 2 70" xfId="26709"/>
    <cellStyle name="Обычный 2 2 2 2 2 71" xfId="26710"/>
    <cellStyle name="Обычный 2 2 2 2 2 72" xfId="26711"/>
    <cellStyle name="Обычный 2 2 2 2 2 73" xfId="26712"/>
    <cellStyle name="Обычный 2 2 2 2 2 74" xfId="26713"/>
    <cellStyle name="Обычный 2 2 2 2 2 75" xfId="26714"/>
    <cellStyle name="Обычный 2 2 2 2 2 76" xfId="26715"/>
    <cellStyle name="Обычный 2 2 2 2 2 77" xfId="26716"/>
    <cellStyle name="Обычный 2 2 2 2 2 78" xfId="26717"/>
    <cellStyle name="Обычный 2 2 2 2 2 79" xfId="26718"/>
    <cellStyle name="Обычный 2 2 2 2 2 8" xfId="26719"/>
    <cellStyle name="Обычный 2 2 2 2 2 80" xfId="26720"/>
    <cellStyle name="Обычный 2 2 2 2 2 81" xfId="26721"/>
    <cellStyle name="Обычный 2 2 2 2 2 82" xfId="26722"/>
    <cellStyle name="Обычный 2 2 2 2 2 83" xfId="26723"/>
    <cellStyle name="Обычный 2 2 2 2 2 84" xfId="26724"/>
    <cellStyle name="Обычный 2 2 2 2 2 9" xfId="26725"/>
    <cellStyle name="Обычный 2 2 2 2 20" xfId="26726"/>
    <cellStyle name="Обычный 2 2 2 2 21" xfId="26727"/>
    <cellStyle name="Обычный 2 2 2 2 22" xfId="26728"/>
    <cellStyle name="Обычный 2 2 2 2 23" xfId="26729"/>
    <cellStyle name="Обычный 2 2 2 2 24" xfId="26730"/>
    <cellStyle name="Обычный 2 2 2 2 25" xfId="26731"/>
    <cellStyle name="Обычный 2 2 2 2 26" xfId="26732"/>
    <cellStyle name="Обычный 2 2 2 2 27" xfId="26733"/>
    <cellStyle name="Обычный 2 2 2 2 28" xfId="26734"/>
    <cellStyle name="Обычный 2 2 2 2 29" xfId="26735"/>
    <cellStyle name="Обычный 2 2 2 2 3" xfId="26736"/>
    <cellStyle name="Обычный 2 2 2 2 30" xfId="26737"/>
    <cellStyle name="Обычный 2 2 2 2 31" xfId="26738"/>
    <cellStyle name="Обычный 2 2 2 2 32" xfId="26739"/>
    <cellStyle name="Обычный 2 2 2 2 33" xfId="26740"/>
    <cellStyle name="Обычный 2 2 2 2 34" xfId="26741"/>
    <cellStyle name="Обычный 2 2 2 2 35" xfId="26742"/>
    <cellStyle name="Обычный 2 2 2 2 36" xfId="26743"/>
    <cellStyle name="Обычный 2 2 2 2 37" xfId="26744"/>
    <cellStyle name="Обычный 2 2 2 2 38" xfId="26745"/>
    <cellStyle name="Обычный 2 2 2 2 39" xfId="26746"/>
    <cellStyle name="Обычный 2 2 2 2 4" xfId="26747"/>
    <cellStyle name="Обычный 2 2 2 2 40" xfId="26748"/>
    <cellStyle name="Обычный 2 2 2 2 41" xfId="26749"/>
    <cellStyle name="Обычный 2 2 2 2 42" xfId="26750"/>
    <cellStyle name="Обычный 2 2 2 2 43" xfId="26751"/>
    <cellStyle name="Обычный 2 2 2 2 44" xfId="26752"/>
    <cellStyle name="Обычный 2 2 2 2 45" xfId="26753"/>
    <cellStyle name="Обычный 2 2 2 2 46" xfId="26754"/>
    <cellStyle name="Обычный 2 2 2 2 47" xfId="26755"/>
    <cellStyle name="Обычный 2 2 2 2 48" xfId="26756"/>
    <cellStyle name="Обычный 2 2 2 2 49" xfId="26757"/>
    <cellStyle name="Обычный 2 2 2 2 5" xfId="26758"/>
    <cellStyle name="Обычный 2 2 2 2 5 10" xfId="26759"/>
    <cellStyle name="Обычный 2 2 2 2 5 11" xfId="26760"/>
    <cellStyle name="Обычный 2 2 2 2 5 12" xfId="26761"/>
    <cellStyle name="Обычный 2 2 2 2 5 13" xfId="26762"/>
    <cellStyle name="Обычный 2 2 2 2 5 14" xfId="26763"/>
    <cellStyle name="Обычный 2 2 2 2 5 15" xfId="26764"/>
    <cellStyle name="Обычный 2 2 2 2 5 16" xfId="26765"/>
    <cellStyle name="Обычный 2 2 2 2 5 17" xfId="26766"/>
    <cellStyle name="Обычный 2 2 2 2 5 18" xfId="26767"/>
    <cellStyle name="Обычный 2 2 2 2 5 19" xfId="26768"/>
    <cellStyle name="Обычный 2 2 2 2 5 2" xfId="26769"/>
    <cellStyle name="Обычный 2 2 2 2 5 20" xfId="26770"/>
    <cellStyle name="Обычный 2 2 2 2 5 21" xfId="26771"/>
    <cellStyle name="Обычный 2 2 2 2 5 22" xfId="26772"/>
    <cellStyle name="Обычный 2 2 2 2 5 23" xfId="26773"/>
    <cellStyle name="Обычный 2 2 2 2 5 24" xfId="26774"/>
    <cellStyle name="Обычный 2 2 2 2 5 25" xfId="26775"/>
    <cellStyle name="Обычный 2 2 2 2 5 26" xfId="26776"/>
    <cellStyle name="Обычный 2 2 2 2 5 27" xfId="26777"/>
    <cellStyle name="Обычный 2 2 2 2 5 28" xfId="26778"/>
    <cellStyle name="Обычный 2 2 2 2 5 29" xfId="26779"/>
    <cellStyle name="Обычный 2 2 2 2 5 3" xfId="26780"/>
    <cellStyle name="Обычный 2 2 2 2 5 30" xfId="26781"/>
    <cellStyle name="Обычный 2 2 2 2 5 31" xfId="26782"/>
    <cellStyle name="Обычный 2 2 2 2 5 32" xfId="26783"/>
    <cellStyle name="Обычный 2 2 2 2 5 33" xfId="26784"/>
    <cellStyle name="Обычный 2 2 2 2 5 34" xfId="26785"/>
    <cellStyle name="Обычный 2 2 2 2 5 35" xfId="26786"/>
    <cellStyle name="Обычный 2 2 2 2 5 36" xfId="26787"/>
    <cellStyle name="Обычный 2 2 2 2 5 37" xfId="26788"/>
    <cellStyle name="Обычный 2 2 2 2 5 38" xfId="26789"/>
    <cellStyle name="Обычный 2 2 2 2 5 39" xfId="26790"/>
    <cellStyle name="Обычный 2 2 2 2 5 4" xfId="26791"/>
    <cellStyle name="Обычный 2 2 2 2 5 40" xfId="26792"/>
    <cellStyle name="Обычный 2 2 2 2 5 41" xfId="26793"/>
    <cellStyle name="Обычный 2 2 2 2 5 42" xfId="26794"/>
    <cellStyle name="Обычный 2 2 2 2 5 43" xfId="26795"/>
    <cellStyle name="Обычный 2 2 2 2 5 44" xfId="26796"/>
    <cellStyle name="Обычный 2 2 2 2 5 45" xfId="26797"/>
    <cellStyle name="Обычный 2 2 2 2 5 46" xfId="26798"/>
    <cellStyle name="Обычный 2 2 2 2 5 47" xfId="26799"/>
    <cellStyle name="Обычный 2 2 2 2 5 48" xfId="26800"/>
    <cellStyle name="Обычный 2 2 2 2 5 49" xfId="26801"/>
    <cellStyle name="Обычный 2 2 2 2 5 5" xfId="26802"/>
    <cellStyle name="Обычный 2 2 2 2 5 50" xfId="26803"/>
    <cellStyle name="Обычный 2 2 2 2 5 51" xfId="26804"/>
    <cellStyle name="Обычный 2 2 2 2 5 52" xfId="26805"/>
    <cellStyle name="Обычный 2 2 2 2 5 53" xfId="26806"/>
    <cellStyle name="Обычный 2 2 2 2 5 54" xfId="26807"/>
    <cellStyle name="Обычный 2 2 2 2 5 55" xfId="26808"/>
    <cellStyle name="Обычный 2 2 2 2 5 56" xfId="26809"/>
    <cellStyle name="Обычный 2 2 2 2 5 57" xfId="26810"/>
    <cellStyle name="Обычный 2 2 2 2 5 58" xfId="26811"/>
    <cellStyle name="Обычный 2 2 2 2 5 59" xfId="26812"/>
    <cellStyle name="Обычный 2 2 2 2 5 6" xfId="26813"/>
    <cellStyle name="Обычный 2 2 2 2 5 60" xfId="26814"/>
    <cellStyle name="Обычный 2 2 2 2 5 61" xfId="26815"/>
    <cellStyle name="Обычный 2 2 2 2 5 62" xfId="26816"/>
    <cellStyle name="Обычный 2 2 2 2 5 63" xfId="26817"/>
    <cellStyle name="Обычный 2 2 2 2 5 64" xfId="26818"/>
    <cellStyle name="Обычный 2 2 2 2 5 65" xfId="26819"/>
    <cellStyle name="Обычный 2 2 2 2 5 66" xfId="26820"/>
    <cellStyle name="Обычный 2 2 2 2 5 67" xfId="26821"/>
    <cellStyle name="Обычный 2 2 2 2 5 68" xfId="26822"/>
    <cellStyle name="Обычный 2 2 2 2 5 69" xfId="26823"/>
    <cellStyle name="Обычный 2 2 2 2 5 7" xfId="26824"/>
    <cellStyle name="Обычный 2 2 2 2 5 70" xfId="26825"/>
    <cellStyle name="Обычный 2 2 2 2 5 71" xfId="26826"/>
    <cellStyle name="Обычный 2 2 2 2 5 72" xfId="26827"/>
    <cellStyle name="Обычный 2 2 2 2 5 73" xfId="26828"/>
    <cellStyle name="Обычный 2 2 2 2 5 74" xfId="26829"/>
    <cellStyle name="Обычный 2 2 2 2 5 75" xfId="26830"/>
    <cellStyle name="Обычный 2 2 2 2 5 76" xfId="26831"/>
    <cellStyle name="Обычный 2 2 2 2 5 77" xfId="26832"/>
    <cellStyle name="Обычный 2 2 2 2 5 78" xfId="26833"/>
    <cellStyle name="Обычный 2 2 2 2 5 79" xfId="26834"/>
    <cellStyle name="Обычный 2 2 2 2 5 8" xfId="26835"/>
    <cellStyle name="Обычный 2 2 2 2 5 80" xfId="26836"/>
    <cellStyle name="Обычный 2 2 2 2 5 81" xfId="26837"/>
    <cellStyle name="Обычный 2 2 2 2 5 82" xfId="26838"/>
    <cellStyle name="Обычный 2 2 2 2 5 83" xfId="26839"/>
    <cellStyle name="Обычный 2 2 2 2 5 9" xfId="26840"/>
    <cellStyle name="Обычный 2 2 2 2 50" xfId="26841"/>
    <cellStyle name="Обычный 2 2 2 2 51" xfId="26842"/>
    <cellStyle name="Обычный 2 2 2 2 52" xfId="26843"/>
    <cellStyle name="Обычный 2 2 2 2 53" xfId="26844"/>
    <cellStyle name="Обычный 2 2 2 2 54" xfId="26845"/>
    <cellStyle name="Обычный 2 2 2 2 55" xfId="26846"/>
    <cellStyle name="Обычный 2 2 2 2 56" xfId="26847"/>
    <cellStyle name="Обычный 2 2 2 2 57" xfId="26848"/>
    <cellStyle name="Обычный 2 2 2 2 58" xfId="26849"/>
    <cellStyle name="Обычный 2 2 2 2 59" xfId="26850"/>
    <cellStyle name="Обычный 2 2 2 2 6" xfId="26851"/>
    <cellStyle name="Обычный 2 2 2 2 60" xfId="26852"/>
    <cellStyle name="Обычный 2 2 2 2 61" xfId="26853"/>
    <cellStyle name="Обычный 2 2 2 2 62" xfId="26854"/>
    <cellStyle name="Обычный 2 2 2 2 63" xfId="26855"/>
    <cellStyle name="Обычный 2 2 2 2 64" xfId="26856"/>
    <cellStyle name="Обычный 2 2 2 2 65" xfId="26857"/>
    <cellStyle name="Обычный 2 2 2 2 66" xfId="26858"/>
    <cellStyle name="Обычный 2 2 2 2 67" xfId="26859"/>
    <cellStyle name="Обычный 2 2 2 2 68" xfId="26860"/>
    <cellStyle name="Обычный 2 2 2 2 69" xfId="26861"/>
    <cellStyle name="Обычный 2 2 2 2 7" xfId="26862"/>
    <cellStyle name="Обычный 2 2 2 2 70" xfId="26863"/>
    <cellStyle name="Обычный 2 2 2 2 71" xfId="26864"/>
    <cellStyle name="Обычный 2 2 2 2 72" xfId="26865"/>
    <cellStyle name="Обычный 2 2 2 2 73" xfId="26866"/>
    <cellStyle name="Обычный 2 2 2 2 74" xfId="26867"/>
    <cellStyle name="Обычный 2 2 2 2 75" xfId="26868"/>
    <cellStyle name="Обычный 2 2 2 2 76" xfId="26869"/>
    <cellStyle name="Обычный 2 2 2 2 77" xfId="26870"/>
    <cellStyle name="Обычный 2 2 2 2 78" xfId="26871"/>
    <cellStyle name="Обычный 2 2 2 2 79" xfId="26872"/>
    <cellStyle name="Обычный 2 2 2 2 8" xfId="26873"/>
    <cellStyle name="Обычный 2 2 2 2 80" xfId="26874"/>
    <cellStyle name="Обычный 2 2 2 2 81" xfId="26875"/>
    <cellStyle name="Обычный 2 2 2 2 82" xfId="26876"/>
    <cellStyle name="Обычный 2 2 2 2 83" xfId="26877"/>
    <cellStyle name="Обычный 2 2 2 2 84" xfId="26878"/>
    <cellStyle name="Обычный 2 2 2 2 85" xfId="26879"/>
    <cellStyle name="Обычный 2 2 2 2 86" xfId="26880"/>
    <cellStyle name="Обычный 2 2 2 2 87" xfId="26881"/>
    <cellStyle name="Обычный 2 2 2 2 88" xfId="26882"/>
    <cellStyle name="Обычный 2 2 2 2 9" xfId="26883"/>
    <cellStyle name="Обычный 2 2 2 20" xfId="26884"/>
    <cellStyle name="Обычный 2 2 2 21" xfId="26885"/>
    <cellStyle name="Обычный 2 2 2 22" xfId="26886"/>
    <cellStyle name="Обычный 2 2 2 23" xfId="26887"/>
    <cellStyle name="Обычный 2 2 2 24" xfId="26888"/>
    <cellStyle name="Обычный 2 2 2 25" xfId="26889"/>
    <cellStyle name="Обычный 2 2 2 26" xfId="26890"/>
    <cellStyle name="Обычный 2 2 2 27" xfId="26891"/>
    <cellStyle name="Обычный 2 2 2 28" xfId="26892"/>
    <cellStyle name="Обычный 2 2 2 29" xfId="26893"/>
    <cellStyle name="Обычный 2 2 2 3" xfId="26894"/>
    <cellStyle name="Обычный 2 2 2 3 2" xfId="26895"/>
    <cellStyle name="Обычный 2 2 2 30" xfId="26896"/>
    <cellStyle name="Обычный 2 2 2 31" xfId="26897"/>
    <cellStyle name="Обычный 2 2 2 32" xfId="26898"/>
    <cellStyle name="Обычный 2 2 2 33" xfId="26899"/>
    <cellStyle name="Обычный 2 2 2 34" xfId="26900"/>
    <cellStyle name="Обычный 2 2 2 35" xfId="26901"/>
    <cellStyle name="Обычный 2 2 2 36" xfId="26902"/>
    <cellStyle name="Обычный 2 2 2 37" xfId="26903"/>
    <cellStyle name="Обычный 2 2 2 38" xfId="26904"/>
    <cellStyle name="Обычный 2 2 2 39" xfId="26905"/>
    <cellStyle name="Обычный 2 2 2 4" xfId="26906"/>
    <cellStyle name="Обычный 2 2 2 40" xfId="26907"/>
    <cellStyle name="Обычный 2 2 2 41" xfId="26908"/>
    <cellStyle name="Обычный 2 2 2 42" xfId="26909"/>
    <cellStyle name="Обычный 2 2 2 43" xfId="26910"/>
    <cellStyle name="Обычный 2 2 2 44" xfId="26911"/>
    <cellStyle name="Обычный 2 2 2 45" xfId="26912"/>
    <cellStyle name="Обычный 2 2 2 46" xfId="26913"/>
    <cellStyle name="Обычный 2 2 2 47" xfId="26914"/>
    <cellStyle name="Обычный 2 2 2 48" xfId="26915"/>
    <cellStyle name="Обычный 2 2 2 49" xfId="26916"/>
    <cellStyle name="Обычный 2 2 2 5" xfId="26917"/>
    <cellStyle name="Обычный 2 2 2 50" xfId="26918"/>
    <cellStyle name="Обычный 2 2 2 51" xfId="26919"/>
    <cellStyle name="Обычный 2 2 2 52" xfId="26920"/>
    <cellStyle name="Обычный 2 2 2 53" xfId="26921"/>
    <cellStyle name="Обычный 2 2 2 54" xfId="26922"/>
    <cellStyle name="Обычный 2 2 2 55" xfId="26923"/>
    <cellStyle name="Обычный 2 2 2 56" xfId="26924"/>
    <cellStyle name="Обычный 2 2 2 57" xfId="26925"/>
    <cellStyle name="Обычный 2 2 2 58" xfId="26926"/>
    <cellStyle name="Обычный 2 2 2 59" xfId="26927"/>
    <cellStyle name="Обычный 2 2 2 6" xfId="26928"/>
    <cellStyle name="Обычный 2 2 2 60" xfId="26929"/>
    <cellStyle name="Обычный 2 2 2 61" xfId="26930"/>
    <cellStyle name="Обычный 2 2 2 62" xfId="26931"/>
    <cellStyle name="Обычный 2 2 2 63" xfId="26932"/>
    <cellStyle name="Обычный 2 2 2 64" xfId="26933"/>
    <cellStyle name="Обычный 2 2 2 65" xfId="26934"/>
    <cellStyle name="Обычный 2 2 2 66" xfId="26935"/>
    <cellStyle name="Обычный 2 2 2 67" xfId="26936"/>
    <cellStyle name="Обычный 2 2 2 68" xfId="26937"/>
    <cellStyle name="Обычный 2 2 2 69" xfId="26938"/>
    <cellStyle name="Обычный 2 2 2 7" xfId="26939"/>
    <cellStyle name="Обычный 2 2 2 70" xfId="26940"/>
    <cellStyle name="Обычный 2 2 2 71" xfId="26941"/>
    <cellStyle name="Обычный 2 2 2 72" xfId="26942"/>
    <cellStyle name="Обычный 2 2 2 73" xfId="26943"/>
    <cellStyle name="Обычный 2 2 2 74" xfId="26944"/>
    <cellStyle name="Обычный 2 2 2 75" xfId="26945"/>
    <cellStyle name="Обычный 2 2 2 76" xfId="26946"/>
    <cellStyle name="Обычный 2 2 2 77" xfId="26947"/>
    <cellStyle name="Обычный 2 2 2 78" xfId="26948"/>
    <cellStyle name="Обычный 2 2 2 79" xfId="26949"/>
    <cellStyle name="Обычный 2 2 2 8" xfId="26950"/>
    <cellStyle name="Обычный 2 2 2 8 10" xfId="26951"/>
    <cellStyle name="Обычный 2 2 2 8 11" xfId="26952"/>
    <cellStyle name="Обычный 2 2 2 8 12" xfId="26953"/>
    <cellStyle name="Обычный 2 2 2 8 13" xfId="26954"/>
    <cellStyle name="Обычный 2 2 2 8 14" xfId="26955"/>
    <cellStyle name="Обычный 2 2 2 8 15" xfId="26956"/>
    <cellStyle name="Обычный 2 2 2 8 16" xfId="26957"/>
    <cellStyle name="Обычный 2 2 2 8 17" xfId="26958"/>
    <cellStyle name="Обычный 2 2 2 8 18" xfId="26959"/>
    <cellStyle name="Обычный 2 2 2 8 19" xfId="26960"/>
    <cellStyle name="Обычный 2 2 2 8 2" xfId="26961"/>
    <cellStyle name="Обычный 2 2 2 8 20" xfId="26962"/>
    <cellStyle name="Обычный 2 2 2 8 21" xfId="26963"/>
    <cellStyle name="Обычный 2 2 2 8 22" xfId="26964"/>
    <cellStyle name="Обычный 2 2 2 8 23" xfId="26965"/>
    <cellStyle name="Обычный 2 2 2 8 24" xfId="26966"/>
    <cellStyle name="Обычный 2 2 2 8 25" xfId="26967"/>
    <cellStyle name="Обычный 2 2 2 8 26" xfId="26968"/>
    <cellStyle name="Обычный 2 2 2 8 27" xfId="26969"/>
    <cellStyle name="Обычный 2 2 2 8 28" xfId="26970"/>
    <cellStyle name="Обычный 2 2 2 8 29" xfId="26971"/>
    <cellStyle name="Обычный 2 2 2 8 3" xfId="26972"/>
    <cellStyle name="Обычный 2 2 2 8 30" xfId="26973"/>
    <cellStyle name="Обычный 2 2 2 8 31" xfId="26974"/>
    <cellStyle name="Обычный 2 2 2 8 32" xfId="26975"/>
    <cellStyle name="Обычный 2 2 2 8 33" xfId="26976"/>
    <cellStyle name="Обычный 2 2 2 8 34" xfId="26977"/>
    <cellStyle name="Обычный 2 2 2 8 35" xfId="26978"/>
    <cellStyle name="Обычный 2 2 2 8 36" xfId="26979"/>
    <cellStyle name="Обычный 2 2 2 8 37" xfId="26980"/>
    <cellStyle name="Обычный 2 2 2 8 38" xfId="26981"/>
    <cellStyle name="Обычный 2 2 2 8 39" xfId="26982"/>
    <cellStyle name="Обычный 2 2 2 8 4" xfId="26983"/>
    <cellStyle name="Обычный 2 2 2 8 40" xfId="26984"/>
    <cellStyle name="Обычный 2 2 2 8 41" xfId="26985"/>
    <cellStyle name="Обычный 2 2 2 8 42" xfId="26986"/>
    <cellStyle name="Обычный 2 2 2 8 43" xfId="26987"/>
    <cellStyle name="Обычный 2 2 2 8 44" xfId="26988"/>
    <cellStyle name="Обычный 2 2 2 8 45" xfId="26989"/>
    <cellStyle name="Обычный 2 2 2 8 46" xfId="26990"/>
    <cellStyle name="Обычный 2 2 2 8 47" xfId="26991"/>
    <cellStyle name="Обычный 2 2 2 8 48" xfId="26992"/>
    <cellStyle name="Обычный 2 2 2 8 49" xfId="26993"/>
    <cellStyle name="Обычный 2 2 2 8 5" xfId="26994"/>
    <cellStyle name="Обычный 2 2 2 8 50" xfId="26995"/>
    <cellStyle name="Обычный 2 2 2 8 51" xfId="26996"/>
    <cellStyle name="Обычный 2 2 2 8 52" xfId="26997"/>
    <cellStyle name="Обычный 2 2 2 8 53" xfId="26998"/>
    <cellStyle name="Обычный 2 2 2 8 54" xfId="26999"/>
    <cellStyle name="Обычный 2 2 2 8 55" xfId="27000"/>
    <cellStyle name="Обычный 2 2 2 8 56" xfId="27001"/>
    <cellStyle name="Обычный 2 2 2 8 57" xfId="27002"/>
    <cellStyle name="Обычный 2 2 2 8 58" xfId="27003"/>
    <cellStyle name="Обычный 2 2 2 8 59" xfId="27004"/>
    <cellStyle name="Обычный 2 2 2 8 6" xfId="27005"/>
    <cellStyle name="Обычный 2 2 2 8 60" xfId="27006"/>
    <cellStyle name="Обычный 2 2 2 8 61" xfId="27007"/>
    <cellStyle name="Обычный 2 2 2 8 62" xfId="27008"/>
    <cellStyle name="Обычный 2 2 2 8 63" xfId="27009"/>
    <cellStyle name="Обычный 2 2 2 8 64" xfId="27010"/>
    <cellStyle name="Обычный 2 2 2 8 65" xfId="27011"/>
    <cellStyle name="Обычный 2 2 2 8 66" xfId="27012"/>
    <cellStyle name="Обычный 2 2 2 8 67" xfId="27013"/>
    <cellStyle name="Обычный 2 2 2 8 68" xfId="27014"/>
    <cellStyle name="Обычный 2 2 2 8 69" xfId="27015"/>
    <cellStyle name="Обычный 2 2 2 8 7" xfId="27016"/>
    <cellStyle name="Обычный 2 2 2 8 70" xfId="27017"/>
    <cellStyle name="Обычный 2 2 2 8 71" xfId="27018"/>
    <cellStyle name="Обычный 2 2 2 8 72" xfId="27019"/>
    <cellStyle name="Обычный 2 2 2 8 73" xfId="27020"/>
    <cellStyle name="Обычный 2 2 2 8 74" xfId="27021"/>
    <cellStyle name="Обычный 2 2 2 8 75" xfId="27022"/>
    <cellStyle name="Обычный 2 2 2 8 76" xfId="27023"/>
    <cellStyle name="Обычный 2 2 2 8 77" xfId="27024"/>
    <cellStyle name="Обычный 2 2 2 8 78" xfId="27025"/>
    <cellStyle name="Обычный 2 2 2 8 79" xfId="27026"/>
    <cellStyle name="Обычный 2 2 2 8 8" xfId="27027"/>
    <cellStyle name="Обычный 2 2 2 8 80" xfId="27028"/>
    <cellStyle name="Обычный 2 2 2 8 81" xfId="27029"/>
    <cellStyle name="Обычный 2 2 2 8 82" xfId="27030"/>
    <cellStyle name="Обычный 2 2 2 8 83" xfId="27031"/>
    <cellStyle name="Обычный 2 2 2 8 9" xfId="27032"/>
    <cellStyle name="Обычный 2 2 2 80" xfId="27033"/>
    <cellStyle name="Обычный 2 2 2 81" xfId="27034"/>
    <cellStyle name="Обычный 2 2 2 82" xfId="27035"/>
    <cellStyle name="Обычный 2 2 2 83" xfId="27036"/>
    <cellStyle name="Обычный 2 2 2 84" xfId="27037"/>
    <cellStyle name="Обычный 2 2 2 85" xfId="27038"/>
    <cellStyle name="Обычный 2 2 2 86" xfId="27039"/>
    <cellStyle name="Обычный 2 2 2 87" xfId="27040"/>
    <cellStyle name="Обычный 2 2 2 88" xfId="27041"/>
    <cellStyle name="Обычный 2 2 2 89" xfId="27042"/>
    <cellStyle name="Обычный 2 2 2 9" xfId="27043"/>
    <cellStyle name="Обычный 2 2 2 90" xfId="27044"/>
    <cellStyle name="Обычный 2 2 2 91" xfId="27045"/>
    <cellStyle name="Обычный 2 2 2_ГПО - 20.03.14" xfId="27046"/>
    <cellStyle name="Обычный 2 2 20" xfId="27047"/>
    <cellStyle name="Обычный 2 2 21" xfId="27048"/>
    <cellStyle name="Обычный 2 2 22" xfId="27049"/>
    <cellStyle name="Обычный 2 2 23" xfId="27050"/>
    <cellStyle name="Обычный 2 2 24" xfId="27051"/>
    <cellStyle name="Обычный 2 2 25" xfId="27052"/>
    <cellStyle name="Обычный 2 2 26" xfId="27053"/>
    <cellStyle name="Обычный 2 2 27" xfId="27054"/>
    <cellStyle name="Обычный 2 2 28" xfId="27055"/>
    <cellStyle name="Обычный 2 2 29" xfId="27056"/>
    <cellStyle name="Обычный 2 2 3" xfId="27057"/>
    <cellStyle name="Обычный 2 2 3 2" xfId="27058"/>
    <cellStyle name="Обычный 2 2 3 2 2" xfId="27059"/>
    <cellStyle name="Обычный 2 2 3 3" xfId="27060"/>
    <cellStyle name="Обычный 2 2 3 4" xfId="27061"/>
    <cellStyle name="Обычный 2 2 30" xfId="27062"/>
    <cellStyle name="Обычный 2 2 31" xfId="27063"/>
    <cellStyle name="Обычный 2 2 32" xfId="27064"/>
    <cellStyle name="Обычный 2 2 33" xfId="27065"/>
    <cellStyle name="Обычный 2 2 34" xfId="27066"/>
    <cellStyle name="Обычный 2 2 35" xfId="27067"/>
    <cellStyle name="Обычный 2 2 36" xfId="27068"/>
    <cellStyle name="Обычный 2 2 37" xfId="27069"/>
    <cellStyle name="Обычный 2 2 38" xfId="27070"/>
    <cellStyle name="Обычный 2 2 39" xfId="27071"/>
    <cellStyle name="Обычный 2 2 4" xfId="27072"/>
    <cellStyle name="Обычный 2 2 4 2" xfId="27073"/>
    <cellStyle name="Обычный 2 2 4 3" xfId="27074"/>
    <cellStyle name="Обычный 2 2 4 4" xfId="27075"/>
    <cellStyle name="Обычный 2 2 4 5" xfId="27076"/>
    <cellStyle name="Обычный 2 2 4 5 2" xfId="27077"/>
    <cellStyle name="Обычный 2 2 40" xfId="27078"/>
    <cellStyle name="Обычный 2 2 41" xfId="27079"/>
    <cellStyle name="Обычный 2 2 42" xfId="27080"/>
    <cellStyle name="Обычный 2 2 43" xfId="27081"/>
    <cellStyle name="Обычный 2 2 44" xfId="27082"/>
    <cellStyle name="Обычный 2 2 45" xfId="27083"/>
    <cellStyle name="Обычный 2 2 46" xfId="27084"/>
    <cellStyle name="Обычный 2 2 47" xfId="27085"/>
    <cellStyle name="Обычный 2 2 48" xfId="27086"/>
    <cellStyle name="Обычный 2 2 49" xfId="27087"/>
    <cellStyle name="Обычный 2 2 5" xfId="27088"/>
    <cellStyle name="Обычный 2 2 5 2" xfId="27089"/>
    <cellStyle name="Обычный 2 2 50" xfId="27090"/>
    <cellStyle name="Обычный 2 2 51" xfId="27091"/>
    <cellStyle name="Обычный 2 2 52" xfId="27092"/>
    <cellStyle name="Обычный 2 2 53" xfId="27093"/>
    <cellStyle name="Обычный 2 2 54" xfId="27094"/>
    <cellStyle name="Обычный 2 2 55" xfId="27095"/>
    <cellStyle name="Обычный 2 2 56" xfId="27096"/>
    <cellStyle name="Обычный 2 2 57" xfId="27097"/>
    <cellStyle name="Обычный 2 2 58" xfId="27098"/>
    <cellStyle name="Обычный 2 2 59" xfId="27099"/>
    <cellStyle name="Обычный 2 2 6" xfId="27100"/>
    <cellStyle name="Обычный 2 2 6 2" xfId="27101"/>
    <cellStyle name="Обычный 2 2 60" xfId="27102"/>
    <cellStyle name="Обычный 2 2 61" xfId="27103"/>
    <cellStyle name="Обычный 2 2 62" xfId="27104"/>
    <cellStyle name="Обычный 2 2 63" xfId="27105"/>
    <cellStyle name="Обычный 2 2 64" xfId="27106"/>
    <cellStyle name="Обычный 2 2 65" xfId="27107"/>
    <cellStyle name="Обычный 2 2 66" xfId="27108"/>
    <cellStyle name="Обычный 2 2 67" xfId="27109"/>
    <cellStyle name="Обычный 2 2 68" xfId="27110"/>
    <cellStyle name="Обычный 2 2 69" xfId="27111"/>
    <cellStyle name="Обычный 2 2 7" xfId="27112"/>
    <cellStyle name="Обычный 2 2 7 2" xfId="27113"/>
    <cellStyle name="Обычный 2 2 7 2 2" xfId="27114"/>
    <cellStyle name="Обычный 2 2 70" xfId="27115"/>
    <cellStyle name="Обычный 2 2 71" xfId="27116"/>
    <cellStyle name="Обычный 2 2 72" xfId="27117"/>
    <cellStyle name="Обычный 2 2 73" xfId="27118"/>
    <cellStyle name="Обычный 2 2 74" xfId="27119"/>
    <cellStyle name="Обычный 2 2 75" xfId="27120"/>
    <cellStyle name="Обычный 2 2 76" xfId="27121"/>
    <cellStyle name="Обычный 2 2 77" xfId="27122"/>
    <cellStyle name="Обычный 2 2 78" xfId="27123"/>
    <cellStyle name="Обычный 2 2 79" xfId="27124"/>
    <cellStyle name="Обычный 2 2 8" xfId="27125"/>
    <cellStyle name="Обычный 2 2 8 10" xfId="27126"/>
    <cellStyle name="Обычный 2 2 8 11" xfId="27127"/>
    <cellStyle name="Обычный 2 2 8 12" xfId="27128"/>
    <cellStyle name="Обычный 2 2 8 13" xfId="27129"/>
    <cellStyle name="Обычный 2 2 8 14" xfId="27130"/>
    <cellStyle name="Обычный 2 2 8 15" xfId="27131"/>
    <cellStyle name="Обычный 2 2 8 16" xfId="27132"/>
    <cellStyle name="Обычный 2 2 8 17" xfId="27133"/>
    <cellStyle name="Обычный 2 2 8 18" xfId="27134"/>
    <cellStyle name="Обычный 2 2 8 19" xfId="27135"/>
    <cellStyle name="Обычный 2 2 8 2" xfId="27136"/>
    <cellStyle name="Обычный 2 2 8 20" xfId="27137"/>
    <cellStyle name="Обычный 2 2 8 21" xfId="27138"/>
    <cellStyle name="Обычный 2 2 8 22" xfId="27139"/>
    <cellStyle name="Обычный 2 2 8 23" xfId="27140"/>
    <cellStyle name="Обычный 2 2 8 24" xfId="27141"/>
    <cellStyle name="Обычный 2 2 8 25" xfId="27142"/>
    <cellStyle name="Обычный 2 2 8 26" xfId="27143"/>
    <cellStyle name="Обычный 2 2 8 27" xfId="27144"/>
    <cellStyle name="Обычный 2 2 8 28" xfId="27145"/>
    <cellStyle name="Обычный 2 2 8 29" xfId="27146"/>
    <cellStyle name="Обычный 2 2 8 3" xfId="27147"/>
    <cellStyle name="Обычный 2 2 8 30" xfId="27148"/>
    <cellStyle name="Обычный 2 2 8 31" xfId="27149"/>
    <cellStyle name="Обычный 2 2 8 32" xfId="27150"/>
    <cellStyle name="Обычный 2 2 8 33" xfId="27151"/>
    <cellStyle name="Обычный 2 2 8 34" xfId="27152"/>
    <cellStyle name="Обычный 2 2 8 35" xfId="27153"/>
    <cellStyle name="Обычный 2 2 8 36" xfId="27154"/>
    <cellStyle name="Обычный 2 2 8 37" xfId="27155"/>
    <cellStyle name="Обычный 2 2 8 38" xfId="27156"/>
    <cellStyle name="Обычный 2 2 8 39" xfId="27157"/>
    <cellStyle name="Обычный 2 2 8 4" xfId="27158"/>
    <cellStyle name="Обычный 2 2 8 40" xfId="27159"/>
    <cellStyle name="Обычный 2 2 8 41" xfId="27160"/>
    <cellStyle name="Обычный 2 2 8 42" xfId="27161"/>
    <cellStyle name="Обычный 2 2 8 43" xfId="27162"/>
    <cellStyle name="Обычный 2 2 8 44" xfId="27163"/>
    <cellStyle name="Обычный 2 2 8 45" xfId="27164"/>
    <cellStyle name="Обычный 2 2 8 46" xfId="27165"/>
    <cellStyle name="Обычный 2 2 8 47" xfId="27166"/>
    <cellStyle name="Обычный 2 2 8 48" xfId="27167"/>
    <cellStyle name="Обычный 2 2 8 49" xfId="27168"/>
    <cellStyle name="Обычный 2 2 8 5" xfId="27169"/>
    <cellStyle name="Обычный 2 2 8 50" xfId="27170"/>
    <cellStyle name="Обычный 2 2 8 51" xfId="27171"/>
    <cellStyle name="Обычный 2 2 8 52" xfId="27172"/>
    <cellStyle name="Обычный 2 2 8 53" xfId="27173"/>
    <cellStyle name="Обычный 2 2 8 54" xfId="27174"/>
    <cellStyle name="Обычный 2 2 8 55" xfId="27175"/>
    <cellStyle name="Обычный 2 2 8 56" xfId="27176"/>
    <cellStyle name="Обычный 2 2 8 57" xfId="27177"/>
    <cellStyle name="Обычный 2 2 8 58" xfId="27178"/>
    <cellStyle name="Обычный 2 2 8 59" xfId="27179"/>
    <cellStyle name="Обычный 2 2 8 6" xfId="27180"/>
    <cellStyle name="Обычный 2 2 8 60" xfId="27181"/>
    <cellStyle name="Обычный 2 2 8 61" xfId="27182"/>
    <cellStyle name="Обычный 2 2 8 62" xfId="27183"/>
    <cellStyle name="Обычный 2 2 8 63" xfId="27184"/>
    <cellStyle name="Обычный 2 2 8 64" xfId="27185"/>
    <cellStyle name="Обычный 2 2 8 65" xfId="27186"/>
    <cellStyle name="Обычный 2 2 8 66" xfId="27187"/>
    <cellStyle name="Обычный 2 2 8 67" xfId="27188"/>
    <cellStyle name="Обычный 2 2 8 68" xfId="27189"/>
    <cellStyle name="Обычный 2 2 8 69" xfId="27190"/>
    <cellStyle name="Обычный 2 2 8 7" xfId="27191"/>
    <cellStyle name="Обычный 2 2 8 70" xfId="27192"/>
    <cellStyle name="Обычный 2 2 8 71" xfId="27193"/>
    <cellStyle name="Обычный 2 2 8 72" xfId="27194"/>
    <cellStyle name="Обычный 2 2 8 73" xfId="27195"/>
    <cellStyle name="Обычный 2 2 8 74" xfId="27196"/>
    <cellStyle name="Обычный 2 2 8 75" xfId="27197"/>
    <cellStyle name="Обычный 2 2 8 76" xfId="27198"/>
    <cellStyle name="Обычный 2 2 8 77" xfId="27199"/>
    <cellStyle name="Обычный 2 2 8 78" xfId="27200"/>
    <cellStyle name="Обычный 2 2 8 79" xfId="27201"/>
    <cellStyle name="Обычный 2 2 8 8" xfId="27202"/>
    <cellStyle name="Обычный 2 2 8 80" xfId="27203"/>
    <cellStyle name="Обычный 2 2 8 81" xfId="27204"/>
    <cellStyle name="Обычный 2 2 8 82" xfId="27205"/>
    <cellStyle name="Обычный 2 2 8 83" xfId="27206"/>
    <cellStyle name="Обычный 2 2 8 84" xfId="27207"/>
    <cellStyle name="Обычный 2 2 8 85" xfId="27208"/>
    <cellStyle name="Обычный 2 2 8 85 2" xfId="27209"/>
    <cellStyle name="Обычный 2 2 8 9" xfId="27210"/>
    <cellStyle name="Обычный 2 2 80" xfId="27211"/>
    <cellStyle name="Обычный 2 2 81" xfId="27212"/>
    <cellStyle name="Обычный 2 2 82" xfId="27213"/>
    <cellStyle name="Обычный 2 2 83" xfId="27214"/>
    <cellStyle name="Обычный 2 2 84" xfId="27215"/>
    <cellStyle name="Обычный 2 2 85" xfId="27216"/>
    <cellStyle name="Обычный 2 2 86" xfId="27217"/>
    <cellStyle name="Обычный 2 2 87" xfId="27218"/>
    <cellStyle name="Обычный 2 2 88" xfId="27219"/>
    <cellStyle name="Обычный 2 2 89" xfId="27220"/>
    <cellStyle name="Обычный 2 2 9" xfId="27221"/>
    <cellStyle name="Обычный 2 2 90" xfId="27222"/>
    <cellStyle name="Обычный 2 2 91" xfId="27223"/>
    <cellStyle name="Обычный 2 2 92" xfId="27224"/>
    <cellStyle name="Обычный 2 2 93" xfId="27225"/>
    <cellStyle name="Обычный 2 2 94" xfId="27226"/>
    <cellStyle name="Обычный 2 2 95" xfId="27227"/>
    <cellStyle name="Обычный 2 2 96" xfId="27228"/>
    <cellStyle name="Обычный 2 2 97" xfId="27229"/>
    <cellStyle name="Обычный 2 2 98" xfId="27230"/>
    <cellStyle name="Обычный 2 2 99" xfId="27231"/>
    <cellStyle name="Обычный 2 2 99 2" xfId="27232"/>
    <cellStyle name="Обычный 2 2_(11111)  перечень на 2012 год ЖТЭЦ (КА4, 7 и т.д.)" xfId="27233"/>
    <cellStyle name="Обычный 2 20" xfId="27234"/>
    <cellStyle name="Обычный 2 21" xfId="27235"/>
    <cellStyle name="Обычный 2 22" xfId="27236"/>
    <cellStyle name="Обычный 2 23" xfId="27237"/>
    <cellStyle name="Обычный 2 24" xfId="27238"/>
    <cellStyle name="Обычный 2 25" xfId="27239"/>
    <cellStyle name="Обычный 2 26" xfId="27240"/>
    <cellStyle name="Обычный 2 27" xfId="27241"/>
    <cellStyle name="Обычный 2 28" xfId="27242"/>
    <cellStyle name="Обычный 2 29" xfId="27243"/>
    <cellStyle name="Обычный 2 3" xfId="5"/>
    <cellStyle name="Обычный 2 3 10" xfId="27244"/>
    <cellStyle name="Обычный 2 3 11" xfId="27245"/>
    <cellStyle name="Обычный 2 3 12" xfId="27246"/>
    <cellStyle name="Обычный 2 3 12 2" xfId="27247"/>
    <cellStyle name="Обычный 2 3 12 2 2" xfId="27248"/>
    <cellStyle name="Обычный 2 3 12 3" xfId="27249"/>
    <cellStyle name="Обычный 2 3 13" xfId="27250"/>
    <cellStyle name="Обычный 2 3 14" xfId="27251"/>
    <cellStyle name="Обычный 2 3 14 2" xfId="27252"/>
    <cellStyle name="Обычный 2 3 14 2 2" xfId="27253"/>
    <cellStyle name="Обычный 2 3 14 3" xfId="27254"/>
    <cellStyle name="Обычный 2 3 15" xfId="27255"/>
    <cellStyle name="Обычный 2 3 2" xfId="27256"/>
    <cellStyle name="Обычный 2 3 2 2" xfId="27257"/>
    <cellStyle name="Обычный 2 3 2 2 2" xfId="27258"/>
    <cellStyle name="Обычный 2 3 2 3" xfId="27259"/>
    <cellStyle name="Обычный 2 3 2 3 2" xfId="27260"/>
    <cellStyle name="Обычный 2 3 2 4" xfId="27261"/>
    <cellStyle name="Обычный 2 3 2 5" xfId="27262"/>
    <cellStyle name="Обычный 2 3 2 6" xfId="27263"/>
    <cellStyle name="Обычный 2 3 2 6 2" xfId="27264"/>
    <cellStyle name="Обычный 2 3 2 7" xfId="27265"/>
    <cellStyle name="Обычный 2 3 2 8" xfId="27266"/>
    <cellStyle name="Обычный 2 3 3" xfId="27267"/>
    <cellStyle name="Обычный 2 3 3 2" xfId="27268"/>
    <cellStyle name="Обычный 2 3 3 3" xfId="27269"/>
    <cellStyle name="Обычный 2 3 4" xfId="27270"/>
    <cellStyle name="Обычный 2 3 5" xfId="27271"/>
    <cellStyle name="Обычный 2 3 6" xfId="27272"/>
    <cellStyle name="Обычный 2 3 6 2" xfId="27273"/>
    <cellStyle name="Обычный 2 3 6 2 2" xfId="27274"/>
    <cellStyle name="Обычный 2 3 7" xfId="27275"/>
    <cellStyle name="Обычный 2 3 7 2" xfId="27276"/>
    <cellStyle name="Обычный 2 3 7 3" xfId="27277"/>
    <cellStyle name="Обычный 2 3 7 4" xfId="27278"/>
    <cellStyle name="Обычный 2 3 7 5" xfId="27279"/>
    <cellStyle name="Обычный 2 3 7 6" xfId="27280"/>
    <cellStyle name="Обычный 2 3 7 7" xfId="27281"/>
    <cellStyle name="Обычный 2 3 7 7 2" xfId="27282"/>
    <cellStyle name="Обычный 2 3 7 8" xfId="27283"/>
    <cellStyle name="Обычный 2 3 8" xfId="27284"/>
    <cellStyle name="Обычный 2 3 8 2" xfId="27285"/>
    <cellStyle name="Обычный 2 3 8 2 2" xfId="27286"/>
    <cellStyle name="Обычный 2 3 8 3" xfId="27287"/>
    <cellStyle name="Обычный 2 3 9" xfId="27288"/>
    <cellStyle name="Обычный 2 3 9 2" xfId="27289"/>
    <cellStyle name="Обычный 2 3 9 2 2" xfId="27290"/>
    <cellStyle name="Обычный 2 3 9 3" xfId="27291"/>
    <cellStyle name="Обычный 2 3_(11111)  перечень на 2012 год ЖТЭЦ (КА4, 7 и т.д.)" xfId="27292"/>
    <cellStyle name="Обычный 2 30" xfId="27293"/>
    <cellStyle name="Обычный 2 31" xfId="27294"/>
    <cellStyle name="Обычный 2 32" xfId="27295"/>
    <cellStyle name="Обычный 2 33" xfId="27296"/>
    <cellStyle name="Обычный 2 34" xfId="27297"/>
    <cellStyle name="Обычный 2 35" xfId="27298"/>
    <cellStyle name="Обычный 2 36" xfId="27299"/>
    <cellStyle name="Обычный 2 37" xfId="27300"/>
    <cellStyle name="Обычный 2 38" xfId="27301"/>
    <cellStyle name="Обычный 2 39" xfId="27302"/>
    <cellStyle name="Обычный 2 4" xfId="6"/>
    <cellStyle name="Обычный 2 4 10" xfId="27303"/>
    <cellStyle name="Обычный 2 4 10 2" xfId="27304"/>
    <cellStyle name="Обычный 2 4 2" xfId="27305"/>
    <cellStyle name="Обычный 2 4 2 2" xfId="27306"/>
    <cellStyle name="Обычный 2 4 2 3" xfId="27307"/>
    <cellStyle name="Обычный 2 4 3" xfId="27308"/>
    <cellStyle name="Обычный 2 4 3 2" xfId="27309"/>
    <cellStyle name="Обычный 2 4 4" xfId="27310"/>
    <cellStyle name="Обычный 2 4 5" xfId="27311"/>
    <cellStyle name="Обычный 2 4 5 2" xfId="27312"/>
    <cellStyle name="Обычный 2 4 5 2 2" xfId="27313"/>
    <cellStyle name="Обычный 2 4 5 3" xfId="27314"/>
    <cellStyle name="Обычный 2 4 6" xfId="27315"/>
    <cellStyle name="Обычный 2 4 6 2" xfId="27316"/>
    <cellStyle name="Обычный 2 4 6 2 2" xfId="27317"/>
    <cellStyle name="Обычный 2 4 6 3" xfId="27318"/>
    <cellStyle name="Обычный 2 4 7" xfId="27319"/>
    <cellStyle name="Обычный 2 4 8" xfId="27320"/>
    <cellStyle name="Обычный 2 4 8 2" xfId="27321"/>
    <cellStyle name="Обычный 2 4 8 2 2" xfId="27322"/>
    <cellStyle name="Обычный 2 4 8 3" xfId="27323"/>
    <cellStyle name="Обычный 2 4 9" xfId="27324"/>
    <cellStyle name="Обычный 2 40" xfId="27325"/>
    <cellStyle name="Обычный 2 41" xfId="27326"/>
    <cellStyle name="Обычный 2 42" xfId="27327"/>
    <cellStyle name="Обычный 2 43" xfId="27328"/>
    <cellStyle name="Обычный 2 44" xfId="27329"/>
    <cellStyle name="Обычный 2 45" xfId="27330"/>
    <cellStyle name="Обычный 2 46" xfId="27331"/>
    <cellStyle name="Обычный 2 47" xfId="27332"/>
    <cellStyle name="Обычный 2 48" xfId="27333"/>
    <cellStyle name="Обычный 2 49" xfId="27334"/>
    <cellStyle name="Обычный 2 5" xfId="7"/>
    <cellStyle name="Обычный 2 5 10" xfId="27335"/>
    <cellStyle name="Обычный 2 5 10 2" xfId="27336"/>
    <cellStyle name="Обычный 2 5 10 2 2" xfId="27337"/>
    <cellStyle name="Обычный 2 5 10 3" xfId="27338"/>
    <cellStyle name="Обычный 2 5 11" xfId="27339"/>
    <cellStyle name="Обычный 2 5 11 2" xfId="27340"/>
    <cellStyle name="Обычный 2 5 11 2 2" xfId="27341"/>
    <cellStyle name="Обычный 2 5 11 3" xfId="27342"/>
    <cellStyle name="Обычный 2 5 12" xfId="27343"/>
    <cellStyle name="Обычный 2 5 12 2" xfId="27344"/>
    <cellStyle name="Обычный 2 5 12 2 2" xfId="27345"/>
    <cellStyle name="Обычный 2 5 12 3" xfId="27346"/>
    <cellStyle name="Обычный 2 5 13" xfId="27347"/>
    <cellStyle name="Обычный 2 5 13 2" xfId="27348"/>
    <cellStyle name="Обычный 2 5 13 2 2" xfId="27349"/>
    <cellStyle name="Обычный 2 5 13 3" xfId="27350"/>
    <cellStyle name="Обычный 2 5 14" xfId="27351"/>
    <cellStyle name="Обычный 2 5 14 2" xfId="27352"/>
    <cellStyle name="Обычный 2 5 14 2 2" xfId="27353"/>
    <cellStyle name="Обычный 2 5 14 3" xfId="27354"/>
    <cellStyle name="Обычный 2 5 15" xfId="27355"/>
    <cellStyle name="Обычный 2 5 15 2" xfId="27356"/>
    <cellStyle name="Обычный 2 5 15 2 2" xfId="27357"/>
    <cellStyle name="Обычный 2 5 15 3" xfId="27358"/>
    <cellStyle name="Обычный 2 5 16" xfId="27359"/>
    <cellStyle name="Обычный 2 5 16 2" xfId="27360"/>
    <cellStyle name="Обычный 2 5 16 2 2" xfId="27361"/>
    <cellStyle name="Обычный 2 5 16 3" xfId="27362"/>
    <cellStyle name="Обычный 2 5 17" xfId="27363"/>
    <cellStyle name="Обычный 2 5 17 2" xfId="27364"/>
    <cellStyle name="Обычный 2 5 17 2 2" xfId="27365"/>
    <cellStyle name="Обычный 2 5 17 3" xfId="27366"/>
    <cellStyle name="Обычный 2 5 18" xfId="27367"/>
    <cellStyle name="Обычный 2 5 18 2" xfId="27368"/>
    <cellStyle name="Обычный 2 5 18 2 2" xfId="27369"/>
    <cellStyle name="Обычный 2 5 18 3" xfId="27370"/>
    <cellStyle name="Обычный 2 5 19" xfId="27371"/>
    <cellStyle name="Обычный 2 5 19 2" xfId="27372"/>
    <cellStyle name="Обычный 2 5 19 2 2" xfId="27373"/>
    <cellStyle name="Обычный 2 5 19 3" xfId="27374"/>
    <cellStyle name="Обычный 2 5 2" xfId="27375"/>
    <cellStyle name="Обычный 2 5 2 10" xfId="27376"/>
    <cellStyle name="Обычный 2 5 2 10 2" xfId="27377"/>
    <cellStyle name="Обычный 2 5 2 10 2 2" xfId="27378"/>
    <cellStyle name="Обычный 2 5 2 10 3" xfId="27379"/>
    <cellStyle name="Обычный 2 5 2 11" xfId="27380"/>
    <cellStyle name="Обычный 2 5 2 11 2" xfId="27381"/>
    <cellStyle name="Обычный 2 5 2 11 2 2" xfId="27382"/>
    <cellStyle name="Обычный 2 5 2 11 3" xfId="27383"/>
    <cellStyle name="Обычный 2 5 2 12" xfId="27384"/>
    <cellStyle name="Обычный 2 5 2 12 2" xfId="27385"/>
    <cellStyle name="Обычный 2 5 2 12 2 2" xfId="27386"/>
    <cellStyle name="Обычный 2 5 2 12 3" xfId="27387"/>
    <cellStyle name="Обычный 2 5 2 13" xfId="27388"/>
    <cellStyle name="Обычный 2 5 2 13 2" xfId="27389"/>
    <cellStyle name="Обычный 2 5 2 13 2 2" xfId="27390"/>
    <cellStyle name="Обычный 2 5 2 13 3" xfId="27391"/>
    <cellStyle name="Обычный 2 5 2 14" xfId="27392"/>
    <cellStyle name="Обычный 2 5 2 14 2" xfId="27393"/>
    <cellStyle name="Обычный 2 5 2 14 2 2" xfId="27394"/>
    <cellStyle name="Обычный 2 5 2 14 3" xfId="27395"/>
    <cellStyle name="Обычный 2 5 2 15" xfId="27396"/>
    <cellStyle name="Обычный 2 5 2 15 2" xfId="27397"/>
    <cellStyle name="Обычный 2 5 2 15 2 2" xfId="27398"/>
    <cellStyle name="Обычный 2 5 2 15 3" xfId="27399"/>
    <cellStyle name="Обычный 2 5 2 16" xfId="27400"/>
    <cellStyle name="Обычный 2 5 2 16 2" xfId="27401"/>
    <cellStyle name="Обычный 2 5 2 16 2 2" xfId="27402"/>
    <cellStyle name="Обычный 2 5 2 16 3" xfId="27403"/>
    <cellStyle name="Обычный 2 5 2 17" xfId="27404"/>
    <cellStyle name="Обычный 2 5 2 17 2" xfId="27405"/>
    <cellStyle name="Обычный 2 5 2 17 2 2" xfId="27406"/>
    <cellStyle name="Обычный 2 5 2 17 3" xfId="27407"/>
    <cellStyle name="Обычный 2 5 2 18" xfId="27408"/>
    <cellStyle name="Обычный 2 5 2 18 2" xfId="27409"/>
    <cellStyle name="Обычный 2 5 2 18 2 2" xfId="27410"/>
    <cellStyle name="Обычный 2 5 2 18 3" xfId="27411"/>
    <cellStyle name="Обычный 2 5 2 19" xfId="27412"/>
    <cellStyle name="Обычный 2 5 2 19 2" xfId="27413"/>
    <cellStyle name="Обычный 2 5 2 19 2 2" xfId="27414"/>
    <cellStyle name="Обычный 2 5 2 19 3" xfId="27415"/>
    <cellStyle name="Обычный 2 5 2 2" xfId="27416"/>
    <cellStyle name="Обычный 2 5 2 2 2" xfId="27417"/>
    <cellStyle name="Обычный 2 5 2 2 2 2" xfId="27418"/>
    <cellStyle name="Обычный 2 5 2 2 3" xfId="27419"/>
    <cellStyle name="Обычный 2 5 2 20" xfId="27420"/>
    <cellStyle name="Обычный 2 5 2 20 2" xfId="27421"/>
    <cellStyle name="Обычный 2 5 2 20 2 2" xfId="27422"/>
    <cellStyle name="Обычный 2 5 2 20 3" xfId="27423"/>
    <cellStyle name="Обычный 2 5 2 21" xfId="27424"/>
    <cellStyle name="Обычный 2 5 2 21 2" xfId="27425"/>
    <cellStyle name="Обычный 2 5 2 21 2 2" xfId="27426"/>
    <cellStyle name="Обычный 2 5 2 21 3" xfId="27427"/>
    <cellStyle name="Обычный 2 5 2 22" xfId="27428"/>
    <cellStyle name="Обычный 2 5 2 22 2" xfId="27429"/>
    <cellStyle name="Обычный 2 5 2 22 2 2" xfId="27430"/>
    <cellStyle name="Обычный 2 5 2 22 3" xfId="27431"/>
    <cellStyle name="Обычный 2 5 2 23" xfId="27432"/>
    <cellStyle name="Обычный 2 5 2 23 2" xfId="27433"/>
    <cellStyle name="Обычный 2 5 2 23 2 2" xfId="27434"/>
    <cellStyle name="Обычный 2 5 2 23 3" xfId="27435"/>
    <cellStyle name="Обычный 2 5 2 24" xfId="27436"/>
    <cellStyle name="Обычный 2 5 2 24 2" xfId="27437"/>
    <cellStyle name="Обычный 2 5 2 24 2 2" xfId="27438"/>
    <cellStyle name="Обычный 2 5 2 24 3" xfId="27439"/>
    <cellStyle name="Обычный 2 5 2 25" xfId="27440"/>
    <cellStyle name="Обычный 2 5 2 25 2" xfId="27441"/>
    <cellStyle name="Обычный 2 5 2 25 2 2" xfId="27442"/>
    <cellStyle name="Обычный 2 5 2 25 3" xfId="27443"/>
    <cellStyle name="Обычный 2 5 2 26" xfId="27444"/>
    <cellStyle name="Обычный 2 5 2 26 2" xfId="27445"/>
    <cellStyle name="Обычный 2 5 2 26 2 2" xfId="27446"/>
    <cellStyle name="Обычный 2 5 2 26 3" xfId="27447"/>
    <cellStyle name="Обычный 2 5 2 27" xfId="27448"/>
    <cellStyle name="Обычный 2 5 2 27 2" xfId="27449"/>
    <cellStyle name="Обычный 2 5 2 27 2 2" xfId="27450"/>
    <cellStyle name="Обычный 2 5 2 27 3" xfId="27451"/>
    <cellStyle name="Обычный 2 5 2 28" xfId="27452"/>
    <cellStyle name="Обычный 2 5 2 28 2" xfId="27453"/>
    <cellStyle name="Обычный 2 5 2 28 2 2" xfId="27454"/>
    <cellStyle name="Обычный 2 5 2 28 3" xfId="27455"/>
    <cellStyle name="Обычный 2 5 2 29" xfId="27456"/>
    <cellStyle name="Обычный 2 5 2 29 2" xfId="27457"/>
    <cellStyle name="Обычный 2 5 2 29 2 2" xfId="27458"/>
    <cellStyle name="Обычный 2 5 2 29 3" xfId="27459"/>
    <cellStyle name="Обычный 2 5 2 3" xfId="27460"/>
    <cellStyle name="Обычный 2 5 2 3 2" xfId="27461"/>
    <cellStyle name="Обычный 2 5 2 3 2 2" xfId="27462"/>
    <cellStyle name="Обычный 2 5 2 3 3" xfId="27463"/>
    <cellStyle name="Обычный 2 5 2 30" xfId="27464"/>
    <cellStyle name="Обычный 2 5 2 30 2" xfId="27465"/>
    <cellStyle name="Обычный 2 5 2 30 2 2" xfId="27466"/>
    <cellStyle name="Обычный 2 5 2 30 3" xfId="27467"/>
    <cellStyle name="Обычный 2 5 2 31" xfId="27468"/>
    <cellStyle name="Обычный 2 5 2 31 2" xfId="27469"/>
    <cellStyle name="Обычный 2 5 2 31 2 2" xfId="27470"/>
    <cellStyle name="Обычный 2 5 2 31 3" xfId="27471"/>
    <cellStyle name="Обычный 2 5 2 32" xfId="27472"/>
    <cellStyle name="Обычный 2 5 2 32 2" xfId="27473"/>
    <cellStyle name="Обычный 2 5 2 32 2 2" xfId="27474"/>
    <cellStyle name="Обычный 2 5 2 32 3" xfId="27475"/>
    <cellStyle name="Обычный 2 5 2 33" xfId="27476"/>
    <cellStyle name="Обычный 2 5 2 33 2" xfId="27477"/>
    <cellStyle name="Обычный 2 5 2 33 2 2" xfId="27478"/>
    <cellStyle name="Обычный 2 5 2 33 3" xfId="27479"/>
    <cellStyle name="Обычный 2 5 2 34" xfId="27480"/>
    <cellStyle name="Обычный 2 5 2 34 2" xfId="27481"/>
    <cellStyle name="Обычный 2 5 2 34 2 2" xfId="27482"/>
    <cellStyle name="Обычный 2 5 2 34 3" xfId="27483"/>
    <cellStyle name="Обычный 2 5 2 35" xfId="27484"/>
    <cellStyle name="Обычный 2 5 2 35 2" xfId="27485"/>
    <cellStyle name="Обычный 2 5 2 35 2 2" xfId="27486"/>
    <cellStyle name="Обычный 2 5 2 35 3" xfId="27487"/>
    <cellStyle name="Обычный 2 5 2 36" xfId="27488"/>
    <cellStyle name="Обычный 2 5 2 36 2" xfId="27489"/>
    <cellStyle name="Обычный 2 5 2 36 2 2" xfId="27490"/>
    <cellStyle name="Обычный 2 5 2 36 3" xfId="27491"/>
    <cellStyle name="Обычный 2 5 2 37" xfId="27492"/>
    <cellStyle name="Обычный 2 5 2 37 2" xfId="27493"/>
    <cellStyle name="Обычный 2 5 2 37 2 2" xfId="27494"/>
    <cellStyle name="Обычный 2 5 2 37 3" xfId="27495"/>
    <cellStyle name="Обычный 2 5 2 38" xfId="27496"/>
    <cellStyle name="Обычный 2 5 2 38 2" xfId="27497"/>
    <cellStyle name="Обычный 2 5 2 38 2 2" xfId="27498"/>
    <cellStyle name="Обычный 2 5 2 38 3" xfId="27499"/>
    <cellStyle name="Обычный 2 5 2 39" xfId="27500"/>
    <cellStyle name="Обычный 2 5 2 39 2" xfId="27501"/>
    <cellStyle name="Обычный 2 5 2 39 2 2" xfId="27502"/>
    <cellStyle name="Обычный 2 5 2 39 3" xfId="27503"/>
    <cellStyle name="Обычный 2 5 2 4" xfId="27504"/>
    <cellStyle name="Обычный 2 5 2 4 2" xfId="27505"/>
    <cellStyle name="Обычный 2 5 2 4 2 2" xfId="27506"/>
    <cellStyle name="Обычный 2 5 2 4 3" xfId="27507"/>
    <cellStyle name="Обычный 2 5 2 40" xfId="27508"/>
    <cellStyle name="Обычный 2 5 2 40 2" xfId="27509"/>
    <cellStyle name="Обычный 2 5 2 40 2 2" xfId="27510"/>
    <cellStyle name="Обычный 2 5 2 40 3" xfId="27511"/>
    <cellStyle name="Обычный 2 5 2 41" xfId="27512"/>
    <cellStyle name="Обычный 2 5 2 41 2" xfId="27513"/>
    <cellStyle name="Обычный 2 5 2 41 2 2" xfId="27514"/>
    <cellStyle name="Обычный 2 5 2 41 3" xfId="27515"/>
    <cellStyle name="Обычный 2 5 2 42" xfId="27516"/>
    <cellStyle name="Обычный 2 5 2 42 2" xfId="27517"/>
    <cellStyle name="Обычный 2 5 2 42 2 2" xfId="27518"/>
    <cellStyle name="Обычный 2 5 2 42 3" xfId="27519"/>
    <cellStyle name="Обычный 2 5 2 43" xfId="27520"/>
    <cellStyle name="Обычный 2 5 2 43 2" xfId="27521"/>
    <cellStyle name="Обычный 2 5 2 43 2 2" xfId="27522"/>
    <cellStyle name="Обычный 2 5 2 43 3" xfId="27523"/>
    <cellStyle name="Обычный 2 5 2 44" xfId="27524"/>
    <cellStyle name="Обычный 2 5 2 44 2" xfId="27525"/>
    <cellStyle name="Обычный 2 5 2 44 2 2" xfId="27526"/>
    <cellStyle name="Обычный 2 5 2 44 3" xfId="27527"/>
    <cellStyle name="Обычный 2 5 2 45" xfId="27528"/>
    <cellStyle name="Обычный 2 5 2 45 2" xfId="27529"/>
    <cellStyle name="Обычный 2 5 2 45 2 2" xfId="27530"/>
    <cellStyle name="Обычный 2 5 2 45 3" xfId="27531"/>
    <cellStyle name="Обычный 2 5 2 46" xfId="27532"/>
    <cellStyle name="Обычный 2 5 2 46 2" xfId="27533"/>
    <cellStyle name="Обычный 2 5 2 46 2 2" xfId="27534"/>
    <cellStyle name="Обычный 2 5 2 46 3" xfId="27535"/>
    <cellStyle name="Обычный 2 5 2 47" xfId="27536"/>
    <cellStyle name="Обычный 2 5 2 47 2" xfId="27537"/>
    <cellStyle name="Обычный 2 5 2 47 2 2" xfId="27538"/>
    <cellStyle name="Обычный 2 5 2 47 3" xfId="27539"/>
    <cellStyle name="Обычный 2 5 2 48" xfId="27540"/>
    <cellStyle name="Обычный 2 5 2 48 2" xfId="27541"/>
    <cellStyle name="Обычный 2 5 2 48 2 2" xfId="27542"/>
    <cellStyle name="Обычный 2 5 2 48 3" xfId="27543"/>
    <cellStyle name="Обычный 2 5 2 49" xfId="27544"/>
    <cellStyle name="Обычный 2 5 2 49 2" xfId="27545"/>
    <cellStyle name="Обычный 2 5 2 49 2 2" xfId="27546"/>
    <cellStyle name="Обычный 2 5 2 49 3" xfId="27547"/>
    <cellStyle name="Обычный 2 5 2 5" xfId="27548"/>
    <cellStyle name="Обычный 2 5 2 5 2" xfId="27549"/>
    <cellStyle name="Обычный 2 5 2 5 2 2" xfId="27550"/>
    <cellStyle name="Обычный 2 5 2 5 3" xfId="27551"/>
    <cellStyle name="Обычный 2 5 2 50" xfId="27552"/>
    <cellStyle name="Обычный 2 5 2 50 2" xfId="27553"/>
    <cellStyle name="Обычный 2 5 2 50 2 2" xfId="27554"/>
    <cellStyle name="Обычный 2 5 2 50 3" xfId="27555"/>
    <cellStyle name="Обычный 2 5 2 51" xfId="27556"/>
    <cellStyle name="Обычный 2 5 2 51 2" xfId="27557"/>
    <cellStyle name="Обычный 2 5 2 51 2 2" xfId="27558"/>
    <cellStyle name="Обычный 2 5 2 51 3" xfId="27559"/>
    <cellStyle name="Обычный 2 5 2 52" xfId="27560"/>
    <cellStyle name="Обычный 2 5 2 52 2" xfId="27561"/>
    <cellStyle name="Обычный 2 5 2 52 2 2" xfId="27562"/>
    <cellStyle name="Обычный 2 5 2 52 3" xfId="27563"/>
    <cellStyle name="Обычный 2 5 2 53" xfId="27564"/>
    <cellStyle name="Обычный 2 5 2 53 2" xfId="27565"/>
    <cellStyle name="Обычный 2 5 2 53 2 2" xfId="27566"/>
    <cellStyle name="Обычный 2 5 2 53 3" xfId="27567"/>
    <cellStyle name="Обычный 2 5 2 54" xfId="27568"/>
    <cellStyle name="Обычный 2 5 2 54 2" xfId="27569"/>
    <cellStyle name="Обычный 2 5 2 54 2 2" xfId="27570"/>
    <cellStyle name="Обычный 2 5 2 54 3" xfId="27571"/>
    <cellStyle name="Обычный 2 5 2 55" xfId="27572"/>
    <cellStyle name="Обычный 2 5 2 55 2" xfId="27573"/>
    <cellStyle name="Обычный 2 5 2 55 2 2" xfId="27574"/>
    <cellStyle name="Обычный 2 5 2 55 3" xfId="27575"/>
    <cellStyle name="Обычный 2 5 2 56" xfId="27576"/>
    <cellStyle name="Обычный 2 5 2 56 2" xfId="27577"/>
    <cellStyle name="Обычный 2 5 2 56 2 2" xfId="27578"/>
    <cellStyle name="Обычный 2 5 2 56 3" xfId="27579"/>
    <cellStyle name="Обычный 2 5 2 57" xfId="27580"/>
    <cellStyle name="Обычный 2 5 2 57 2" xfId="27581"/>
    <cellStyle name="Обычный 2 5 2 57 2 2" xfId="27582"/>
    <cellStyle name="Обычный 2 5 2 57 3" xfId="27583"/>
    <cellStyle name="Обычный 2 5 2 58" xfId="27584"/>
    <cellStyle name="Обычный 2 5 2 58 2" xfId="27585"/>
    <cellStyle name="Обычный 2 5 2 58 2 2" xfId="27586"/>
    <cellStyle name="Обычный 2 5 2 58 3" xfId="27587"/>
    <cellStyle name="Обычный 2 5 2 59" xfId="27588"/>
    <cellStyle name="Обычный 2 5 2 59 2" xfId="27589"/>
    <cellStyle name="Обычный 2 5 2 59 2 2" xfId="27590"/>
    <cellStyle name="Обычный 2 5 2 59 3" xfId="27591"/>
    <cellStyle name="Обычный 2 5 2 6" xfId="27592"/>
    <cellStyle name="Обычный 2 5 2 6 2" xfId="27593"/>
    <cellStyle name="Обычный 2 5 2 6 2 2" xfId="27594"/>
    <cellStyle name="Обычный 2 5 2 6 3" xfId="27595"/>
    <cellStyle name="Обычный 2 5 2 60" xfId="27596"/>
    <cellStyle name="Обычный 2 5 2 60 2" xfId="27597"/>
    <cellStyle name="Обычный 2 5 2 60 2 2" xfId="27598"/>
    <cellStyle name="Обычный 2 5 2 60 3" xfId="27599"/>
    <cellStyle name="Обычный 2 5 2 61" xfId="27600"/>
    <cellStyle name="Обычный 2 5 2 61 2" xfId="27601"/>
    <cellStyle name="Обычный 2 5 2 61 2 2" xfId="27602"/>
    <cellStyle name="Обычный 2 5 2 61 3" xfId="27603"/>
    <cellStyle name="Обычный 2 5 2 62" xfId="27604"/>
    <cellStyle name="Обычный 2 5 2 62 2" xfId="27605"/>
    <cellStyle name="Обычный 2 5 2 62 2 2" xfId="27606"/>
    <cellStyle name="Обычный 2 5 2 62 3" xfId="27607"/>
    <cellStyle name="Обычный 2 5 2 63" xfId="27608"/>
    <cellStyle name="Обычный 2 5 2 63 2" xfId="27609"/>
    <cellStyle name="Обычный 2 5 2 63 2 2" xfId="27610"/>
    <cellStyle name="Обычный 2 5 2 63 3" xfId="27611"/>
    <cellStyle name="Обычный 2 5 2 64" xfId="27612"/>
    <cellStyle name="Обычный 2 5 2 64 2" xfId="27613"/>
    <cellStyle name="Обычный 2 5 2 64 2 2" xfId="27614"/>
    <cellStyle name="Обычный 2 5 2 64 3" xfId="27615"/>
    <cellStyle name="Обычный 2 5 2 65" xfId="27616"/>
    <cellStyle name="Обычный 2 5 2 65 2" xfId="27617"/>
    <cellStyle name="Обычный 2 5 2 65 2 2" xfId="27618"/>
    <cellStyle name="Обычный 2 5 2 65 3" xfId="27619"/>
    <cellStyle name="Обычный 2 5 2 66" xfId="27620"/>
    <cellStyle name="Обычный 2 5 2 66 2" xfId="27621"/>
    <cellStyle name="Обычный 2 5 2 66 2 2" xfId="27622"/>
    <cellStyle name="Обычный 2 5 2 66 3" xfId="27623"/>
    <cellStyle name="Обычный 2 5 2 67" xfId="27624"/>
    <cellStyle name="Обычный 2 5 2 67 2" xfId="27625"/>
    <cellStyle name="Обычный 2 5 2 67 2 2" xfId="27626"/>
    <cellStyle name="Обычный 2 5 2 67 3" xfId="27627"/>
    <cellStyle name="Обычный 2 5 2 68" xfId="27628"/>
    <cellStyle name="Обычный 2 5 2 68 2" xfId="27629"/>
    <cellStyle name="Обычный 2 5 2 68 2 2" xfId="27630"/>
    <cellStyle name="Обычный 2 5 2 68 3" xfId="27631"/>
    <cellStyle name="Обычный 2 5 2 69" xfId="27632"/>
    <cellStyle name="Обычный 2 5 2 69 2" xfId="27633"/>
    <cellStyle name="Обычный 2 5 2 69 2 2" xfId="27634"/>
    <cellStyle name="Обычный 2 5 2 69 3" xfId="27635"/>
    <cellStyle name="Обычный 2 5 2 7" xfId="27636"/>
    <cellStyle name="Обычный 2 5 2 7 2" xfId="27637"/>
    <cellStyle name="Обычный 2 5 2 7 2 2" xfId="27638"/>
    <cellStyle name="Обычный 2 5 2 7 3" xfId="27639"/>
    <cellStyle name="Обычный 2 5 2 70" xfId="27640"/>
    <cellStyle name="Обычный 2 5 2 70 2" xfId="27641"/>
    <cellStyle name="Обычный 2 5 2 70 2 2" xfId="27642"/>
    <cellStyle name="Обычный 2 5 2 70 3" xfId="27643"/>
    <cellStyle name="Обычный 2 5 2 71" xfId="27644"/>
    <cellStyle name="Обычный 2 5 2 71 2" xfId="27645"/>
    <cellStyle name="Обычный 2 5 2 71 2 2" xfId="27646"/>
    <cellStyle name="Обычный 2 5 2 71 3" xfId="27647"/>
    <cellStyle name="Обычный 2 5 2 72" xfId="27648"/>
    <cellStyle name="Обычный 2 5 2 72 2" xfId="27649"/>
    <cellStyle name="Обычный 2 5 2 72 2 2" xfId="27650"/>
    <cellStyle name="Обычный 2 5 2 72 3" xfId="27651"/>
    <cellStyle name="Обычный 2 5 2 73" xfId="27652"/>
    <cellStyle name="Обычный 2 5 2 73 2" xfId="27653"/>
    <cellStyle name="Обычный 2 5 2 73 2 2" xfId="27654"/>
    <cellStyle name="Обычный 2 5 2 73 3" xfId="27655"/>
    <cellStyle name="Обычный 2 5 2 74" xfId="27656"/>
    <cellStyle name="Обычный 2 5 2 74 2" xfId="27657"/>
    <cellStyle name="Обычный 2 5 2 74 2 2" xfId="27658"/>
    <cellStyle name="Обычный 2 5 2 74 3" xfId="27659"/>
    <cellStyle name="Обычный 2 5 2 75" xfId="27660"/>
    <cellStyle name="Обычный 2 5 2 75 2" xfId="27661"/>
    <cellStyle name="Обычный 2 5 2 75 2 2" xfId="27662"/>
    <cellStyle name="Обычный 2 5 2 75 3" xfId="27663"/>
    <cellStyle name="Обычный 2 5 2 76" xfId="27664"/>
    <cellStyle name="Обычный 2 5 2 76 2" xfId="27665"/>
    <cellStyle name="Обычный 2 5 2 76 2 2" xfId="27666"/>
    <cellStyle name="Обычный 2 5 2 76 3" xfId="27667"/>
    <cellStyle name="Обычный 2 5 2 77" xfId="27668"/>
    <cellStyle name="Обычный 2 5 2 77 2" xfId="27669"/>
    <cellStyle name="Обычный 2 5 2 77 2 2" xfId="27670"/>
    <cellStyle name="Обычный 2 5 2 77 3" xfId="27671"/>
    <cellStyle name="Обычный 2 5 2 78" xfId="27672"/>
    <cellStyle name="Обычный 2 5 2 78 2" xfId="27673"/>
    <cellStyle name="Обычный 2 5 2 78 2 2" xfId="27674"/>
    <cellStyle name="Обычный 2 5 2 78 3" xfId="27675"/>
    <cellStyle name="Обычный 2 5 2 79" xfId="27676"/>
    <cellStyle name="Обычный 2 5 2 79 2" xfId="27677"/>
    <cellStyle name="Обычный 2 5 2 79 2 2" xfId="27678"/>
    <cellStyle name="Обычный 2 5 2 79 3" xfId="27679"/>
    <cellStyle name="Обычный 2 5 2 8" xfId="27680"/>
    <cellStyle name="Обычный 2 5 2 8 2" xfId="27681"/>
    <cellStyle name="Обычный 2 5 2 8 2 2" xfId="27682"/>
    <cellStyle name="Обычный 2 5 2 8 3" xfId="27683"/>
    <cellStyle name="Обычный 2 5 2 80" xfId="27684"/>
    <cellStyle name="Обычный 2 5 2 80 2" xfId="27685"/>
    <cellStyle name="Обычный 2 5 2 80 2 2" xfId="27686"/>
    <cellStyle name="Обычный 2 5 2 80 3" xfId="27687"/>
    <cellStyle name="Обычный 2 5 2 81" xfId="27688"/>
    <cellStyle name="Обычный 2 5 2 81 2" xfId="27689"/>
    <cellStyle name="Обычный 2 5 2 81 2 2" xfId="27690"/>
    <cellStyle name="Обычный 2 5 2 81 3" xfId="27691"/>
    <cellStyle name="Обычный 2 5 2 82" xfId="27692"/>
    <cellStyle name="Обычный 2 5 2 82 2" xfId="27693"/>
    <cellStyle name="Обычный 2 5 2 82 2 2" xfId="27694"/>
    <cellStyle name="Обычный 2 5 2 82 3" xfId="27695"/>
    <cellStyle name="Обычный 2 5 2 83" xfId="27696"/>
    <cellStyle name="Обычный 2 5 2 83 2" xfId="27697"/>
    <cellStyle name="Обычный 2 5 2 83 2 2" xfId="27698"/>
    <cellStyle name="Обычный 2 5 2 83 3" xfId="27699"/>
    <cellStyle name="Обычный 2 5 2 84" xfId="27700"/>
    <cellStyle name="Обычный 2 5 2 84 2" xfId="27701"/>
    <cellStyle name="Обычный 2 5 2 84 2 2" xfId="27702"/>
    <cellStyle name="Обычный 2 5 2 84 3" xfId="27703"/>
    <cellStyle name="Обычный 2 5 2 85" xfId="27704"/>
    <cellStyle name="Обычный 2 5 2 85 2" xfId="27705"/>
    <cellStyle name="Обычный 2 5 2 85 2 2" xfId="27706"/>
    <cellStyle name="Обычный 2 5 2 85 3" xfId="27707"/>
    <cellStyle name="Обычный 2 5 2 86" xfId="27708"/>
    <cellStyle name="Обычный 2 5 2 86 2" xfId="27709"/>
    <cellStyle name="Обычный 2 5 2 9" xfId="27710"/>
    <cellStyle name="Обычный 2 5 2 9 2" xfId="27711"/>
    <cellStyle name="Обычный 2 5 2 9 2 2" xfId="27712"/>
    <cellStyle name="Обычный 2 5 2 9 3" xfId="27713"/>
    <cellStyle name="Обычный 2 5 20" xfId="27714"/>
    <cellStyle name="Обычный 2 5 20 2" xfId="27715"/>
    <cellStyle name="Обычный 2 5 20 2 2" xfId="27716"/>
    <cellStyle name="Обычный 2 5 20 3" xfId="27717"/>
    <cellStyle name="Обычный 2 5 21" xfId="27718"/>
    <cellStyle name="Обычный 2 5 21 2" xfId="27719"/>
    <cellStyle name="Обычный 2 5 21 2 2" xfId="27720"/>
    <cellStyle name="Обычный 2 5 21 3" xfId="27721"/>
    <cellStyle name="Обычный 2 5 22" xfId="27722"/>
    <cellStyle name="Обычный 2 5 22 2" xfId="27723"/>
    <cellStyle name="Обычный 2 5 22 2 2" xfId="27724"/>
    <cellStyle name="Обычный 2 5 22 3" xfId="27725"/>
    <cellStyle name="Обычный 2 5 23" xfId="27726"/>
    <cellStyle name="Обычный 2 5 23 2" xfId="27727"/>
    <cellStyle name="Обычный 2 5 23 2 2" xfId="27728"/>
    <cellStyle name="Обычный 2 5 23 3" xfId="27729"/>
    <cellStyle name="Обычный 2 5 24" xfId="27730"/>
    <cellStyle name="Обычный 2 5 24 2" xfId="27731"/>
    <cellStyle name="Обычный 2 5 24 2 2" xfId="27732"/>
    <cellStyle name="Обычный 2 5 24 3" xfId="27733"/>
    <cellStyle name="Обычный 2 5 25" xfId="27734"/>
    <cellStyle name="Обычный 2 5 25 2" xfId="27735"/>
    <cellStyle name="Обычный 2 5 25 2 2" xfId="27736"/>
    <cellStyle name="Обычный 2 5 25 3" xfId="27737"/>
    <cellStyle name="Обычный 2 5 26" xfId="27738"/>
    <cellStyle name="Обычный 2 5 26 2" xfId="27739"/>
    <cellStyle name="Обычный 2 5 26 2 2" xfId="27740"/>
    <cellStyle name="Обычный 2 5 26 3" xfId="27741"/>
    <cellStyle name="Обычный 2 5 27" xfId="27742"/>
    <cellStyle name="Обычный 2 5 27 2" xfId="27743"/>
    <cellStyle name="Обычный 2 5 27 2 2" xfId="27744"/>
    <cellStyle name="Обычный 2 5 27 3" xfId="27745"/>
    <cellStyle name="Обычный 2 5 28" xfId="27746"/>
    <cellStyle name="Обычный 2 5 28 2" xfId="27747"/>
    <cellStyle name="Обычный 2 5 28 2 2" xfId="27748"/>
    <cellStyle name="Обычный 2 5 28 3" xfId="27749"/>
    <cellStyle name="Обычный 2 5 29" xfId="27750"/>
    <cellStyle name="Обычный 2 5 29 2" xfId="27751"/>
    <cellStyle name="Обычный 2 5 29 2 2" xfId="27752"/>
    <cellStyle name="Обычный 2 5 29 3" xfId="27753"/>
    <cellStyle name="Обычный 2 5 3" xfId="27754"/>
    <cellStyle name="Обычный 2 5 3 2" xfId="27755"/>
    <cellStyle name="Обычный 2 5 3 2 2" xfId="27756"/>
    <cellStyle name="Обычный 2 5 30" xfId="27757"/>
    <cellStyle name="Обычный 2 5 30 2" xfId="27758"/>
    <cellStyle name="Обычный 2 5 30 2 2" xfId="27759"/>
    <cellStyle name="Обычный 2 5 30 3" xfId="27760"/>
    <cellStyle name="Обычный 2 5 31" xfId="27761"/>
    <cellStyle name="Обычный 2 5 31 2" xfId="27762"/>
    <cellStyle name="Обычный 2 5 31 2 2" xfId="27763"/>
    <cellStyle name="Обычный 2 5 31 3" xfId="27764"/>
    <cellStyle name="Обычный 2 5 32" xfId="27765"/>
    <cellStyle name="Обычный 2 5 32 2" xfId="27766"/>
    <cellStyle name="Обычный 2 5 32 2 2" xfId="27767"/>
    <cellStyle name="Обычный 2 5 32 3" xfId="27768"/>
    <cellStyle name="Обычный 2 5 33" xfId="27769"/>
    <cellStyle name="Обычный 2 5 33 2" xfId="27770"/>
    <cellStyle name="Обычный 2 5 33 2 2" xfId="27771"/>
    <cellStyle name="Обычный 2 5 33 3" xfId="27772"/>
    <cellStyle name="Обычный 2 5 34" xfId="27773"/>
    <cellStyle name="Обычный 2 5 34 2" xfId="27774"/>
    <cellStyle name="Обычный 2 5 34 2 2" xfId="27775"/>
    <cellStyle name="Обычный 2 5 34 3" xfId="27776"/>
    <cellStyle name="Обычный 2 5 35" xfId="27777"/>
    <cellStyle name="Обычный 2 5 35 2" xfId="27778"/>
    <cellStyle name="Обычный 2 5 35 2 2" xfId="27779"/>
    <cellStyle name="Обычный 2 5 35 3" xfId="27780"/>
    <cellStyle name="Обычный 2 5 36" xfId="27781"/>
    <cellStyle name="Обычный 2 5 36 2" xfId="27782"/>
    <cellStyle name="Обычный 2 5 36 2 2" xfId="27783"/>
    <cellStyle name="Обычный 2 5 36 3" xfId="27784"/>
    <cellStyle name="Обычный 2 5 37" xfId="27785"/>
    <cellStyle name="Обычный 2 5 37 2" xfId="27786"/>
    <cellStyle name="Обычный 2 5 37 2 2" xfId="27787"/>
    <cellStyle name="Обычный 2 5 37 3" xfId="27788"/>
    <cellStyle name="Обычный 2 5 38" xfId="27789"/>
    <cellStyle name="Обычный 2 5 38 2" xfId="27790"/>
    <cellStyle name="Обычный 2 5 38 2 2" xfId="27791"/>
    <cellStyle name="Обычный 2 5 38 3" xfId="27792"/>
    <cellStyle name="Обычный 2 5 39" xfId="27793"/>
    <cellStyle name="Обычный 2 5 39 2" xfId="27794"/>
    <cellStyle name="Обычный 2 5 39 2 2" xfId="27795"/>
    <cellStyle name="Обычный 2 5 39 3" xfId="27796"/>
    <cellStyle name="Обычный 2 5 4" xfId="27797"/>
    <cellStyle name="Обычный 2 5 4 2" xfId="27798"/>
    <cellStyle name="Обычный 2 5 4 2 2" xfId="27799"/>
    <cellStyle name="Обычный 2 5 40" xfId="27800"/>
    <cellStyle name="Обычный 2 5 40 2" xfId="27801"/>
    <cellStyle name="Обычный 2 5 40 2 2" xfId="27802"/>
    <cellStyle name="Обычный 2 5 40 3" xfId="27803"/>
    <cellStyle name="Обычный 2 5 41" xfId="27804"/>
    <cellStyle name="Обычный 2 5 41 2" xfId="27805"/>
    <cellStyle name="Обычный 2 5 41 2 2" xfId="27806"/>
    <cellStyle name="Обычный 2 5 41 3" xfId="27807"/>
    <cellStyle name="Обычный 2 5 42" xfId="27808"/>
    <cellStyle name="Обычный 2 5 42 2" xfId="27809"/>
    <cellStyle name="Обычный 2 5 42 2 2" xfId="27810"/>
    <cellStyle name="Обычный 2 5 42 3" xfId="27811"/>
    <cellStyle name="Обычный 2 5 43" xfId="27812"/>
    <cellStyle name="Обычный 2 5 43 2" xfId="27813"/>
    <cellStyle name="Обычный 2 5 43 2 2" xfId="27814"/>
    <cellStyle name="Обычный 2 5 43 3" xfId="27815"/>
    <cellStyle name="Обычный 2 5 44" xfId="27816"/>
    <cellStyle name="Обычный 2 5 44 2" xfId="27817"/>
    <cellStyle name="Обычный 2 5 44 2 2" xfId="27818"/>
    <cellStyle name="Обычный 2 5 44 3" xfId="27819"/>
    <cellStyle name="Обычный 2 5 45" xfId="27820"/>
    <cellStyle name="Обычный 2 5 45 2" xfId="27821"/>
    <cellStyle name="Обычный 2 5 45 2 2" xfId="27822"/>
    <cellStyle name="Обычный 2 5 45 3" xfId="27823"/>
    <cellStyle name="Обычный 2 5 46" xfId="27824"/>
    <cellStyle name="Обычный 2 5 46 2" xfId="27825"/>
    <cellStyle name="Обычный 2 5 46 2 2" xfId="27826"/>
    <cellStyle name="Обычный 2 5 46 3" xfId="27827"/>
    <cellStyle name="Обычный 2 5 47" xfId="27828"/>
    <cellStyle name="Обычный 2 5 47 2" xfId="27829"/>
    <cellStyle name="Обычный 2 5 47 2 2" xfId="27830"/>
    <cellStyle name="Обычный 2 5 47 3" xfId="27831"/>
    <cellStyle name="Обычный 2 5 48" xfId="27832"/>
    <cellStyle name="Обычный 2 5 48 2" xfId="27833"/>
    <cellStyle name="Обычный 2 5 48 2 2" xfId="27834"/>
    <cellStyle name="Обычный 2 5 48 3" xfId="27835"/>
    <cellStyle name="Обычный 2 5 49" xfId="27836"/>
    <cellStyle name="Обычный 2 5 49 2" xfId="27837"/>
    <cellStyle name="Обычный 2 5 49 2 2" xfId="27838"/>
    <cellStyle name="Обычный 2 5 49 3" xfId="27839"/>
    <cellStyle name="Обычный 2 5 5" xfId="27840"/>
    <cellStyle name="Обычный 2 5 5 2" xfId="27841"/>
    <cellStyle name="Обычный 2 5 5 2 2" xfId="27842"/>
    <cellStyle name="Обычный 2 5 5 3" xfId="27843"/>
    <cellStyle name="Обычный 2 5 50" xfId="27844"/>
    <cellStyle name="Обычный 2 5 50 2" xfId="27845"/>
    <cellStyle name="Обычный 2 5 50 2 2" xfId="27846"/>
    <cellStyle name="Обычный 2 5 50 3" xfId="27847"/>
    <cellStyle name="Обычный 2 5 51" xfId="27848"/>
    <cellStyle name="Обычный 2 5 51 2" xfId="27849"/>
    <cellStyle name="Обычный 2 5 51 2 2" xfId="27850"/>
    <cellStyle name="Обычный 2 5 51 3" xfId="27851"/>
    <cellStyle name="Обычный 2 5 52" xfId="27852"/>
    <cellStyle name="Обычный 2 5 52 2" xfId="27853"/>
    <cellStyle name="Обычный 2 5 52 2 2" xfId="27854"/>
    <cellStyle name="Обычный 2 5 52 3" xfId="27855"/>
    <cellStyle name="Обычный 2 5 53" xfId="27856"/>
    <cellStyle name="Обычный 2 5 53 2" xfId="27857"/>
    <cellStyle name="Обычный 2 5 53 2 2" xfId="27858"/>
    <cellStyle name="Обычный 2 5 53 3" xfId="27859"/>
    <cellStyle name="Обычный 2 5 54" xfId="27860"/>
    <cellStyle name="Обычный 2 5 54 2" xfId="27861"/>
    <cellStyle name="Обычный 2 5 54 2 2" xfId="27862"/>
    <cellStyle name="Обычный 2 5 54 3" xfId="27863"/>
    <cellStyle name="Обычный 2 5 55" xfId="27864"/>
    <cellStyle name="Обычный 2 5 55 2" xfId="27865"/>
    <cellStyle name="Обычный 2 5 55 2 2" xfId="27866"/>
    <cellStyle name="Обычный 2 5 55 3" xfId="27867"/>
    <cellStyle name="Обычный 2 5 56" xfId="27868"/>
    <cellStyle name="Обычный 2 5 56 2" xfId="27869"/>
    <cellStyle name="Обычный 2 5 56 2 2" xfId="27870"/>
    <cellStyle name="Обычный 2 5 56 3" xfId="27871"/>
    <cellStyle name="Обычный 2 5 57" xfId="27872"/>
    <cellStyle name="Обычный 2 5 57 2" xfId="27873"/>
    <cellStyle name="Обычный 2 5 57 2 2" xfId="27874"/>
    <cellStyle name="Обычный 2 5 57 3" xfId="27875"/>
    <cellStyle name="Обычный 2 5 58" xfId="27876"/>
    <cellStyle name="Обычный 2 5 58 2" xfId="27877"/>
    <cellStyle name="Обычный 2 5 58 2 2" xfId="27878"/>
    <cellStyle name="Обычный 2 5 58 3" xfId="27879"/>
    <cellStyle name="Обычный 2 5 59" xfId="27880"/>
    <cellStyle name="Обычный 2 5 59 2" xfId="27881"/>
    <cellStyle name="Обычный 2 5 59 2 2" xfId="27882"/>
    <cellStyle name="Обычный 2 5 59 3" xfId="27883"/>
    <cellStyle name="Обычный 2 5 6" xfId="27884"/>
    <cellStyle name="Обычный 2 5 6 2" xfId="27885"/>
    <cellStyle name="Обычный 2 5 6 2 2" xfId="27886"/>
    <cellStyle name="Обычный 2 5 6 3" xfId="27887"/>
    <cellStyle name="Обычный 2 5 60" xfId="27888"/>
    <cellStyle name="Обычный 2 5 60 2" xfId="27889"/>
    <cellStyle name="Обычный 2 5 60 2 2" xfId="27890"/>
    <cellStyle name="Обычный 2 5 60 3" xfId="27891"/>
    <cellStyle name="Обычный 2 5 61" xfId="27892"/>
    <cellStyle name="Обычный 2 5 61 2" xfId="27893"/>
    <cellStyle name="Обычный 2 5 61 2 2" xfId="27894"/>
    <cellStyle name="Обычный 2 5 61 3" xfId="27895"/>
    <cellStyle name="Обычный 2 5 62" xfId="27896"/>
    <cellStyle name="Обычный 2 5 62 2" xfId="27897"/>
    <cellStyle name="Обычный 2 5 62 2 2" xfId="27898"/>
    <cellStyle name="Обычный 2 5 62 3" xfId="27899"/>
    <cellStyle name="Обычный 2 5 63" xfId="27900"/>
    <cellStyle name="Обычный 2 5 63 2" xfId="27901"/>
    <cellStyle name="Обычный 2 5 63 2 2" xfId="27902"/>
    <cellStyle name="Обычный 2 5 63 3" xfId="27903"/>
    <cellStyle name="Обычный 2 5 64" xfId="27904"/>
    <cellStyle name="Обычный 2 5 64 2" xfId="27905"/>
    <cellStyle name="Обычный 2 5 64 2 2" xfId="27906"/>
    <cellStyle name="Обычный 2 5 64 3" xfId="27907"/>
    <cellStyle name="Обычный 2 5 65" xfId="27908"/>
    <cellStyle name="Обычный 2 5 65 2" xfId="27909"/>
    <cellStyle name="Обычный 2 5 65 2 2" xfId="27910"/>
    <cellStyle name="Обычный 2 5 65 3" xfId="27911"/>
    <cellStyle name="Обычный 2 5 66" xfId="27912"/>
    <cellStyle name="Обычный 2 5 66 2" xfId="27913"/>
    <cellStyle name="Обычный 2 5 66 2 2" xfId="27914"/>
    <cellStyle name="Обычный 2 5 66 3" xfId="27915"/>
    <cellStyle name="Обычный 2 5 67" xfId="27916"/>
    <cellStyle name="Обычный 2 5 67 2" xfId="27917"/>
    <cellStyle name="Обычный 2 5 67 2 2" xfId="27918"/>
    <cellStyle name="Обычный 2 5 67 3" xfId="27919"/>
    <cellStyle name="Обычный 2 5 68" xfId="27920"/>
    <cellStyle name="Обычный 2 5 68 2" xfId="27921"/>
    <cellStyle name="Обычный 2 5 68 2 2" xfId="27922"/>
    <cellStyle name="Обычный 2 5 68 3" xfId="27923"/>
    <cellStyle name="Обычный 2 5 69" xfId="27924"/>
    <cellStyle name="Обычный 2 5 69 2" xfId="27925"/>
    <cellStyle name="Обычный 2 5 69 2 2" xfId="27926"/>
    <cellStyle name="Обычный 2 5 69 3" xfId="27927"/>
    <cellStyle name="Обычный 2 5 7" xfId="27928"/>
    <cellStyle name="Обычный 2 5 7 2" xfId="27929"/>
    <cellStyle name="Обычный 2 5 7 2 2" xfId="27930"/>
    <cellStyle name="Обычный 2 5 7 3" xfId="27931"/>
    <cellStyle name="Обычный 2 5 70" xfId="27932"/>
    <cellStyle name="Обычный 2 5 70 2" xfId="27933"/>
    <cellStyle name="Обычный 2 5 70 2 2" xfId="27934"/>
    <cellStyle name="Обычный 2 5 70 3" xfId="27935"/>
    <cellStyle name="Обычный 2 5 71" xfId="27936"/>
    <cellStyle name="Обычный 2 5 71 2" xfId="27937"/>
    <cellStyle name="Обычный 2 5 71 2 2" xfId="27938"/>
    <cellStyle name="Обычный 2 5 71 3" xfId="27939"/>
    <cellStyle name="Обычный 2 5 72" xfId="27940"/>
    <cellStyle name="Обычный 2 5 72 2" xfId="27941"/>
    <cellStyle name="Обычный 2 5 72 2 2" xfId="27942"/>
    <cellStyle name="Обычный 2 5 72 3" xfId="27943"/>
    <cellStyle name="Обычный 2 5 73" xfId="27944"/>
    <cellStyle name="Обычный 2 5 73 2" xfId="27945"/>
    <cellStyle name="Обычный 2 5 73 2 2" xfId="27946"/>
    <cellStyle name="Обычный 2 5 73 3" xfId="27947"/>
    <cellStyle name="Обычный 2 5 74" xfId="27948"/>
    <cellStyle name="Обычный 2 5 74 2" xfId="27949"/>
    <cellStyle name="Обычный 2 5 74 2 2" xfId="27950"/>
    <cellStyle name="Обычный 2 5 74 3" xfId="27951"/>
    <cellStyle name="Обычный 2 5 75" xfId="27952"/>
    <cellStyle name="Обычный 2 5 75 2" xfId="27953"/>
    <cellStyle name="Обычный 2 5 75 2 2" xfId="27954"/>
    <cellStyle name="Обычный 2 5 75 3" xfId="27955"/>
    <cellStyle name="Обычный 2 5 76" xfId="27956"/>
    <cellStyle name="Обычный 2 5 76 2" xfId="27957"/>
    <cellStyle name="Обычный 2 5 76 2 2" xfId="27958"/>
    <cellStyle name="Обычный 2 5 76 3" xfId="27959"/>
    <cellStyle name="Обычный 2 5 77" xfId="27960"/>
    <cellStyle name="Обычный 2 5 77 2" xfId="27961"/>
    <cellStyle name="Обычный 2 5 77 2 2" xfId="27962"/>
    <cellStyle name="Обычный 2 5 77 3" xfId="27963"/>
    <cellStyle name="Обычный 2 5 78" xfId="27964"/>
    <cellStyle name="Обычный 2 5 78 2" xfId="27965"/>
    <cellStyle name="Обычный 2 5 78 2 2" xfId="27966"/>
    <cellStyle name="Обычный 2 5 78 3" xfId="27967"/>
    <cellStyle name="Обычный 2 5 79" xfId="27968"/>
    <cellStyle name="Обычный 2 5 79 2" xfId="27969"/>
    <cellStyle name="Обычный 2 5 79 2 2" xfId="27970"/>
    <cellStyle name="Обычный 2 5 79 3" xfId="27971"/>
    <cellStyle name="Обычный 2 5 8" xfId="27972"/>
    <cellStyle name="Обычный 2 5 8 2" xfId="27973"/>
    <cellStyle name="Обычный 2 5 8 2 2" xfId="27974"/>
    <cellStyle name="Обычный 2 5 8 3" xfId="27975"/>
    <cellStyle name="Обычный 2 5 80" xfId="27976"/>
    <cellStyle name="Обычный 2 5 80 2" xfId="27977"/>
    <cellStyle name="Обычный 2 5 80 2 2" xfId="27978"/>
    <cellStyle name="Обычный 2 5 80 3" xfId="27979"/>
    <cellStyle name="Обычный 2 5 81" xfId="27980"/>
    <cellStyle name="Обычный 2 5 81 2" xfId="27981"/>
    <cellStyle name="Обычный 2 5 81 2 2" xfId="27982"/>
    <cellStyle name="Обычный 2 5 81 3" xfId="27983"/>
    <cellStyle name="Обычный 2 5 82" xfId="27984"/>
    <cellStyle name="Обычный 2 5 82 2" xfId="27985"/>
    <cellStyle name="Обычный 2 5 82 2 2" xfId="27986"/>
    <cellStyle name="Обычный 2 5 82 3" xfId="27987"/>
    <cellStyle name="Обычный 2 5 83" xfId="27988"/>
    <cellStyle name="Обычный 2 5 83 2" xfId="27989"/>
    <cellStyle name="Обычный 2 5 83 2 2" xfId="27990"/>
    <cellStyle name="Обычный 2 5 83 3" xfId="27991"/>
    <cellStyle name="Обычный 2 5 84" xfId="27992"/>
    <cellStyle name="Обычный 2 5 84 2" xfId="27993"/>
    <cellStyle name="Обычный 2 5 84 2 2" xfId="27994"/>
    <cellStyle name="Обычный 2 5 84 3" xfId="27995"/>
    <cellStyle name="Обычный 2 5 85" xfId="27996"/>
    <cellStyle name="Обычный 2 5 85 2" xfId="27997"/>
    <cellStyle name="Обычный 2 5 85 2 2" xfId="27998"/>
    <cellStyle name="Обычный 2 5 85 3" xfId="27999"/>
    <cellStyle name="Обычный 2 5 86" xfId="28000"/>
    <cellStyle name="Обычный 2 5 86 2" xfId="28001"/>
    <cellStyle name="Обычный 2 5 86 2 2" xfId="28002"/>
    <cellStyle name="Обычный 2 5 86 3" xfId="28003"/>
    <cellStyle name="Обычный 2 5 87" xfId="28004"/>
    <cellStyle name="Обычный 2 5 87 2" xfId="28005"/>
    <cellStyle name="Обычный 2 5 88" xfId="28006"/>
    <cellStyle name="Обычный 2 5 9" xfId="28007"/>
    <cellStyle name="Обычный 2 5 9 2" xfId="28008"/>
    <cellStyle name="Обычный 2 5 9 2 2" xfId="28009"/>
    <cellStyle name="Обычный 2 5 9 3" xfId="28010"/>
    <cellStyle name="Обычный 2 50" xfId="28011"/>
    <cellStyle name="Обычный 2 51" xfId="28012"/>
    <cellStyle name="Обычный 2 52" xfId="28013"/>
    <cellStyle name="Обычный 2 53" xfId="28014"/>
    <cellStyle name="Обычный 2 54" xfId="28015"/>
    <cellStyle name="Обычный 2 55" xfId="28016"/>
    <cellStyle name="Обычный 2 56" xfId="28017"/>
    <cellStyle name="Обычный 2 57" xfId="28018"/>
    <cellStyle name="Обычный 2 58" xfId="28019"/>
    <cellStyle name="Обычный 2 59" xfId="28020"/>
    <cellStyle name="Обычный 2 6" xfId="28021"/>
    <cellStyle name="Обычный 2 6 10" xfId="28022"/>
    <cellStyle name="Обычный 2 6 10 2" xfId="28023"/>
    <cellStyle name="Обычный 2 6 10 2 2" xfId="28024"/>
    <cellStyle name="Обычный 2 6 10 3" xfId="28025"/>
    <cellStyle name="Обычный 2 6 11" xfId="28026"/>
    <cellStyle name="Обычный 2 6 11 2" xfId="28027"/>
    <cellStyle name="Обычный 2 6 11 2 2" xfId="28028"/>
    <cellStyle name="Обычный 2 6 11 3" xfId="28029"/>
    <cellStyle name="Обычный 2 6 12" xfId="28030"/>
    <cellStyle name="Обычный 2 6 12 2" xfId="28031"/>
    <cellStyle name="Обычный 2 6 12 2 2" xfId="28032"/>
    <cellStyle name="Обычный 2 6 12 3" xfId="28033"/>
    <cellStyle name="Обычный 2 6 13" xfId="28034"/>
    <cellStyle name="Обычный 2 6 13 2" xfId="28035"/>
    <cellStyle name="Обычный 2 6 13 2 2" xfId="28036"/>
    <cellStyle name="Обычный 2 6 13 3" xfId="28037"/>
    <cellStyle name="Обычный 2 6 14" xfId="28038"/>
    <cellStyle name="Обычный 2 6 14 2" xfId="28039"/>
    <cellStyle name="Обычный 2 6 14 2 2" xfId="28040"/>
    <cellStyle name="Обычный 2 6 14 3" xfId="28041"/>
    <cellStyle name="Обычный 2 6 15" xfId="28042"/>
    <cellStyle name="Обычный 2 6 15 2" xfId="28043"/>
    <cellStyle name="Обычный 2 6 15 2 2" xfId="28044"/>
    <cellStyle name="Обычный 2 6 15 3" xfId="28045"/>
    <cellStyle name="Обычный 2 6 16" xfId="28046"/>
    <cellStyle name="Обычный 2 6 16 2" xfId="28047"/>
    <cellStyle name="Обычный 2 6 16 2 2" xfId="28048"/>
    <cellStyle name="Обычный 2 6 16 3" xfId="28049"/>
    <cellStyle name="Обычный 2 6 17" xfId="28050"/>
    <cellStyle name="Обычный 2 6 17 2" xfId="28051"/>
    <cellStyle name="Обычный 2 6 17 2 2" xfId="28052"/>
    <cellStyle name="Обычный 2 6 17 3" xfId="28053"/>
    <cellStyle name="Обычный 2 6 18" xfId="28054"/>
    <cellStyle name="Обычный 2 6 18 2" xfId="28055"/>
    <cellStyle name="Обычный 2 6 18 2 2" xfId="28056"/>
    <cellStyle name="Обычный 2 6 18 3" xfId="28057"/>
    <cellStyle name="Обычный 2 6 19" xfId="28058"/>
    <cellStyle name="Обычный 2 6 19 2" xfId="28059"/>
    <cellStyle name="Обычный 2 6 19 2 2" xfId="28060"/>
    <cellStyle name="Обычный 2 6 19 3" xfId="28061"/>
    <cellStyle name="Обычный 2 6 2" xfId="28062"/>
    <cellStyle name="Обычный 2 6 2 10" xfId="28063"/>
    <cellStyle name="Обычный 2 6 2 10 2" xfId="28064"/>
    <cellStyle name="Обычный 2 6 2 10 2 2" xfId="28065"/>
    <cellStyle name="Обычный 2 6 2 10 3" xfId="28066"/>
    <cellStyle name="Обычный 2 6 2 11" xfId="28067"/>
    <cellStyle name="Обычный 2 6 2 11 2" xfId="28068"/>
    <cellStyle name="Обычный 2 6 2 11 2 2" xfId="28069"/>
    <cellStyle name="Обычный 2 6 2 11 3" xfId="28070"/>
    <cellStyle name="Обычный 2 6 2 12" xfId="28071"/>
    <cellStyle name="Обычный 2 6 2 12 2" xfId="28072"/>
    <cellStyle name="Обычный 2 6 2 12 2 2" xfId="28073"/>
    <cellStyle name="Обычный 2 6 2 12 3" xfId="28074"/>
    <cellStyle name="Обычный 2 6 2 13" xfId="28075"/>
    <cellStyle name="Обычный 2 6 2 13 2" xfId="28076"/>
    <cellStyle name="Обычный 2 6 2 13 2 2" xfId="28077"/>
    <cellStyle name="Обычный 2 6 2 13 3" xfId="28078"/>
    <cellStyle name="Обычный 2 6 2 14" xfId="28079"/>
    <cellStyle name="Обычный 2 6 2 14 2" xfId="28080"/>
    <cellStyle name="Обычный 2 6 2 14 2 2" xfId="28081"/>
    <cellStyle name="Обычный 2 6 2 14 3" xfId="28082"/>
    <cellStyle name="Обычный 2 6 2 15" xfId="28083"/>
    <cellStyle name="Обычный 2 6 2 15 2" xfId="28084"/>
    <cellStyle name="Обычный 2 6 2 15 2 2" xfId="28085"/>
    <cellStyle name="Обычный 2 6 2 15 3" xfId="28086"/>
    <cellStyle name="Обычный 2 6 2 16" xfId="28087"/>
    <cellStyle name="Обычный 2 6 2 16 2" xfId="28088"/>
    <cellStyle name="Обычный 2 6 2 16 2 2" xfId="28089"/>
    <cellStyle name="Обычный 2 6 2 16 3" xfId="28090"/>
    <cellStyle name="Обычный 2 6 2 17" xfId="28091"/>
    <cellStyle name="Обычный 2 6 2 17 2" xfId="28092"/>
    <cellStyle name="Обычный 2 6 2 17 2 2" xfId="28093"/>
    <cellStyle name="Обычный 2 6 2 17 3" xfId="28094"/>
    <cellStyle name="Обычный 2 6 2 18" xfId="28095"/>
    <cellStyle name="Обычный 2 6 2 18 2" xfId="28096"/>
    <cellStyle name="Обычный 2 6 2 18 2 2" xfId="28097"/>
    <cellStyle name="Обычный 2 6 2 18 3" xfId="28098"/>
    <cellStyle name="Обычный 2 6 2 19" xfId="28099"/>
    <cellStyle name="Обычный 2 6 2 19 2" xfId="28100"/>
    <cellStyle name="Обычный 2 6 2 19 2 2" xfId="28101"/>
    <cellStyle name="Обычный 2 6 2 19 3" xfId="28102"/>
    <cellStyle name="Обычный 2 6 2 2" xfId="28103"/>
    <cellStyle name="Обычный 2 6 2 2 2" xfId="28104"/>
    <cellStyle name="Обычный 2 6 2 2 2 2" xfId="28105"/>
    <cellStyle name="Обычный 2 6 2 2 3" xfId="28106"/>
    <cellStyle name="Обычный 2 6 2 20" xfId="28107"/>
    <cellStyle name="Обычный 2 6 2 20 2" xfId="28108"/>
    <cellStyle name="Обычный 2 6 2 20 2 2" xfId="28109"/>
    <cellStyle name="Обычный 2 6 2 20 3" xfId="28110"/>
    <cellStyle name="Обычный 2 6 2 21" xfId="28111"/>
    <cellStyle name="Обычный 2 6 2 21 2" xfId="28112"/>
    <cellStyle name="Обычный 2 6 2 21 2 2" xfId="28113"/>
    <cellStyle name="Обычный 2 6 2 21 3" xfId="28114"/>
    <cellStyle name="Обычный 2 6 2 22" xfId="28115"/>
    <cellStyle name="Обычный 2 6 2 22 2" xfId="28116"/>
    <cellStyle name="Обычный 2 6 2 22 2 2" xfId="28117"/>
    <cellStyle name="Обычный 2 6 2 22 3" xfId="28118"/>
    <cellStyle name="Обычный 2 6 2 23" xfId="28119"/>
    <cellStyle name="Обычный 2 6 2 23 2" xfId="28120"/>
    <cellStyle name="Обычный 2 6 2 23 2 2" xfId="28121"/>
    <cellStyle name="Обычный 2 6 2 23 3" xfId="28122"/>
    <cellStyle name="Обычный 2 6 2 24" xfId="28123"/>
    <cellStyle name="Обычный 2 6 2 24 2" xfId="28124"/>
    <cellStyle name="Обычный 2 6 2 24 2 2" xfId="28125"/>
    <cellStyle name="Обычный 2 6 2 24 3" xfId="28126"/>
    <cellStyle name="Обычный 2 6 2 25" xfId="28127"/>
    <cellStyle name="Обычный 2 6 2 25 2" xfId="28128"/>
    <cellStyle name="Обычный 2 6 2 25 2 2" xfId="28129"/>
    <cellStyle name="Обычный 2 6 2 25 3" xfId="28130"/>
    <cellStyle name="Обычный 2 6 2 26" xfId="28131"/>
    <cellStyle name="Обычный 2 6 2 26 2" xfId="28132"/>
    <cellStyle name="Обычный 2 6 2 26 2 2" xfId="28133"/>
    <cellStyle name="Обычный 2 6 2 26 3" xfId="28134"/>
    <cellStyle name="Обычный 2 6 2 27" xfId="28135"/>
    <cellStyle name="Обычный 2 6 2 27 2" xfId="28136"/>
    <cellStyle name="Обычный 2 6 2 27 2 2" xfId="28137"/>
    <cellStyle name="Обычный 2 6 2 27 3" xfId="28138"/>
    <cellStyle name="Обычный 2 6 2 28" xfId="28139"/>
    <cellStyle name="Обычный 2 6 2 28 2" xfId="28140"/>
    <cellStyle name="Обычный 2 6 2 28 2 2" xfId="28141"/>
    <cellStyle name="Обычный 2 6 2 28 3" xfId="28142"/>
    <cellStyle name="Обычный 2 6 2 29" xfId="28143"/>
    <cellStyle name="Обычный 2 6 2 29 2" xfId="28144"/>
    <cellStyle name="Обычный 2 6 2 29 2 2" xfId="28145"/>
    <cellStyle name="Обычный 2 6 2 29 3" xfId="28146"/>
    <cellStyle name="Обычный 2 6 2 3" xfId="28147"/>
    <cellStyle name="Обычный 2 6 2 3 2" xfId="28148"/>
    <cellStyle name="Обычный 2 6 2 3 2 2" xfId="28149"/>
    <cellStyle name="Обычный 2 6 2 3 3" xfId="28150"/>
    <cellStyle name="Обычный 2 6 2 30" xfId="28151"/>
    <cellStyle name="Обычный 2 6 2 30 2" xfId="28152"/>
    <cellStyle name="Обычный 2 6 2 30 2 2" xfId="28153"/>
    <cellStyle name="Обычный 2 6 2 30 3" xfId="28154"/>
    <cellStyle name="Обычный 2 6 2 31" xfId="28155"/>
    <cellStyle name="Обычный 2 6 2 31 2" xfId="28156"/>
    <cellStyle name="Обычный 2 6 2 31 2 2" xfId="28157"/>
    <cellStyle name="Обычный 2 6 2 31 3" xfId="28158"/>
    <cellStyle name="Обычный 2 6 2 32" xfId="28159"/>
    <cellStyle name="Обычный 2 6 2 32 2" xfId="28160"/>
    <cellStyle name="Обычный 2 6 2 32 2 2" xfId="28161"/>
    <cellStyle name="Обычный 2 6 2 32 3" xfId="28162"/>
    <cellStyle name="Обычный 2 6 2 33" xfId="28163"/>
    <cellStyle name="Обычный 2 6 2 33 2" xfId="28164"/>
    <cellStyle name="Обычный 2 6 2 33 2 2" xfId="28165"/>
    <cellStyle name="Обычный 2 6 2 33 3" xfId="28166"/>
    <cellStyle name="Обычный 2 6 2 34" xfId="28167"/>
    <cellStyle name="Обычный 2 6 2 34 2" xfId="28168"/>
    <cellStyle name="Обычный 2 6 2 34 2 2" xfId="28169"/>
    <cellStyle name="Обычный 2 6 2 34 3" xfId="28170"/>
    <cellStyle name="Обычный 2 6 2 35" xfId="28171"/>
    <cellStyle name="Обычный 2 6 2 35 2" xfId="28172"/>
    <cellStyle name="Обычный 2 6 2 35 2 2" xfId="28173"/>
    <cellStyle name="Обычный 2 6 2 35 3" xfId="28174"/>
    <cellStyle name="Обычный 2 6 2 36" xfId="28175"/>
    <cellStyle name="Обычный 2 6 2 36 2" xfId="28176"/>
    <cellStyle name="Обычный 2 6 2 36 2 2" xfId="28177"/>
    <cellStyle name="Обычный 2 6 2 36 3" xfId="28178"/>
    <cellStyle name="Обычный 2 6 2 37" xfId="28179"/>
    <cellStyle name="Обычный 2 6 2 37 2" xfId="28180"/>
    <cellStyle name="Обычный 2 6 2 37 2 2" xfId="28181"/>
    <cellStyle name="Обычный 2 6 2 37 3" xfId="28182"/>
    <cellStyle name="Обычный 2 6 2 38" xfId="28183"/>
    <cellStyle name="Обычный 2 6 2 38 2" xfId="28184"/>
    <cellStyle name="Обычный 2 6 2 38 2 2" xfId="28185"/>
    <cellStyle name="Обычный 2 6 2 38 3" xfId="28186"/>
    <cellStyle name="Обычный 2 6 2 39" xfId="28187"/>
    <cellStyle name="Обычный 2 6 2 39 2" xfId="28188"/>
    <cellStyle name="Обычный 2 6 2 39 2 2" xfId="28189"/>
    <cellStyle name="Обычный 2 6 2 39 3" xfId="28190"/>
    <cellStyle name="Обычный 2 6 2 4" xfId="28191"/>
    <cellStyle name="Обычный 2 6 2 4 2" xfId="28192"/>
    <cellStyle name="Обычный 2 6 2 4 2 2" xfId="28193"/>
    <cellStyle name="Обычный 2 6 2 4 3" xfId="28194"/>
    <cellStyle name="Обычный 2 6 2 40" xfId="28195"/>
    <cellStyle name="Обычный 2 6 2 40 2" xfId="28196"/>
    <cellStyle name="Обычный 2 6 2 40 2 2" xfId="28197"/>
    <cellStyle name="Обычный 2 6 2 40 3" xfId="28198"/>
    <cellStyle name="Обычный 2 6 2 41" xfId="28199"/>
    <cellStyle name="Обычный 2 6 2 41 2" xfId="28200"/>
    <cellStyle name="Обычный 2 6 2 41 2 2" xfId="28201"/>
    <cellStyle name="Обычный 2 6 2 41 3" xfId="28202"/>
    <cellStyle name="Обычный 2 6 2 42" xfId="28203"/>
    <cellStyle name="Обычный 2 6 2 42 2" xfId="28204"/>
    <cellStyle name="Обычный 2 6 2 42 2 2" xfId="28205"/>
    <cellStyle name="Обычный 2 6 2 42 3" xfId="28206"/>
    <cellStyle name="Обычный 2 6 2 43" xfId="28207"/>
    <cellStyle name="Обычный 2 6 2 43 2" xfId="28208"/>
    <cellStyle name="Обычный 2 6 2 43 2 2" xfId="28209"/>
    <cellStyle name="Обычный 2 6 2 43 3" xfId="28210"/>
    <cellStyle name="Обычный 2 6 2 44" xfId="28211"/>
    <cellStyle name="Обычный 2 6 2 44 2" xfId="28212"/>
    <cellStyle name="Обычный 2 6 2 44 2 2" xfId="28213"/>
    <cellStyle name="Обычный 2 6 2 44 3" xfId="28214"/>
    <cellStyle name="Обычный 2 6 2 45" xfId="28215"/>
    <cellStyle name="Обычный 2 6 2 45 2" xfId="28216"/>
    <cellStyle name="Обычный 2 6 2 45 2 2" xfId="28217"/>
    <cellStyle name="Обычный 2 6 2 45 3" xfId="28218"/>
    <cellStyle name="Обычный 2 6 2 46" xfId="28219"/>
    <cellStyle name="Обычный 2 6 2 46 2" xfId="28220"/>
    <cellStyle name="Обычный 2 6 2 46 2 2" xfId="28221"/>
    <cellStyle name="Обычный 2 6 2 46 3" xfId="28222"/>
    <cellStyle name="Обычный 2 6 2 47" xfId="28223"/>
    <cellStyle name="Обычный 2 6 2 47 2" xfId="28224"/>
    <cellStyle name="Обычный 2 6 2 47 2 2" xfId="28225"/>
    <cellStyle name="Обычный 2 6 2 47 3" xfId="28226"/>
    <cellStyle name="Обычный 2 6 2 48" xfId="28227"/>
    <cellStyle name="Обычный 2 6 2 48 2" xfId="28228"/>
    <cellStyle name="Обычный 2 6 2 48 2 2" xfId="28229"/>
    <cellStyle name="Обычный 2 6 2 48 3" xfId="28230"/>
    <cellStyle name="Обычный 2 6 2 49" xfId="28231"/>
    <cellStyle name="Обычный 2 6 2 49 2" xfId="28232"/>
    <cellStyle name="Обычный 2 6 2 49 2 2" xfId="28233"/>
    <cellStyle name="Обычный 2 6 2 49 3" xfId="28234"/>
    <cellStyle name="Обычный 2 6 2 5" xfId="28235"/>
    <cellStyle name="Обычный 2 6 2 5 2" xfId="28236"/>
    <cellStyle name="Обычный 2 6 2 5 2 2" xfId="28237"/>
    <cellStyle name="Обычный 2 6 2 5 3" xfId="28238"/>
    <cellStyle name="Обычный 2 6 2 50" xfId="28239"/>
    <cellStyle name="Обычный 2 6 2 50 2" xfId="28240"/>
    <cellStyle name="Обычный 2 6 2 50 2 2" xfId="28241"/>
    <cellStyle name="Обычный 2 6 2 50 3" xfId="28242"/>
    <cellStyle name="Обычный 2 6 2 51" xfId="28243"/>
    <cellStyle name="Обычный 2 6 2 51 2" xfId="28244"/>
    <cellStyle name="Обычный 2 6 2 51 2 2" xfId="28245"/>
    <cellStyle name="Обычный 2 6 2 51 3" xfId="28246"/>
    <cellStyle name="Обычный 2 6 2 52" xfId="28247"/>
    <cellStyle name="Обычный 2 6 2 52 2" xfId="28248"/>
    <cellStyle name="Обычный 2 6 2 52 2 2" xfId="28249"/>
    <cellStyle name="Обычный 2 6 2 52 3" xfId="28250"/>
    <cellStyle name="Обычный 2 6 2 53" xfId="28251"/>
    <cellStyle name="Обычный 2 6 2 53 2" xfId="28252"/>
    <cellStyle name="Обычный 2 6 2 53 2 2" xfId="28253"/>
    <cellStyle name="Обычный 2 6 2 53 3" xfId="28254"/>
    <cellStyle name="Обычный 2 6 2 54" xfId="28255"/>
    <cellStyle name="Обычный 2 6 2 54 2" xfId="28256"/>
    <cellStyle name="Обычный 2 6 2 54 2 2" xfId="28257"/>
    <cellStyle name="Обычный 2 6 2 54 3" xfId="28258"/>
    <cellStyle name="Обычный 2 6 2 55" xfId="28259"/>
    <cellStyle name="Обычный 2 6 2 55 2" xfId="28260"/>
    <cellStyle name="Обычный 2 6 2 55 2 2" xfId="28261"/>
    <cellStyle name="Обычный 2 6 2 55 3" xfId="28262"/>
    <cellStyle name="Обычный 2 6 2 56" xfId="28263"/>
    <cellStyle name="Обычный 2 6 2 56 2" xfId="28264"/>
    <cellStyle name="Обычный 2 6 2 56 2 2" xfId="28265"/>
    <cellStyle name="Обычный 2 6 2 56 3" xfId="28266"/>
    <cellStyle name="Обычный 2 6 2 57" xfId="28267"/>
    <cellStyle name="Обычный 2 6 2 57 2" xfId="28268"/>
    <cellStyle name="Обычный 2 6 2 57 2 2" xfId="28269"/>
    <cellStyle name="Обычный 2 6 2 57 3" xfId="28270"/>
    <cellStyle name="Обычный 2 6 2 58" xfId="28271"/>
    <cellStyle name="Обычный 2 6 2 58 2" xfId="28272"/>
    <cellStyle name="Обычный 2 6 2 58 2 2" xfId="28273"/>
    <cellStyle name="Обычный 2 6 2 58 3" xfId="28274"/>
    <cellStyle name="Обычный 2 6 2 59" xfId="28275"/>
    <cellStyle name="Обычный 2 6 2 59 2" xfId="28276"/>
    <cellStyle name="Обычный 2 6 2 59 2 2" xfId="28277"/>
    <cellStyle name="Обычный 2 6 2 59 3" xfId="28278"/>
    <cellStyle name="Обычный 2 6 2 6" xfId="28279"/>
    <cellStyle name="Обычный 2 6 2 6 2" xfId="28280"/>
    <cellStyle name="Обычный 2 6 2 6 2 2" xfId="28281"/>
    <cellStyle name="Обычный 2 6 2 6 3" xfId="28282"/>
    <cellStyle name="Обычный 2 6 2 60" xfId="28283"/>
    <cellStyle name="Обычный 2 6 2 60 2" xfId="28284"/>
    <cellStyle name="Обычный 2 6 2 60 2 2" xfId="28285"/>
    <cellStyle name="Обычный 2 6 2 60 3" xfId="28286"/>
    <cellStyle name="Обычный 2 6 2 61" xfId="28287"/>
    <cellStyle name="Обычный 2 6 2 61 2" xfId="28288"/>
    <cellStyle name="Обычный 2 6 2 61 2 2" xfId="28289"/>
    <cellStyle name="Обычный 2 6 2 61 3" xfId="28290"/>
    <cellStyle name="Обычный 2 6 2 62" xfId="28291"/>
    <cellStyle name="Обычный 2 6 2 62 2" xfId="28292"/>
    <cellStyle name="Обычный 2 6 2 62 2 2" xfId="28293"/>
    <cellStyle name="Обычный 2 6 2 62 3" xfId="28294"/>
    <cellStyle name="Обычный 2 6 2 63" xfId="28295"/>
    <cellStyle name="Обычный 2 6 2 63 2" xfId="28296"/>
    <cellStyle name="Обычный 2 6 2 63 2 2" xfId="28297"/>
    <cellStyle name="Обычный 2 6 2 63 3" xfId="28298"/>
    <cellStyle name="Обычный 2 6 2 64" xfId="28299"/>
    <cellStyle name="Обычный 2 6 2 64 2" xfId="28300"/>
    <cellStyle name="Обычный 2 6 2 64 2 2" xfId="28301"/>
    <cellStyle name="Обычный 2 6 2 64 3" xfId="28302"/>
    <cellStyle name="Обычный 2 6 2 65" xfId="28303"/>
    <cellStyle name="Обычный 2 6 2 65 2" xfId="28304"/>
    <cellStyle name="Обычный 2 6 2 65 2 2" xfId="28305"/>
    <cellStyle name="Обычный 2 6 2 65 3" xfId="28306"/>
    <cellStyle name="Обычный 2 6 2 66" xfId="28307"/>
    <cellStyle name="Обычный 2 6 2 66 2" xfId="28308"/>
    <cellStyle name="Обычный 2 6 2 66 2 2" xfId="28309"/>
    <cellStyle name="Обычный 2 6 2 66 3" xfId="28310"/>
    <cellStyle name="Обычный 2 6 2 67" xfId="28311"/>
    <cellStyle name="Обычный 2 6 2 67 2" xfId="28312"/>
    <cellStyle name="Обычный 2 6 2 67 2 2" xfId="28313"/>
    <cellStyle name="Обычный 2 6 2 67 3" xfId="28314"/>
    <cellStyle name="Обычный 2 6 2 68" xfId="28315"/>
    <cellStyle name="Обычный 2 6 2 68 2" xfId="28316"/>
    <cellStyle name="Обычный 2 6 2 68 2 2" xfId="28317"/>
    <cellStyle name="Обычный 2 6 2 68 3" xfId="28318"/>
    <cellStyle name="Обычный 2 6 2 69" xfId="28319"/>
    <cellStyle name="Обычный 2 6 2 69 2" xfId="28320"/>
    <cellStyle name="Обычный 2 6 2 69 2 2" xfId="28321"/>
    <cellStyle name="Обычный 2 6 2 69 3" xfId="28322"/>
    <cellStyle name="Обычный 2 6 2 7" xfId="28323"/>
    <cellStyle name="Обычный 2 6 2 7 2" xfId="28324"/>
    <cellStyle name="Обычный 2 6 2 7 2 2" xfId="28325"/>
    <cellStyle name="Обычный 2 6 2 7 3" xfId="28326"/>
    <cellStyle name="Обычный 2 6 2 70" xfId="28327"/>
    <cellStyle name="Обычный 2 6 2 70 2" xfId="28328"/>
    <cellStyle name="Обычный 2 6 2 70 2 2" xfId="28329"/>
    <cellStyle name="Обычный 2 6 2 70 3" xfId="28330"/>
    <cellStyle name="Обычный 2 6 2 71" xfId="28331"/>
    <cellStyle name="Обычный 2 6 2 71 2" xfId="28332"/>
    <cellStyle name="Обычный 2 6 2 71 2 2" xfId="28333"/>
    <cellStyle name="Обычный 2 6 2 71 3" xfId="28334"/>
    <cellStyle name="Обычный 2 6 2 72" xfId="28335"/>
    <cellStyle name="Обычный 2 6 2 72 2" xfId="28336"/>
    <cellStyle name="Обычный 2 6 2 72 2 2" xfId="28337"/>
    <cellStyle name="Обычный 2 6 2 72 3" xfId="28338"/>
    <cellStyle name="Обычный 2 6 2 73" xfId="28339"/>
    <cellStyle name="Обычный 2 6 2 73 2" xfId="28340"/>
    <cellStyle name="Обычный 2 6 2 73 2 2" xfId="28341"/>
    <cellStyle name="Обычный 2 6 2 73 3" xfId="28342"/>
    <cellStyle name="Обычный 2 6 2 74" xfId="28343"/>
    <cellStyle name="Обычный 2 6 2 74 2" xfId="28344"/>
    <cellStyle name="Обычный 2 6 2 74 2 2" xfId="28345"/>
    <cellStyle name="Обычный 2 6 2 74 3" xfId="28346"/>
    <cellStyle name="Обычный 2 6 2 75" xfId="28347"/>
    <cellStyle name="Обычный 2 6 2 75 2" xfId="28348"/>
    <cellStyle name="Обычный 2 6 2 75 2 2" xfId="28349"/>
    <cellStyle name="Обычный 2 6 2 75 3" xfId="28350"/>
    <cellStyle name="Обычный 2 6 2 76" xfId="28351"/>
    <cellStyle name="Обычный 2 6 2 76 2" xfId="28352"/>
    <cellStyle name="Обычный 2 6 2 76 2 2" xfId="28353"/>
    <cellStyle name="Обычный 2 6 2 76 3" xfId="28354"/>
    <cellStyle name="Обычный 2 6 2 77" xfId="28355"/>
    <cellStyle name="Обычный 2 6 2 77 2" xfId="28356"/>
    <cellStyle name="Обычный 2 6 2 77 2 2" xfId="28357"/>
    <cellStyle name="Обычный 2 6 2 77 3" xfId="28358"/>
    <cellStyle name="Обычный 2 6 2 78" xfId="28359"/>
    <cellStyle name="Обычный 2 6 2 78 2" xfId="28360"/>
    <cellStyle name="Обычный 2 6 2 78 2 2" xfId="28361"/>
    <cellStyle name="Обычный 2 6 2 78 3" xfId="28362"/>
    <cellStyle name="Обычный 2 6 2 79" xfId="28363"/>
    <cellStyle name="Обычный 2 6 2 79 2" xfId="28364"/>
    <cellStyle name="Обычный 2 6 2 79 2 2" xfId="28365"/>
    <cellStyle name="Обычный 2 6 2 79 3" xfId="28366"/>
    <cellStyle name="Обычный 2 6 2 8" xfId="28367"/>
    <cellStyle name="Обычный 2 6 2 8 2" xfId="28368"/>
    <cellStyle name="Обычный 2 6 2 8 2 2" xfId="28369"/>
    <cellStyle name="Обычный 2 6 2 8 3" xfId="28370"/>
    <cellStyle name="Обычный 2 6 2 80" xfId="28371"/>
    <cellStyle name="Обычный 2 6 2 80 2" xfId="28372"/>
    <cellStyle name="Обычный 2 6 2 80 2 2" xfId="28373"/>
    <cellStyle name="Обычный 2 6 2 80 3" xfId="28374"/>
    <cellStyle name="Обычный 2 6 2 81" xfId="28375"/>
    <cellStyle name="Обычный 2 6 2 81 2" xfId="28376"/>
    <cellStyle name="Обычный 2 6 2 81 2 2" xfId="28377"/>
    <cellStyle name="Обычный 2 6 2 81 3" xfId="28378"/>
    <cellStyle name="Обычный 2 6 2 82" xfId="28379"/>
    <cellStyle name="Обычный 2 6 2 82 2" xfId="28380"/>
    <cellStyle name="Обычный 2 6 2 82 2 2" xfId="28381"/>
    <cellStyle name="Обычный 2 6 2 82 3" xfId="28382"/>
    <cellStyle name="Обычный 2 6 2 83" xfId="28383"/>
    <cellStyle name="Обычный 2 6 2 83 2" xfId="28384"/>
    <cellStyle name="Обычный 2 6 2 83 2 2" xfId="28385"/>
    <cellStyle name="Обычный 2 6 2 83 3" xfId="28386"/>
    <cellStyle name="Обычный 2 6 2 84" xfId="28387"/>
    <cellStyle name="Обычный 2 6 2 84 2" xfId="28388"/>
    <cellStyle name="Обычный 2 6 2 84 2 2" xfId="28389"/>
    <cellStyle name="Обычный 2 6 2 84 3" xfId="28390"/>
    <cellStyle name="Обычный 2 6 2 85" xfId="28391"/>
    <cellStyle name="Обычный 2 6 2 85 2" xfId="28392"/>
    <cellStyle name="Обычный 2 6 2 85 2 2" xfId="28393"/>
    <cellStyle name="Обычный 2 6 2 85 3" xfId="28394"/>
    <cellStyle name="Обычный 2 6 2 86" xfId="28395"/>
    <cellStyle name="Обычный 2 6 2 86 2" xfId="28396"/>
    <cellStyle name="Обычный 2 6 2 87" xfId="28397"/>
    <cellStyle name="Обычный 2 6 2 88" xfId="28398"/>
    <cellStyle name="Обычный 2 6 2 9" xfId="28399"/>
    <cellStyle name="Обычный 2 6 2 9 2" xfId="28400"/>
    <cellStyle name="Обычный 2 6 2 9 2 2" xfId="28401"/>
    <cellStyle name="Обычный 2 6 2 9 3" xfId="28402"/>
    <cellStyle name="Обычный 2 6 20" xfId="28403"/>
    <cellStyle name="Обычный 2 6 20 2" xfId="28404"/>
    <cellStyle name="Обычный 2 6 20 2 2" xfId="28405"/>
    <cellStyle name="Обычный 2 6 20 3" xfId="28406"/>
    <cellStyle name="Обычный 2 6 21" xfId="28407"/>
    <cellStyle name="Обычный 2 6 21 2" xfId="28408"/>
    <cellStyle name="Обычный 2 6 21 2 2" xfId="28409"/>
    <cellStyle name="Обычный 2 6 21 3" xfId="28410"/>
    <cellStyle name="Обычный 2 6 22" xfId="28411"/>
    <cellStyle name="Обычный 2 6 22 2" xfId="28412"/>
    <cellStyle name="Обычный 2 6 22 2 2" xfId="28413"/>
    <cellStyle name="Обычный 2 6 22 3" xfId="28414"/>
    <cellStyle name="Обычный 2 6 23" xfId="28415"/>
    <cellStyle name="Обычный 2 6 23 2" xfId="28416"/>
    <cellStyle name="Обычный 2 6 23 2 2" xfId="28417"/>
    <cellStyle name="Обычный 2 6 23 3" xfId="28418"/>
    <cellStyle name="Обычный 2 6 24" xfId="28419"/>
    <cellStyle name="Обычный 2 6 24 2" xfId="28420"/>
    <cellStyle name="Обычный 2 6 24 2 2" xfId="28421"/>
    <cellStyle name="Обычный 2 6 24 3" xfId="28422"/>
    <cellStyle name="Обычный 2 6 25" xfId="28423"/>
    <cellStyle name="Обычный 2 6 25 2" xfId="28424"/>
    <cellStyle name="Обычный 2 6 25 2 2" xfId="28425"/>
    <cellStyle name="Обычный 2 6 25 3" xfId="28426"/>
    <cellStyle name="Обычный 2 6 26" xfId="28427"/>
    <cellStyle name="Обычный 2 6 26 2" xfId="28428"/>
    <cellStyle name="Обычный 2 6 26 2 2" xfId="28429"/>
    <cellStyle name="Обычный 2 6 26 3" xfId="28430"/>
    <cellStyle name="Обычный 2 6 27" xfId="28431"/>
    <cellStyle name="Обычный 2 6 27 2" xfId="28432"/>
    <cellStyle name="Обычный 2 6 27 2 2" xfId="28433"/>
    <cellStyle name="Обычный 2 6 27 3" xfId="28434"/>
    <cellStyle name="Обычный 2 6 28" xfId="28435"/>
    <cellStyle name="Обычный 2 6 28 2" xfId="28436"/>
    <cellStyle name="Обычный 2 6 28 2 2" xfId="28437"/>
    <cellStyle name="Обычный 2 6 28 3" xfId="28438"/>
    <cellStyle name="Обычный 2 6 29" xfId="28439"/>
    <cellStyle name="Обычный 2 6 29 2" xfId="28440"/>
    <cellStyle name="Обычный 2 6 29 2 2" xfId="28441"/>
    <cellStyle name="Обычный 2 6 29 3" xfId="28442"/>
    <cellStyle name="Обычный 2 6 3" xfId="28443"/>
    <cellStyle name="Обычный 2 6 3 2" xfId="28444"/>
    <cellStyle name="Обычный 2 6 3 2 2" xfId="28445"/>
    <cellStyle name="Обычный 2 6 3 3" xfId="28446"/>
    <cellStyle name="Обычный 2 6 30" xfId="28447"/>
    <cellStyle name="Обычный 2 6 30 2" xfId="28448"/>
    <cellStyle name="Обычный 2 6 30 2 2" xfId="28449"/>
    <cellStyle name="Обычный 2 6 30 3" xfId="28450"/>
    <cellStyle name="Обычный 2 6 31" xfId="28451"/>
    <cellStyle name="Обычный 2 6 31 2" xfId="28452"/>
    <cellStyle name="Обычный 2 6 31 2 2" xfId="28453"/>
    <cellStyle name="Обычный 2 6 31 3" xfId="28454"/>
    <cellStyle name="Обычный 2 6 32" xfId="28455"/>
    <cellStyle name="Обычный 2 6 32 2" xfId="28456"/>
    <cellStyle name="Обычный 2 6 32 2 2" xfId="28457"/>
    <cellStyle name="Обычный 2 6 32 3" xfId="28458"/>
    <cellStyle name="Обычный 2 6 33" xfId="28459"/>
    <cellStyle name="Обычный 2 6 33 2" xfId="28460"/>
    <cellStyle name="Обычный 2 6 33 2 2" xfId="28461"/>
    <cellStyle name="Обычный 2 6 33 3" xfId="28462"/>
    <cellStyle name="Обычный 2 6 34" xfId="28463"/>
    <cellStyle name="Обычный 2 6 34 2" xfId="28464"/>
    <cellStyle name="Обычный 2 6 34 2 2" xfId="28465"/>
    <cellStyle name="Обычный 2 6 34 3" xfId="28466"/>
    <cellStyle name="Обычный 2 6 35" xfId="28467"/>
    <cellStyle name="Обычный 2 6 35 2" xfId="28468"/>
    <cellStyle name="Обычный 2 6 35 2 2" xfId="28469"/>
    <cellStyle name="Обычный 2 6 35 3" xfId="28470"/>
    <cellStyle name="Обычный 2 6 36" xfId="28471"/>
    <cellStyle name="Обычный 2 6 36 2" xfId="28472"/>
    <cellStyle name="Обычный 2 6 36 2 2" xfId="28473"/>
    <cellStyle name="Обычный 2 6 36 3" xfId="28474"/>
    <cellStyle name="Обычный 2 6 37" xfId="28475"/>
    <cellStyle name="Обычный 2 6 37 2" xfId="28476"/>
    <cellStyle name="Обычный 2 6 37 2 2" xfId="28477"/>
    <cellStyle name="Обычный 2 6 37 3" xfId="28478"/>
    <cellStyle name="Обычный 2 6 38" xfId="28479"/>
    <cellStyle name="Обычный 2 6 38 2" xfId="28480"/>
    <cellStyle name="Обычный 2 6 38 2 2" xfId="28481"/>
    <cellStyle name="Обычный 2 6 38 3" xfId="28482"/>
    <cellStyle name="Обычный 2 6 39" xfId="28483"/>
    <cellStyle name="Обычный 2 6 39 2" xfId="28484"/>
    <cellStyle name="Обычный 2 6 39 2 2" xfId="28485"/>
    <cellStyle name="Обычный 2 6 39 3" xfId="28486"/>
    <cellStyle name="Обычный 2 6 4" xfId="28487"/>
    <cellStyle name="Обычный 2 6 4 2" xfId="28488"/>
    <cellStyle name="Обычный 2 6 4 2 2" xfId="28489"/>
    <cellStyle name="Обычный 2 6 4 3" xfId="28490"/>
    <cellStyle name="Обычный 2 6 40" xfId="28491"/>
    <cellStyle name="Обычный 2 6 40 2" xfId="28492"/>
    <cellStyle name="Обычный 2 6 40 2 2" xfId="28493"/>
    <cellStyle name="Обычный 2 6 40 3" xfId="28494"/>
    <cellStyle name="Обычный 2 6 41" xfId="28495"/>
    <cellStyle name="Обычный 2 6 41 2" xfId="28496"/>
    <cellStyle name="Обычный 2 6 41 2 2" xfId="28497"/>
    <cellStyle name="Обычный 2 6 41 3" xfId="28498"/>
    <cellStyle name="Обычный 2 6 42" xfId="28499"/>
    <cellStyle name="Обычный 2 6 42 2" xfId="28500"/>
    <cellStyle name="Обычный 2 6 42 2 2" xfId="28501"/>
    <cellStyle name="Обычный 2 6 42 3" xfId="28502"/>
    <cellStyle name="Обычный 2 6 43" xfId="28503"/>
    <cellStyle name="Обычный 2 6 43 2" xfId="28504"/>
    <cellStyle name="Обычный 2 6 43 2 2" xfId="28505"/>
    <cellStyle name="Обычный 2 6 43 3" xfId="28506"/>
    <cellStyle name="Обычный 2 6 44" xfId="28507"/>
    <cellStyle name="Обычный 2 6 44 2" xfId="28508"/>
    <cellStyle name="Обычный 2 6 44 2 2" xfId="28509"/>
    <cellStyle name="Обычный 2 6 44 3" xfId="28510"/>
    <cellStyle name="Обычный 2 6 45" xfId="28511"/>
    <cellStyle name="Обычный 2 6 45 2" xfId="28512"/>
    <cellStyle name="Обычный 2 6 45 2 2" xfId="28513"/>
    <cellStyle name="Обычный 2 6 45 3" xfId="28514"/>
    <cellStyle name="Обычный 2 6 46" xfId="28515"/>
    <cellStyle name="Обычный 2 6 46 2" xfId="28516"/>
    <cellStyle name="Обычный 2 6 46 2 2" xfId="28517"/>
    <cellStyle name="Обычный 2 6 46 3" xfId="28518"/>
    <cellStyle name="Обычный 2 6 47" xfId="28519"/>
    <cellStyle name="Обычный 2 6 47 2" xfId="28520"/>
    <cellStyle name="Обычный 2 6 47 2 2" xfId="28521"/>
    <cellStyle name="Обычный 2 6 47 3" xfId="28522"/>
    <cellStyle name="Обычный 2 6 48" xfId="28523"/>
    <cellStyle name="Обычный 2 6 48 2" xfId="28524"/>
    <cellStyle name="Обычный 2 6 48 2 2" xfId="28525"/>
    <cellStyle name="Обычный 2 6 48 3" xfId="28526"/>
    <cellStyle name="Обычный 2 6 49" xfId="28527"/>
    <cellStyle name="Обычный 2 6 49 2" xfId="28528"/>
    <cellStyle name="Обычный 2 6 49 2 2" xfId="28529"/>
    <cellStyle name="Обычный 2 6 49 3" xfId="28530"/>
    <cellStyle name="Обычный 2 6 5" xfId="28531"/>
    <cellStyle name="Обычный 2 6 5 2" xfId="28532"/>
    <cellStyle name="Обычный 2 6 5 2 2" xfId="28533"/>
    <cellStyle name="Обычный 2 6 5 3" xfId="28534"/>
    <cellStyle name="Обычный 2 6 50" xfId="28535"/>
    <cellStyle name="Обычный 2 6 50 2" xfId="28536"/>
    <cellStyle name="Обычный 2 6 50 2 2" xfId="28537"/>
    <cellStyle name="Обычный 2 6 50 3" xfId="28538"/>
    <cellStyle name="Обычный 2 6 51" xfId="28539"/>
    <cellStyle name="Обычный 2 6 51 2" xfId="28540"/>
    <cellStyle name="Обычный 2 6 51 2 2" xfId="28541"/>
    <cellStyle name="Обычный 2 6 51 3" xfId="28542"/>
    <cellStyle name="Обычный 2 6 52" xfId="28543"/>
    <cellStyle name="Обычный 2 6 52 2" xfId="28544"/>
    <cellStyle name="Обычный 2 6 52 2 2" xfId="28545"/>
    <cellStyle name="Обычный 2 6 52 3" xfId="28546"/>
    <cellStyle name="Обычный 2 6 53" xfId="28547"/>
    <cellStyle name="Обычный 2 6 53 2" xfId="28548"/>
    <cellStyle name="Обычный 2 6 53 2 2" xfId="28549"/>
    <cellStyle name="Обычный 2 6 53 3" xfId="28550"/>
    <cellStyle name="Обычный 2 6 54" xfId="28551"/>
    <cellStyle name="Обычный 2 6 54 2" xfId="28552"/>
    <cellStyle name="Обычный 2 6 54 2 2" xfId="28553"/>
    <cellStyle name="Обычный 2 6 54 3" xfId="28554"/>
    <cellStyle name="Обычный 2 6 55" xfId="28555"/>
    <cellStyle name="Обычный 2 6 55 2" xfId="28556"/>
    <cellStyle name="Обычный 2 6 55 2 2" xfId="28557"/>
    <cellStyle name="Обычный 2 6 55 3" xfId="28558"/>
    <cellStyle name="Обычный 2 6 56" xfId="28559"/>
    <cellStyle name="Обычный 2 6 56 2" xfId="28560"/>
    <cellStyle name="Обычный 2 6 56 2 2" xfId="28561"/>
    <cellStyle name="Обычный 2 6 56 3" xfId="28562"/>
    <cellStyle name="Обычный 2 6 57" xfId="28563"/>
    <cellStyle name="Обычный 2 6 57 2" xfId="28564"/>
    <cellStyle name="Обычный 2 6 57 2 2" xfId="28565"/>
    <cellStyle name="Обычный 2 6 57 3" xfId="28566"/>
    <cellStyle name="Обычный 2 6 58" xfId="28567"/>
    <cellStyle name="Обычный 2 6 58 2" xfId="28568"/>
    <cellStyle name="Обычный 2 6 58 2 2" xfId="28569"/>
    <cellStyle name="Обычный 2 6 58 3" xfId="28570"/>
    <cellStyle name="Обычный 2 6 59" xfId="28571"/>
    <cellStyle name="Обычный 2 6 59 2" xfId="28572"/>
    <cellStyle name="Обычный 2 6 59 2 2" xfId="28573"/>
    <cellStyle name="Обычный 2 6 59 3" xfId="28574"/>
    <cellStyle name="Обычный 2 6 6" xfId="28575"/>
    <cellStyle name="Обычный 2 6 6 2" xfId="28576"/>
    <cellStyle name="Обычный 2 6 6 2 2" xfId="28577"/>
    <cellStyle name="Обычный 2 6 6 3" xfId="28578"/>
    <cellStyle name="Обычный 2 6 60" xfId="28579"/>
    <cellStyle name="Обычный 2 6 60 2" xfId="28580"/>
    <cellStyle name="Обычный 2 6 60 2 2" xfId="28581"/>
    <cellStyle name="Обычный 2 6 60 3" xfId="28582"/>
    <cellStyle name="Обычный 2 6 61" xfId="28583"/>
    <cellStyle name="Обычный 2 6 61 2" xfId="28584"/>
    <cellStyle name="Обычный 2 6 61 2 2" xfId="28585"/>
    <cellStyle name="Обычный 2 6 61 3" xfId="28586"/>
    <cellStyle name="Обычный 2 6 62" xfId="28587"/>
    <cellStyle name="Обычный 2 6 62 2" xfId="28588"/>
    <cellStyle name="Обычный 2 6 62 2 2" xfId="28589"/>
    <cellStyle name="Обычный 2 6 62 3" xfId="28590"/>
    <cellStyle name="Обычный 2 6 63" xfId="28591"/>
    <cellStyle name="Обычный 2 6 63 2" xfId="28592"/>
    <cellStyle name="Обычный 2 6 63 2 2" xfId="28593"/>
    <cellStyle name="Обычный 2 6 63 3" xfId="28594"/>
    <cellStyle name="Обычный 2 6 64" xfId="28595"/>
    <cellStyle name="Обычный 2 6 64 2" xfId="28596"/>
    <cellStyle name="Обычный 2 6 64 2 2" xfId="28597"/>
    <cellStyle name="Обычный 2 6 64 3" xfId="28598"/>
    <cellStyle name="Обычный 2 6 65" xfId="28599"/>
    <cellStyle name="Обычный 2 6 65 2" xfId="28600"/>
    <cellStyle name="Обычный 2 6 65 2 2" xfId="28601"/>
    <cellStyle name="Обычный 2 6 65 3" xfId="28602"/>
    <cellStyle name="Обычный 2 6 66" xfId="28603"/>
    <cellStyle name="Обычный 2 6 66 2" xfId="28604"/>
    <cellStyle name="Обычный 2 6 66 2 2" xfId="28605"/>
    <cellStyle name="Обычный 2 6 66 3" xfId="28606"/>
    <cellStyle name="Обычный 2 6 67" xfId="28607"/>
    <cellStyle name="Обычный 2 6 67 2" xfId="28608"/>
    <cellStyle name="Обычный 2 6 67 2 2" xfId="28609"/>
    <cellStyle name="Обычный 2 6 67 3" xfId="28610"/>
    <cellStyle name="Обычный 2 6 68" xfId="28611"/>
    <cellStyle name="Обычный 2 6 68 2" xfId="28612"/>
    <cellStyle name="Обычный 2 6 68 2 2" xfId="28613"/>
    <cellStyle name="Обычный 2 6 68 3" xfId="28614"/>
    <cellStyle name="Обычный 2 6 69" xfId="28615"/>
    <cellStyle name="Обычный 2 6 69 2" xfId="28616"/>
    <cellStyle name="Обычный 2 6 69 2 2" xfId="28617"/>
    <cellStyle name="Обычный 2 6 69 3" xfId="28618"/>
    <cellStyle name="Обычный 2 6 7" xfId="28619"/>
    <cellStyle name="Обычный 2 6 7 2" xfId="28620"/>
    <cellStyle name="Обычный 2 6 7 2 2" xfId="28621"/>
    <cellStyle name="Обычный 2 6 7 3" xfId="28622"/>
    <cellStyle name="Обычный 2 6 70" xfId="28623"/>
    <cellStyle name="Обычный 2 6 70 2" xfId="28624"/>
    <cellStyle name="Обычный 2 6 70 2 2" xfId="28625"/>
    <cellStyle name="Обычный 2 6 70 3" xfId="28626"/>
    <cellStyle name="Обычный 2 6 71" xfId="28627"/>
    <cellStyle name="Обычный 2 6 71 2" xfId="28628"/>
    <cellStyle name="Обычный 2 6 71 2 2" xfId="28629"/>
    <cellStyle name="Обычный 2 6 71 3" xfId="28630"/>
    <cellStyle name="Обычный 2 6 72" xfId="28631"/>
    <cellStyle name="Обычный 2 6 72 2" xfId="28632"/>
    <cellStyle name="Обычный 2 6 72 2 2" xfId="28633"/>
    <cellStyle name="Обычный 2 6 72 3" xfId="28634"/>
    <cellStyle name="Обычный 2 6 73" xfId="28635"/>
    <cellStyle name="Обычный 2 6 73 2" xfId="28636"/>
    <cellStyle name="Обычный 2 6 73 2 2" xfId="28637"/>
    <cellStyle name="Обычный 2 6 73 3" xfId="28638"/>
    <cellStyle name="Обычный 2 6 74" xfId="28639"/>
    <cellStyle name="Обычный 2 6 74 2" xfId="28640"/>
    <cellStyle name="Обычный 2 6 74 2 2" xfId="28641"/>
    <cellStyle name="Обычный 2 6 74 3" xfId="28642"/>
    <cellStyle name="Обычный 2 6 75" xfId="28643"/>
    <cellStyle name="Обычный 2 6 75 2" xfId="28644"/>
    <cellStyle name="Обычный 2 6 75 2 2" xfId="28645"/>
    <cellStyle name="Обычный 2 6 75 3" xfId="28646"/>
    <cellStyle name="Обычный 2 6 76" xfId="28647"/>
    <cellStyle name="Обычный 2 6 76 2" xfId="28648"/>
    <cellStyle name="Обычный 2 6 76 2 2" xfId="28649"/>
    <cellStyle name="Обычный 2 6 76 3" xfId="28650"/>
    <cellStyle name="Обычный 2 6 77" xfId="28651"/>
    <cellStyle name="Обычный 2 6 77 2" xfId="28652"/>
    <cellStyle name="Обычный 2 6 77 2 2" xfId="28653"/>
    <cellStyle name="Обычный 2 6 77 3" xfId="28654"/>
    <cellStyle name="Обычный 2 6 78" xfId="28655"/>
    <cellStyle name="Обычный 2 6 78 2" xfId="28656"/>
    <cellStyle name="Обычный 2 6 78 2 2" xfId="28657"/>
    <cellStyle name="Обычный 2 6 78 3" xfId="28658"/>
    <cellStyle name="Обычный 2 6 79" xfId="28659"/>
    <cellStyle name="Обычный 2 6 79 2" xfId="28660"/>
    <cellStyle name="Обычный 2 6 79 2 2" xfId="28661"/>
    <cellStyle name="Обычный 2 6 79 3" xfId="28662"/>
    <cellStyle name="Обычный 2 6 8" xfId="28663"/>
    <cellStyle name="Обычный 2 6 8 2" xfId="28664"/>
    <cellStyle name="Обычный 2 6 8 2 2" xfId="28665"/>
    <cellStyle name="Обычный 2 6 8 3" xfId="28666"/>
    <cellStyle name="Обычный 2 6 80" xfId="28667"/>
    <cellStyle name="Обычный 2 6 80 2" xfId="28668"/>
    <cellStyle name="Обычный 2 6 80 2 2" xfId="28669"/>
    <cellStyle name="Обычный 2 6 80 3" xfId="28670"/>
    <cellStyle name="Обычный 2 6 81" xfId="28671"/>
    <cellStyle name="Обычный 2 6 81 2" xfId="28672"/>
    <cellStyle name="Обычный 2 6 81 2 2" xfId="28673"/>
    <cellStyle name="Обычный 2 6 81 3" xfId="28674"/>
    <cellStyle name="Обычный 2 6 82" xfId="28675"/>
    <cellStyle name="Обычный 2 6 82 2" xfId="28676"/>
    <cellStyle name="Обычный 2 6 82 2 2" xfId="28677"/>
    <cellStyle name="Обычный 2 6 82 3" xfId="28678"/>
    <cellStyle name="Обычный 2 6 83" xfId="28679"/>
    <cellStyle name="Обычный 2 6 83 2" xfId="28680"/>
    <cellStyle name="Обычный 2 6 83 2 2" xfId="28681"/>
    <cellStyle name="Обычный 2 6 83 3" xfId="28682"/>
    <cellStyle name="Обычный 2 6 84" xfId="28683"/>
    <cellStyle name="Обычный 2 6 84 2" xfId="28684"/>
    <cellStyle name="Обычный 2 6 84 2 2" xfId="28685"/>
    <cellStyle name="Обычный 2 6 84 3" xfId="28686"/>
    <cellStyle name="Обычный 2 6 85" xfId="28687"/>
    <cellStyle name="Обычный 2 6 85 2" xfId="28688"/>
    <cellStyle name="Обычный 2 6 85 2 2" xfId="28689"/>
    <cellStyle name="Обычный 2 6 85 3" xfId="28690"/>
    <cellStyle name="Обычный 2 6 86" xfId="28691"/>
    <cellStyle name="Обычный 2 6 86 2" xfId="28692"/>
    <cellStyle name="Обычный 2 6 86 2 2" xfId="28693"/>
    <cellStyle name="Обычный 2 6 86 3" xfId="28694"/>
    <cellStyle name="Обычный 2 6 87" xfId="28695"/>
    <cellStyle name="Обычный 2 6 87 2" xfId="28696"/>
    <cellStyle name="Обычный 2 6 9" xfId="28697"/>
    <cellStyle name="Обычный 2 6 9 2" xfId="28698"/>
    <cellStyle name="Обычный 2 6 9 2 2" xfId="28699"/>
    <cellStyle name="Обычный 2 6 9 3" xfId="28700"/>
    <cellStyle name="Обычный 2 60" xfId="28701"/>
    <cellStyle name="Обычный 2 61" xfId="28702"/>
    <cellStyle name="Обычный 2 62" xfId="28703"/>
    <cellStyle name="Обычный 2 63" xfId="28704"/>
    <cellStyle name="Обычный 2 64" xfId="28705"/>
    <cellStyle name="Обычный 2 65" xfId="28706"/>
    <cellStyle name="Обычный 2 66" xfId="28707"/>
    <cellStyle name="Обычный 2 67" xfId="28708"/>
    <cellStyle name="Обычный 2 68" xfId="28709"/>
    <cellStyle name="Обычный 2 69" xfId="28710"/>
    <cellStyle name="Обычный 2 7" xfId="28711"/>
    <cellStyle name="Обычный 2 7 10" xfId="28712"/>
    <cellStyle name="Обычный 2 7 10 2" xfId="28713"/>
    <cellStyle name="Обычный 2 7 10 2 2" xfId="28714"/>
    <cellStyle name="Обычный 2 7 10 3" xfId="28715"/>
    <cellStyle name="Обычный 2 7 11" xfId="28716"/>
    <cellStyle name="Обычный 2 7 11 2" xfId="28717"/>
    <cellStyle name="Обычный 2 7 11 2 2" xfId="28718"/>
    <cellStyle name="Обычный 2 7 11 3" xfId="28719"/>
    <cellStyle name="Обычный 2 7 12" xfId="28720"/>
    <cellStyle name="Обычный 2 7 12 2" xfId="28721"/>
    <cellStyle name="Обычный 2 7 12 2 2" xfId="28722"/>
    <cellStyle name="Обычный 2 7 12 3" xfId="28723"/>
    <cellStyle name="Обычный 2 7 13" xfId="28724"/>
    <cellStyle name="Обычный 2 7 13 2" xfId="28725"/>
    <cellStyle name="Обычный 2 7 13 2 2" xfId="28726"/>
    <cellStyle name="Обычный 2 7 13 3" xfId="28727"/>
    <cellStyle name="Обычный 2 7 14" xfId="28728"/>
    <cellStyle name="Обычный 2 7 14 2" xfId="28729"/>
    <cellStyle name="Обычный 2 7 14 2 2" xfId="28730"/>
    <cellStyle name="Обычный 2 7 14 3" xfId="28731"/>
    <cellStyle name="Обычный 2 7 15" xfId="28732"/>
    <cellStyle name="Обычный 2 7 15 2" xfId="28733"/>
    <cellStyle name="Обычный 2 7 15 2 2" xfId="28734"/>
    <cellStyle name="Обычный 2 7 15 3" xfId="28735"/>
    <cellStyle name="Обычный 2 7 16" xfId="28736"/>
    <cellStyle name="Обычный 2 7 16 2" xfId="28737"/>
    <cellStyle name="Обычный 2 7 16 2 2" xfId="28738"/>
    <cellStyle name="Обычный 2 7 16 3" xfId="28739"/>
    <cellStyle name="Обычный 2 7 17" xfId="28740"/>
    <cellStyle name="Обычный 2 7 17 2" xfId="28741"/>
    <cellStyle name="Обычный 2 7 17 2 2" xfId="28742"/>
    <cellStyle name="Обычный 2 7 17 3" xfId="28743"/>
    <cellStyle name="Обычный 2 7 18" xfId="28744"/>
    <cellStyle name="Обычный 2 7 18 2" xfId="28745"/>
    <cellStyle name="Обычный 2 7 18 2 2" xfId="28746"/>
    <cellStyle name="Обычный 2 7 18 3" xfId="28747"/>
    <cellStyle name="Обычный 2 7 19" xfId="28748"/>
    <cellStyle name="Обычный 2 7 19 2" xfId="28749"/>
    <cellStyle name="Обычный 2 7 19 2 2" xfId="28750"/>
    <cellStyle name="Обычный 2 7 19 3" xfId="28751"/>
    <cellStyle name="Обычный 2 7 2" xfId="28752"/>
    <cellStyle name="Обычный 2 7 2 10" xfId="28753"/>
    <cellStyle name="Обычный 2 7 2 10 2" xfId="28754"/>
    <cellStyle name="Обычный 2 7 2 10 2 2" xfId="28755"/>
    <cellStyle name="Обычный 2 7 2 10 3" xfId="28756"/>
    <cellStyle name="Обычный 2 7 2 11" xfId="28757"/>
    <cellStyle name="Обычный 2 7 2 11 2" xfId="28758"/>
    <cellStyle name="Обычный 2 7 2 11 2 2" xfId="28759"/>
    <cellStyle name="Обычный 2 7 2 11 3" xfId="28760"/>
    <cellStyle name="Обычный 2 7 2 12" xfId="28761"/>
    <cellStyle name="Обычный 2 7 2 12 2" xfId="28762"/>
    <cellStyle name="Обычный 2 7 2 12 2 2" xfId="28763"/>
    <cellStyle name="Обычный 2 7 2 12 3" xfId="28764"/>
    <cellStyle name="Обычный 2 7 2 13" xfId="28765"/>
    <cellStyle name="Обычный 2 7 2 13 2" xfId="28766"/>
    <cellStyle name="Обычный 2 7 2 13 2 2" xfId="28767"/>
    <cellStyle name="Обычный 2 7 2 13 3" xfId="28768"/>
    <cellStyle name="Обычный 2 7 2 14" xfId="28769"/>
    <cellStyle name="Обычный 2 7 2 14 2" xfId="28770"/>
    <cellStyle name="Обычный 2 7 2 14 2 2" xfId="28771"/>
    <cellStyle name="Обычный 2 7 2 14 3" xfId="28772"/>
    <cellStyle name="Обычный 2 7 2 15" xfId="28773"/>
    <cellStyle name="Обычный 2 7 2 15 2" xfId="28774"/>
    <cellStyle name="Обычный 2 7 2 15 2 2" xfId="28775"/>
    <cellStyle name="Обычный 2 7 2 15 3" xfId="28776"/>
    <cellStyle name="Обычный 2 7 2 16" xfId="28777"/>
    <cellStyle name="Обычный 2 7 2 16 2" xfId="28778"/>
    <cellStyle name="Обычный 2 7 2 16 2 2" xfId="28779"/>
    <cellStyle name="Обычный 2 7 2 16 3" xfId="28780"/>
    <cellStyle name="Обычный 2 7 2 17" xfId="28781"/>
    <cellStyle name="Обычный 2 7 2 17 2" xfId="28782"/>
    <cellStyle name="Обычный 2 7 2 17 2 2" xfId="28783"/>
    <cellStyle name="Обычный 2 7 2 17 3" xfId="28784"/>
    <cellStyle name="Обычный 2 7 2 18" xfId="28785"/>
    <cellStyle name="Обычный 2 7 2 18 2" xfId="28786"/>
    <cellStyle name="Обычный 2 7 2 18 2 2" xfId="28787"/>
    <cellStyle name="Обычный 2 7 2 18 3" xfId="28788"/>
    <cellStyle name="Обычный 2 7 2 19" xfId="28789"/>
    <cellStyle name="Обычный 2 7 2 19 2" xfId="28790"/>
    <cellStyle name="Обычный 2 7 2 19 2 2" xfId="28791"/>
    <cellStyle name="Обычный 2 7 2 19 3" xfId="28792"/>
    <cellStyle name="Обычный 2 7 2 2" xfId="28793"/>
    <cellStyle name="Обычный 2 7 2 2 2" xfId="28794"/>
    <cellStyle name="Обычный 2 7 2 2 2 2" xfId="28795"/>
    <cellStyle name="Обычный 2 7 2 2 3" xfId="28796"/>
    <cellStyle name="Обычный 2 7 2 20" xfId="28797"/>
    <cellStyle name="Обычный 2 7 2 20 2" xfId="28798"/>
    <cellStyle name="Обычный 2 7 2 20 2 2" xfId="28799"/>
    <cellStyle name="Обычный 2 7 2 20 3" xfId="28800"/>
    <cellStyle name="Обычный 2 7 2 21" xfId="28801"/>
    <cellStyle name="Обычный 2 7 2 21 2" xfId="28802"/>
    <cellStyle name="Обычный 2 7 2 21 2 2" xfId="28803"/>
    <cellStyle name="Обычный 2 7 2 21 3" xfId="28804"/>
    <cellStyle name="Обычный 2 7 2 22" xfId="28805"/>
    <cellStyle name="Обычный 2 7 2 22 2" xfId="28806"/>
    <cellStyle name="Обычный 2 7 2 22 2 2" xfId="28807"/>
    <cellStyle name="Обычный 2 7 2 22 3" xfId="28808"/>
    <cellStyle name="Обычный 2 7 2 23" xfId="28809"/>
    <cellStyle name="Обычный 2 7 2 23 2" xfId="28810"/>
    <cellStyle name="Обычный 2 7 2 23 2 2" xfId="28811"/>
    <cellStyle name="Обычный 2 7 2 23 3" xfId="28812"/>
    <cellStyle name="Обычный 2 7 2 24" xfId="28813"/>
    <cellStyle name="Обычный 2 7 2 24 2" xfId="28814"/>
    <cellStyle name="Обычный 2 7 2 24 2 2" xfId="28815"/>
    <cellStyle name="Обычный 2 7 2 24 3" xfId="28816"/>
    <cellStyle name="Обычный 2 7 2 25" xfId="28817"/>
    <cellStyle name="Обычный 2 7 2 25 2" xfId="28818"/>
    <cellStyle name="Обычный 2 7 2 25 2 2" xfId="28819"/>
    <cellStyle name="Обычный 2 7 2 25 3" xfId="28820"/>
    <cellStyle name="Обычный 2 7 2 26" xfId="28821"/>
    <cellStyle name="Обычный 2 7 2 26 2" xfId="28822"/>
    <cellStyle name="Обычный 2 7 2 26 2 2" xfId="28823"/>
    <cellStyle name="Обычный 2 7 2 26 3" xfId="28824"/>
    <cellStyle name="Обычный 2 7 2 27" xfId="28825"/>
    <cellStyle name="Обычный 2 7 2 27 2" xfId="28826"/>
    <cellStyle name="Обычный 2 7 2 27 2 2" xfId="28827"/>
    <cellStyle name="Обычный 2 7 2 27 3" xfId="28828"/>
    <cellStyle name="Обычный 2 7 2 28" xfId="28829"/>
    <cellStyle name="Обычный 2 7 2 28 2" xfId="28830"/>
    <cellStyle name="Обычный 2 7 2 28 2 2" xfId="28831"/>
    <cellStyle name="Обычный 2 7 2 28 3" xfId="28832"/>
    <cellStyle name="Обычный 2 7 2 29" xfId="28833"/>
    <cellStyle name="Обычный 2 7 2 29 2" xfId="28834"/>
    <cellStyle name="Обычный 2 7 2 29 2 2" xfId="28835"/>
    <cellStyle name="Обычный 2 7 2 29 3" xfId="28836"/>
    <cellStyle name="Обычный 2 7 2 3" xfId="28837"/>
    <cellStyle name="Обычный 2 7 2 3 2" xfId="28838"/>
    <cellStyle name="Обычный 2 7 2 3 2 2" xfId="28839"/>
    <cellStyle name="Обычный 2 7 2 3 3" xfId="28840"/>
    <cellStyle name="Обычный 2 7 2 30" xfId="28841"/>
    <cellStyle name="Обычный 2 7 2 30 2" xfId="28842"/>
    <cellStyle name="Обычный 2 7 2 30 2 2" xfId="28843"/>
    <cellStyle name="Обычный 2 7 2 30 3" xfId="28844"/>
    <cellStyle name="Обычный 2 7 2 31" xfId="28845"/>
    <cellStyle name="Обычный 2 7 2 31 2" xfId="28846"/>
    <cellStyle name="Обычный 2 7 2 31 2 2" xfId="28847"/>
    <cellStyle name="Обычный 2 7 2 31 3" xfId="28848"/>
    <cellStyle name="Обычный 2 7 2 32" xfId="28849"/>
    <cellStyle name="Обычный 2 7 2 32 2" xfId="28850"/>
    <cellStyle name="Обычный 2 7 2 32 2 2" xfId="28851"/>
    <cellStyle name="Обычный 2 7 2 32 3" xfId="28852"/>
    <cellStyle name="Обычный 2 7 2 33" xfId="28853"/>
    <cellStyle name="Обычный 2 7 2 33 2" xfId="28854"/>
    <cellStyle name="Обычный 2 7 2 33 2 2" xfId="28855"/>
    <cellStyle name="Обычный 2 7 2 33 3" xfId="28856"/>
    <cellStyle name="Обычный 2 7 2 34" xfId="28857"/>
    <cellStyle name="Обычный 2 7 2 34 2" xfId="28858"/>
    <cellStyle name="Обычный 2 7 2 34 2 2" xfId="28859"/>
    <cellStyle name="Обычный 2 7 2 34 3" xfId="28860"/>
    <cellStyle name="Обычный 2 7 2 35" xfId="28861"/>
    <cellStyle name="Обычный 2 7 2 35 2" xfId="28862"/>
    <cellStyle name="Обычный 2 7 2 35 2 2" xfId="28863"/>
    <cellStyle name="Обычный 2 7 2 35 3" xfId="28864"/>
    <cellStyle name="Обычный 2 7 2 36" xfId="28865"/>
    <cellStyle name="Обычный 2 7 2 36 2" xfId="28866"/>
    <cellStyle name="Обычный 2 7 2 36 2 2" xfId="28867"/>
    <cellStyle name="Обычный 2 7 2 36 3" xfId="28868"/>
    <cellStyle name="Обычный 2 7 2 37" xfId="28869"/>
    <cellStyle name="Обычный 2 7 2 37 2" xfId="28870"/>
    <cellStyle name="Обычный 2 7 2 37 2 2" xfId="28871"/>
    <cellStyle name="Обычный 2 7 2 37 3" xfId="28872"/>
    <cellStyle name="Обычный 2 7 2 38" xfId="28873"/>
    <cellStyle name="Обычный 2 7 2 38 2" xfId="28874"/>
    <cellStyle name="Обычный 2 7 2 38 2 2" xfId="28875"/>
    <cellStyle name="Обычный 2 7 2 38 3" xfId="28876"/>
    <cellStyle name="Обычный 2 7 2 39" xfId="28877"/>
    <cellStyle name="Обычный 2 7 2 39 2" xfId="28878"/>
    <cellStyle name="Обычный 2 7 2 39 2 2" xfId="28879"/>
    <cellStyle name="Обычный 2 7 2 39 3" xfId="28880"/>
    <cellStyle name="Обычный 2 7 2 4" xfId="28881"/>
    <cellStyle name="Обычный 2 7 2 4 2" xfId="28882"/>
    <cellStyle name="Обычный 2 7 2 4 2 2" xfId="28883"/>
    <cellStyle name="Обычный 2 7 2 4 3" xfId="28884"/>
    <cellStyle name="Обычный 2 7 2 40" xfId="28885"/>
    <cellStyle name="Обычный 2 7 2 40 2" xfId="28886"/>
    <cellStyle name="Обычный 2 7 2 40 2 2" xfId="28887"/>
    <cellStyle name="Обычный 2 7 2 40 3" xfId="28888"/>
    <cellStyle name="Обычный 2 7 2 41" xfId="28889"/>
    <cellStyle name="Обычный 2 7 2 41 2" xfId="28890"/>
    <cellStyle name="Обычный 2 7 2 41 2 2" xfId="28891"/>
    <cellStyle name="Обычный 2 7 2 41 3" xfId="28892"/>
    <cellStyle name="Обычный 2 7 2 42" xfId="28893"/>
    <cellStyle name="Обычный 2 7 2 42 2" xfId="28894"/>
    <cellStyle name="Обычный 2 7 2 42 2 2" xfId="28895"/>
    <cellStyle name="Обычный 2 7 2 42 3" xfId="28896"/>
    <cellStyle name="Обычный 2 7 2 43" xfId="28897"/>
    <cellStyle name="Обычный 2 7 2 43 2" xfId="28898"/>
    <cellStyle name="Обычный 2 7 2 43 2 2" xfId="28899"/>
    <cellStyle name="Обычный 2 7 2 43 3" xfId="28900"/>
    <cellStyle name="Обычный 2 7 2 44" xfId="28901"/>
    <cellStyle name="Обычный 2 7 2 44 2" xfId="28902"/>
    <cellStyle name="Обычный 2 7 2 44 2 2" xfId="28903"/>
    <cellStyle name="Обычный 2 7 2 44 3" xfId="28904"/>
    <cellStyle name="Обычный 2 7 2 45" xfId="28905"/>
    <cellStyle name="Обычный 2 7 2 45 2" xfId="28906"/>
    <cellStyle name="Обычный 2 7 2 45 2 2" xfId="28907"/>
    <cellStyle name="Обычный 2 7 2 45 3" xfId="28908"/>
    <cellStyle name="Обычный 2 7 2 46" xfId="28909"/>
    <cellStyle name="Обычный 2 7 2 46 2" xfId="28910"/>
    <cellStyle name="Обычный 2 7 2 46 2 2" xfId="28911"/>
    <cellStyle name="Обычный 2 7 2 46 3" xfId="28912"/>
    <cellStyle name="Обычный 2 7 2 47" xfId="28913"/>
    <cellStyle name="Обычный 2 7 2 47 2" xfId="28914"/>
    <cellStyle name="Обычный 2 7 2 47 2 2" xfId="28915"/>
    <cellStyle name="Обычный 2 7 2 47 3" xfId="28916"/>
    <cellStyle name="Обычный 2 7 2 48" xfId="28917"/>
    <cellStyle name="Обычный 2 7 2 48 2" xfId="28918"/>
    <cellStyle name="Обычный 2 7 2 48 2 2" xfId="28919"/>
    <cellStyle name="Обычный 2 7 2 48 3" xfId="28920"/>
    <cellStyle name="Обычный 2 7 2 49" xfId="28921"/>
    <cellStyle name="Обычный 2 7 2 49 2" xfId="28922"/>
    <cellStyle name="Обычный 2 7 2 49 2 2" xfId="28923"/>
    <cellStyle name="Обычный 2 7 2 49 3" xfId="28924"/>
    <cellStyle name="Обычный 2 7 2 5" xfId="28925"/>
    <cellStyle name="Обычный 2 7 2 5 2" xfId="28926"/>
    <cellStyle name="Обычный 2 7 2 5 2 2" xfId="28927"/>
    <cellStyle name="Обычный 2 7 2 5 3" xfId="28928"/>
    <cellStyle name="Обычный 2 7 2 50" xfId="28929"/>
    <cellStyle name="Обычный 2 7 2 50 2" xfId="28930"/>
    <cellStyle name="Обычный 2 7 2 50 2 2" xfId="28931"/>
    <cellStyle name="Обычный 2 7 2 50 3" xfId="28932"/>
    <cellStyle name="Обычный 2 7 2 51" xfId="28933"/>
    <cellStyle name="Обычный 2 7 2 51 2" xfId="28934"/>
    <cellStyle name="Обычный 2 7 2 51 2 2" xfId="28935"/>
    <cellStyle name="Обычный 2 7 2 51 3" xfId="28936"/>
    <cellStyle name="Обычный 2 7 2 52" xfId="28937"/>
    <cellStyle name="Обычный 2 7 2 52 2" xfId="28938"/>
    <cellStyle name="Обычный 2 7 2 52 2 2" xfId="28939"/>
    <cellStyle name="Обычный 2 7 2 52 3" xfId="28940"/>
    <cellStyle name="Обычный 2 7 2 53" xfId="28941"/>
    <cellStyle name="Обычный 2 7 2 53 2" xfId="28942"/>
    <cellStyle name="Обычный 2 7 2 53 2 2" xfId="28943"/>
    <cellStyle name="Обычный 2 7 2 53 3" xfId="28944"/>
    <cellStyle name="Обычный 2 7 2 54" xfId="28945"/>
    <cellStyle name="Обычный 2 7 2 54 2" xfId="28946"/>
    <cellStyle name="Обычный 2 7 2 54 2 2" xfId="28947"/>
    <cellStyle name="Обычный 2 7 2 54 3" xfId="28948"/>
    <cellStyle name="Обычный 2 7 2 55" xfId="28949"/>
    <cellStyle name="Обычный 2 7 2 55 2" xfId="28950"/>
    <cellStyle name="Обычный 2 7 2 55 2 2" xfId="28951"/>
    <cellStyle name="Обычный 2 7 2 55 3" xfId="28952"/>
    <cellStyle name="Обычный 2 7 2 56" xfId="28953"/>
    <cellStyle name="Обычный 2 7 2 56 2" xfId="28954"/>
    <cellStyle name="Обычный 2 7 2 56 2 2" xfId="28955"/>
    <cellStyle name="Обычный 2 7 2 56 3" xfId="28956"/>
    <cellStyle name="Обычный 2 7 2 57" xfId="28957"/>
    <cellStyle name="Обычный 2 7 2 57 2" xfId="28958"/>
    <cellStyle name="Обычный 2 7 2 57 2 2" xfId="28959"/>
    <cellStyle name="Обычный 2 7 2 57 3" xfId="28960"/>
    <cellStyle name="Обычный 2 7 2 58" xfId="28961"/>
    <cellStyle name="Обычный 2 7 2 58 2" xfId="28962"/>
    <cellStyle name="Обычный 2 7 2 58 2 2" xfId="28963"/>
    <cellStyle name="Обычный 2 7 2 58 3" xfId="28964"/>
    <cellStyle name="Обычный 2 7 2 59" xfId="28965"/>
    <cellStyle name="Обычный 2 7 2 59 2" xfId="28966"/>
    <cellStyle name="Обычный 2 7 2 59 2 2" xfId="28967"/>
    <cellStyle name="Обычный 2 7 2 59 3" xfId="28968"/>
    <cellStyle name="Обычный 2 7 2 6" xfId="28969"/>
    <cellStyle name="Обычный 2 7 2 6 2" xfId="28970"/>
    <cellStyle name="Обычный 2 7 2 6 2 2" xfId="28971"/>
    <cellStyle name="Обычный 2 7 2 6 3" xfId="28972"/>
    <cellStyle name="Обычный 2 7 2 60" xfId="28973"/>
    <cellStyle name="Обычный 2 7 2 60 2" xfId="28974"/>
    <cellStyle name="Обычный 2 7 2 60 2 2" xfId="28975"/>
    <cellStyle name="Обычный 2 7 2 60 3" xfId="28976"/>
    <cellStyle name="Обычный 2 7 2 61" xfId="28977"/>
    <cellStyle name="Обычный 2 7 2 61 2" xfId="28978"/>
    <cellStyle name="Обычный 2 7 2 61 2 2" xfId="28979"/>
    <cellStyle name="Обычный 2 7 2 61 3" xfId="28980"/>
    <cellStyle name="Обычный 2 7 2 62" xfId="28981"/>
    <cellStyle name="Обычный 2 7 2 62 2" xfId="28982"/>
    <cellStyle name="Обычный 2 7 2 62 2 2" xfId="28983"/>
    <cellStyle name="Обычный 2 7 2 62 3" xfId="28984"/>
    <cellStyle name="Обычный 2 7 2 63" xfId="28985"/>
    <cellStyle name="Обычный 2 7 2 63 2" xfId="28986"/>
    <cellStyle name="Обычный 2 7 2 63 2 2" xfId="28987"/>
    <cellStyle name="Обычный 2 7 2 63 3" xfId="28988"/>
    <cellStyle name="Обычный 2 7 2 64" xfId="28989"/>
    <cellStyle name="Обычный 2 7 2 64 2" xfId="28990"/>
    <cellStyle name="Обычный 2 7 2 64 2 2" xfId="28991"/>
    <cellStyle name="Обычный 2 7 2 64 3" xfId="28992"/>
    <cellStyle name="Обычный 2 7 2 65" xfId="28993"/>
    <cellStyle name="Обычный 2 7 2 65 2" xfId="28994"/>
    <cellStyle name="Обычный 2 7 2 65 2 2" xfId="28995"/>
    <cellStyle name="Обычный 2 7 2 65 3" xfId="28996"/>
    <cellStyle name="Обычный 2 7 2 66" xfId="28997"/>
    <cellStyle name="Обычный 2 7 2 66 2" xfId="28998"/>
    <cellStyle name="Обычный 2 7 2 66 2 2" xfId="28999"/>
    <cellStyle name="Обычный 2 7 2 66 3" xfId="29000"/>
    <cellStyle name="Обычный 2 7 2 67" xfId="29001"/>
    <cellStyle name="Обычный 2 7 2 67 2" xfId="29002"/>
    <cellStyle name="Обычный 2 7 2 67 2 2" xfId="29003"/>
    <cellStyle name="Обычный 2 7 2 67 3" xfId="29004"/>
    <cellStyle name="Обычный 2 7 2 68" xfId="29005"/>
    <cellStyle name="Обычный 2 7 2 68 2" xfId="29006"/>
    <cellStyle name="Обычный 2 7 2 68 2 2" xfId="29007"/>
    <cellStyle name="Обычный 2 7 2 68 3" xfId="29008"/>
    <cellStyle name="Обычный 2 7 2 69" xfId="29009"/>
    <cellStyle name="Обычный 2 7 2 69 2" xfId="29010"/>
    <cellStyle name="Обычный 2 7 2 69 2 2" xfId="29011"/>
    <cellStyle name="Обычный 2 7 2 69 3" xfId="29012"/>
    <cellStyle name="Обычный 2 7 2 7" xfId="29013"/>
    <cellStyle name="Обычный 2 7 2 7 2" xfId="29014"/>
    <cellStyle name="Обычный 2 7 2 7 2 2" xfId="29015"/>
    <cellStyle name="Обычный 2 7 2 7 3" xfId="29016"/>
    <cellStyle name="Обычный 2 7 2 70" xfId="29017"/>
    <cellStyle name="Обычный 2 7 2 70 2" xfId="29018"/>
    <cellStyle name="Обычный 2 7 2 70 2 2" xfId="29019"/>
    <cellStyle name="Обычный 2 7 2 70 3" xfId="29020"/>
    <cellStyle name="Обычный 2 7 2 71" xfId="29021"/>
    <cellStyle name="Обычный 2 7 2 71 2" xfId="29022"/>
    <cellStyle name="Обычный 2 7 2 71 2 2" xfId="29023"/>
    <cellStyle name="Обычный 2 7 2 71 3" xfId="29024"/>
    <cellStyle name="Обычный 2 7 2 72" xfId="29025"/>
    <cellStyle name="Обычный 2 7 2 72 2" xfId="29026"/>
    <cellStyle name="Обычный 2 7 2 72 2 2" xfId="29027"/>
    <cellStyle name="Обычный 2 7 2 72 3" xfId="29028"/>
    <cellStyle name="Обычный 2 7 2 73" xfId="29029"/>
    <cellStyle name="Обычный 2 7 2 73 2" xfId="29030"/>
    <cellStyle name="Обычный 2 7 2 73 2 2" xfId="29031"/>
    <cellStyle name="Обычный 2 7 2 73 3" xfId="29032"/>
    <cellStyle name="Обычный 2 7 2 74" xfId="29033"/>
    <cellStyle name="Обычный 2 7 2 74 2" xfId="29034"/>
    <cellStyle name="Обычный 2 7 2 74 2 2" xfId="29035"/>
    <cellStyle name="Обычный 2 7 2 74 3" xfId="29036"/>
    <cellStyle name="Обычный 2 7 2 75" xfId="29037"/>
    <cellStyle name="Обычный 2 7 2 75 2" xfId="29038"/>
    <cellStyle name="Обычный 2 7 2 75 2 2" xfId="29039"/>
    <cellStyle name="Обычный 2 7 2 75 3" xfId="29040"/>
    <cellStyle name="Обычный 2 7 2 76" xfId="29041"/>
    <cellStyle name="Обычный 2 7 2 76 2" xfId="29042"/>
    <cellStyle name="Обычный 2 7 2 76 2 2" xfId="29043"/>
    <cellStyle name="Обычный 2 7 2 76 3" xfId="29044"/>
    <cellStyle name="Обычный 2 7 2 77" xfId="29045"/>
    <cellStyle name="Обычный 2 7 2 77 2" xfId="29046"/>
    <cellStyle name="Обычный 2 7 2 77 2 2" xfId="29047"/>
    <cellStyle name="Обычный 2 7 2 77 3" xfId="29048"/>
    <cellStyle name="Обычный 2 7 2 78" xfId="29049"/>
    <cellStyle name="Обычный 2 7 2 78 2" xfId="29050"/>
    <cellStyle name="Обычный 2 7 2 78 2 2" xfId="29051"/>
    <cellStyle name="Обычный 2 7 2 78 3" xfId="29052"/>
    <cellStyle name="Обычный 2 7 2 79" xfId="29053"/>
    <cellStyle name="Обычный 2 7 2 79 2" xfId="29054"/>
    <cellStyle name="Обычный 2 7 2 79 2 2" xfId="29055"/>
    <cellStyle name="Обычный 2 7 2 79 3" xfId="29056"/>
    <cellStyle name="Обычный 2 7 2 8" xfId="29057"/>
    <cellStyle name="Обычный 2 7 2 8 2" xfId="29058"/>
    <cellStyle name="Обычный 2 7 2 8 2 2" xfId="29059"/>
    <cellStyle name="Обычный 2 7 2 8 3" xfId="29060"/>
    <cellStyle name="Обычный 2 7 2 80" xfId="29061"/>
    <cellStyle name="Обычный 2 7 2 80 2" xfId="29062"/>
    <cellStyle name="Обычный 2 7 2 80 2 2" xfId="29063"/>
    <cellStyle name="Обычный 2 7 2 80 3" xfId="29064"/>
    <cellStyle name="Обычный 2 7 2 81" xfId="29065"/>
    <cellStyle name="Обычный 2 7 2 81 2" xfId="29066"/>
    <cellStyle name="Обычный 2 7 2 81 2 2" xfId="29067"/>
    <cellStyle name="Обычный 2 7 2 81 3" xfId="29068"/>
    <cellStyle name="Обычный 2 7 2 82" xfId="29069"/>
    <cellStyle name="Обычный 2 7 2 82 2" xfId="29070"/>
    <cellStyle name="Обычный 2 7 2 82 2 2" xfId="29071"/>
    <cellStyle name="Обычный 2 7 2 82 3" xfId="29072"/>
    <cellStyle name="Обычный 2 7 2 83" xfId="29073"/>
    <cellStyle name="Обычный 2 7 2 83 2" xfId="29074"/>
    <cellStyle name="Обычный 2 7 2 83 2 2" xfId="29075"/>
    <cellStyle name="Обычный 2 7 2 83 3" xfId="29076"/>
    <cellStyle name="Обычный 2 7 2 84" xfId="29077"/>
    <cellStyle name="Обычный 2 7 2 84 2" xfId="29078"/>
    <cellStyle name="Обычный 2 7 2 84 2 2" xfId="29079"/>
    <cellStyle name="Обычный 2 7 2 84 3" xfId="29080"/>
    <cellStyle name="Обычный 2 7 2 85" xfId="29081"/>
    <cellStyle name="Обычный 2 7 2 85 2" xfId="29082"/>
    <cellStyle name="Обычный 2 7 2 85 2 2" xfId="29083"/>
    <cellStyle name="Обычный 2 7 2 85 3" xfId="29084"/>
    <cellStyle name="Обычный 2 7 2 86" xfId="29085"/>
    <cellStyle name="Обычный 2 7 2 86 2" xfId="29086"/>
    <cellStyle name="Обычный 2 7 2 87" xfId="29087"/>
    <cellStyle name="Обычный 2 7 2 9" xfId="29088"/>
    <cellStyle name="Обычный 2 7 2 9 2" xfId="29089"/>
    <cellStyle name="Обычный 2 7 2 9 2 2" xfId="29090"/>
    <cellStyle name="Обычный 2 7 2 9 3" xfId="29091"/>
    <cellStyle name="Обычный 2 7 20" xfId="29092"/>
    <cellStyle name="Обычный 2 7 20 2" xfId="29093"/>
    <cellStyle name="Обычный 2 7 20 2 2" xfId="29094"/>
    <cellStyle name="Обычный 2 7 20 3" xfId="29095"/>
    <cellStyle name="Обычный 2 7 21" xfId="29096"/>
    <cellStyle name="Обычный 2 7 21 2" xfId="29097"/>
    <cellStyle name="Обычный 2 7 21 2 2" xfId="29098"/>
    <cellStyle name="Обычный 2 7 21 3" xfId="29099"/>
    <cellStyle name="Обычный 2 7 22" xfId="29100"/>
    <cellStyle name="Обычный 2 7 22 2" xfId="29101"/>
    <cellStyle name="Обычный 2 7 22 2 2" xfId="29102"/>
    <cellStyle name="Обычный 2 7 22 3" xfId="29103"/>
    <cellStyle name="Обычный 2 7 23" xfId="29104"/>
    <cellStyle name="Обычный 2 7 23 2" xfId="29105"/>
    <cellStyle name="Обычный 2 7 23 2 2" xfId="29106"/>
    <cellStyle name="Обычный 2 7 23 3" xfId="29107"/>
    <cellStyle name="Обычный 2 7 24" xfId="29108"/>
    <cellStyle name="Обычный 2 7 24 2" xfId="29109"/>
    <cellStyle name="Обычный 2 7 24 2 2" xfId="29110"/>
    <cellStyle name="Обычный 2 7 24 3" xfId="29111"/>
    <cellStyle name="Обычный 2 7 25" xfId="29112"/>
    <cellStyle name="Обычный 2 7 25 2" xfId="29113"/>
    <cellStyle name="Обычный 2 7 25 2 2" xfId="29114"/>
    <cellStyle name="Обычный 2 7 25 3" xfId="29115"/>
    <cellStyle name="Обычный 2 7 26" xfId="29116"/>
    <cellStyle name="Обычный 2 7 26 2" xfId="29117"/>
    <cellStyle name="Обычный 2 7 26 2 2" xfId="29118"/>
    <cellStyle name="Обычный 2 7 26 3" xfId="29119"/>
    <cellStyle name="Обычный 2 7 27" xfId="29120"/>
    <cellStyle name="Обычный 2 7 27 2" xfId="29121"/>
    <cellStyle name="Обычный 2 7 27 2 2" xfId="29122"/>
    <cellStyle name="Обычный 2 7 27 3" xfId="29123"/>
    <cellStyle name="Обычный 2 7 28" xfId="29124"/>
    <cellStyle name="Обычный 2 7 28 2" xfId="29125"/>
    <cellStyle name="Обычный 2 7 28 2 2" xfId="29126"/>
    <cellStyle name="Обычный 2 7 28 3" xfId="29127"/>
    <cellStyle name="Обычный 2 7 29" xfId="29128"/>
    <cellStyle name="Обычный 2 7 29 2" xfId="29129"/>
    <cellStyle name="Обычный 2 7 29 2 2" xfId="29130"/>
    <cellStyle name="Обычный 2 7 29 3" xfId="29131"/>
    <cellStyle name="Обычный 2 7 3" xfId="29132"/>
    <cellStyle name="Обычный 2 7 3 2" xfId="29133"/>
    <cellStyle name="Обычный 2 7 3 2 2" xfId="29134"/>
    <cellStyle name="Обычный 2 7 3 2 2 2" xfId="29135"/>
    <cellStyle name="Обычный 2 7 3 2 3" xfId="29136"/>
    <cellStyle name="Обычный 2 7 30" xfId="29137"/>
    <cellStyle name="Обычный 2 7 30 2" xfId="29138"/>
    <cellStyle name="Обычный 2 7 30 2 2" xfId="29139"/>
    <cellStyle name="Обычный 2 7 30 3" xfId="29140"/>
    <cellStyle name="Обычный 2 7 31" xfId="29141"/>
    <cellStyle name="Обычный 2 7 31 2" xfId="29142"/>
    <cellStyle name="Обычный 2 7 31 2 2" xfId="29143"/>
    <cellStyle name="Обычный 2 7 31 3" xfId="29144"/>
    <cellStyle name="Обычный 2 7 32" xfId="29145"/>
    <cellStyle name="Обычный 2 7 32 2" xfId="29146"/>
    <cellStyle name="Обычный 2 7 32 2 2" xfId="29147"/>
    <cellStyle name="Обычный 2 7 32 3" xfId="29148"/>
    <cellStyle name="Обычный 2 7 33" xfId="29149"/>
    <cellStyle name="Обычный 2 7 33 2" xfId="29150"/>
    <cellStyle name="Обычный 2 7 33 2 2" xfId="29151"/>
    <cellStyle name="Обычный 2 7 33 3" xfId="29152"/>
    <cellStyle name="Обычный 2 7 34" xfId="29153"/>
    <cellStyle name="Обычный 2 7 34 2" xfId="29154"/>
    <cellStyle name="Обычный 2 7 34 2 2" xfId="29155"/>
    <cellStyle name="Обычный 2 7 34 3" xfId="29156"/>
    <cellStyle name="Обычный 2 7 35" xfId="29157"/>
    <cellStyle name="Обычный 2 7 35 2" xfId="29158"/>
    <cellStyle name="Обычный 2 7 35 2 2" xfId="29159"/>
    <cellStyle name="Обычный 2 7 35 3" xfId="29160"/>
    <cellStyle name="Обычный 2 7 36" xfId="29161"/>
    <cellStyle name="Обычный 2 7 36 2" xfId="29162"/>
    <cellStyle name="Обычный 2 7 36 2 2" xfId="29163"/>
    <cellStyle name="Обычный 2 7 36 3" xfId="29164"/>
    <cellStyle name="Обычный 2 7 37" xfId="29165"/>
    <cellStyle name="Обычный 2 7 37 2" xfId="29166"/>
    <cellStyle name="Обычный 2 7 37 2 2" xfId="29167"/>
    <cellStyle name="Обычный 2 7 37 3" xfId="29168"/>
    <cellStyle name="Обычный 2 7 38" xfId="29169"/>
    <cellStyle name="Обычный 2 7 38 2" xfId="29170"/>
    <cellStyle name="Обычный 2 7 38 2 2" xfId="29171"/>
    <cellStyle name="Обычный 2 7 38 3" xfId="29172"/>
    <cellStyle name="Обычный 2 7 39" xfId="29173"/>
    <cellStyle name="Обычный 2 7 39 2" xfId="29174"/>
    <cellStyle name="Обычный 2 7 39 2 2" xfId="29175"/>
    <cellStyle name="Обычный 2 7 39 3" xfId="29176"/>
    <cellStyle name="Обычный 2 7 4" xfId="29177"/>
    <cellStyle name="Обычный 2 7 4 10" xfId="29178"/>
    <cellStyle name="Обычный 2 7 4 11" xfId="29179"/>
    <cellStyle name="Обычный 2 7 4 12" xfId="29180"/>
    <cellStyle name="Обычный 2 7 4 13" xfId="29181"/>
    <cellStyle name="Обычный 2 7 4 14" xfId="29182"/>
    <cellStyle name="Обычный 2 7 4 15" xfId="29183"/>
    <cellStyle name="Обычный 2 7 4 16" xfId="29184"/>
    <cellStyle name="Обычный 2 7 4 17" xfId="29185"/>
    <cellStyle name="Обычный 2 7 4 18" xfId="29186"/>
    <cellStyle name="Обычный 2 7 4 19" xfId="29187"/>
    <cellStyle name="Обычный 2 7 4 2" xfId="29188"/>
    <cellStyle name="Обычный 2 7 4 20" xfId="29189"/>
    <cellStyle name="Обычный 2 7 4 21" xfId="29190"/>
    <cellStyle name="Обычный 2 7 4 22" xfId="29191"/>
    <cellStyle name="Обычный 2 7 4 23" xfId="29192"/>
    <cellStyle name="Обычный 2 7 4 24" xfId="29193"/>
    <cellStyle name="Обычный 2 7 4 25" xfId="29194"/>
    <cellStyle name="Обычный 2 7 4 26" xfId="29195"/>
    <cellStyle name="Обычный 2 7 4 27" xfId="29196"/>
    <cellStyle name="Обычный 2 7 4 28" xfId="29197"/>
    <cellStyle name="Обычный 2 7 4 29" xfId="29198"/>
    <cellStyle name="Обычный 2 7 4 3" xfId="29199"/>
    <cellStyle name="Обычный 2 7 4 30" xfId="29200"/>
    <cellStyle name="Обычный 2 7 4 31" xfId="29201"/>
    <cellStyle name="Обычный 2 7 4 32" xfId="29202"/>
    <cellStyle name="Обычный 2 7 4 33" xfId="29203"/>
    <cellStyle name="Обычный 2 7 4 34" xfId="29204"/>
    <cellStyle name="Обычный 2 7 4 35" xfId="29205"/>
    <cellStyle name="Обычный 2 7 4 36" xfId="29206"/>
    <cellStyle name="Обычный 2 7 4 37" xfId="29207"/>
    <cellStyle name="Обычный 2 7 4 38" xfId="29208"/>
    <cellStyle name="Обычный 2 7 4 39" xfId="29209"/>
    <cellStyle name="Обычный 2 7 4 4" xfId="29210"/>
    <cellStyle name="Обычный 2 7 4 40" xfId="29211"/>
    <cellStyle name="Обычный 2 7 4 41" xfId="29212"/>
    <cellStyle name="Обычный 2 7 4 42" xfId="29213"/>
    <cellStyle name="Обычный 2 7 4 43" xfId="29214"/>
    <cellStyle name="Обычный 2 7 4 44" xfId="29215"/>
    <cellStyle name="Обычный 2 7 4 45" xfId="29216"/>
    <cellStyle name="Обычный 2 7 4 46" xfId="29217"/>
    <cellStyle name="Обычный 2 7 4 47" xfId="29218"/>
    <cellStyle name="Обычный 2 7 4 48" xfId="29219"/>
    <cellStyle name="Обычный 2 7 4 49" xfId="29220"/>
    <cellStyle name="Обычный 2 7 4 5" xfId="29221"/>
    <cellStyle name="Обычный 2 7 4 50" xfId="29222"/>
    <cellStyle name="Обычный 2 7 4 51" xfId="29223"/>
    <cellStyle name="Обычный 2 7 4 52" xfId="29224"/>
    <cellStyle name="Обычный 2 7 4 53" xfId="29225"/>
    <cellStyle name="Обычный 2 7 4 54" xfId="29226"/>
    <cellStyle name="Обычный 2 7 4 55" xfId="29227"/>
    <cellStyle name="Обычный 2 7 4 56" xfId="29228"/>
    <cellStyle name="Обычный 2 7 4 57" xfId="29229"/>
    <cellStyle name="Обычный 2 7 4 58" xfId="29230"/>
    <cellStyle name="Обычный 2 7 4 59" xfId="29231"/>
    <cellStyle name="Обычный 2 7 4 6" xfId="29232"/>
    <cellStyle name="Обычный 2 7 4 60" xfId="29233"/>
    <cellStyle name="Обычный 2 7 4 61" xfId="29234"/>
    <cellStyle name="Обычный 2 7 4 62" xfId="29235"/>
    <cellStyle name="Обычный 2 7 4 63" xfId="29236"/>
    <cellStyle name="Обычный 2 7 4 64" xfId="29237"/>
    <cellStyle name="Обычный 2 7 4 65" xfId="29238"/>
    <cellStyle name="Обычный 2 7 4 66" xfId="29239"/>
    <cellStyle name="Обычный 2 7 4 67" xfId="29240"/>
    <cellStyle name="Обычный 2 7 4 68" xfId="29241"/>
    <cellStyle name="Обычный 2 7 4 69" xfId="29242"/>
    <cellStyle name="Обычный 2 7 4 7" xfId="29243"/>
    <cellStyle name="Обычный 2 7 4 70" xfId="29244"/>
    <cellStyle name="Обычный 2 7 4 71" xfId="29245"/>
    <cellStyle name="Обычный 2 7 4 72" xfId="29246"/>
    <cellStyle name="Обычный 2 7 4 73" xfId="29247"/>
    <cellStyle name="Обычный 2 7 4 74" xfId="29248"/>
    <cellStyle name="Обычный 2 7 4 75" xfId="29249"/>
    <cellStyle name="Обычный 2 7 4 76" xfId="29250"/>
    <cellStyle name="Обычный 2 7 4 77" xfId="29251"/>
    <cellStyle name="Обычный 2 7 4 78" xfId="29252"/>
    <cellStyle name="Обычный 2 7 4 79" xfId="29253"/>
    <cellStyle name="Обычный 2 7 4 8" xfId="29254"/>
    <cellStyle name="Обычный 2 7 4 80" xfId="29255"/>
    <cellStyle name="Обычный 2 7 4 81" xfId="29256"/>
    <cellStyle name="Обычный 2 7 4 82" xfId="29257"/>
    <cellStyle name="Обычный 2 7 4 83" xfId="29258"/>
    <cellStyle name="Обычный 2 7 4 84" xfId="29259"/>
    <cellStyle name="Обычный 2 7 4 85" xfId="29260"/>
    <cellStyle name="Обычный 2 7 4 85 2" xfId="29261"/>
    <cellStyle name="Обычный 2 7 4 86" xfId="29262"/>
    <cellStyle name="Обычный 2 7 4 9" xfId="29263"/>
    <cellStyle name="Обычный 2 7 40" xfId="29264"/>
    <cellStyle name="Обычный 2 7 40 2" xfId="29265"/>
    <cellStyle name="Обычный 2 7 40 2 2" xfId="29266"/>
    <cellStyle name="Обычный 2 7 40 3" xfId="29267"/>
    <cellStyle name="Обычный 2 7 41" xfId="29268"/>
    <cellStyle name="Обычный 2 7 41 2" xfId="29269"/>
    <cellStyle name="Обычный 2 7 41 2 2" xfId="29270"/>
    <cellStyle name="Обычный 2 7 41 3" xfId="29271"/>
    <cellStyle name="Обычный 2 7 42" xfId="29272"/>
    <cellStyle name="Обычный 2 7 42 2" xfId="29273"/>
    <cellStyle name="Обычный 2 7 42 2 2" xfId="29274"/>
    <cellStyle name="Обычный 2 7 42 3" xfId="29275"/>
    <cellStyle name="Обычный 2 7 43" xfId="29276"/>
    <cellStyle name="Обычный 2 7 43 2" xfId="29277"/>
    <cellStyle name="Обычный 2 7 43 2 2" xfId="29278"/>
    <cellStyle name="Обычный 2 7 43 3" xfId="29279"/>
    <cellStyle name="Обычный 2 7 44" xfId="29280"/>
    <cellStyle name="Обычный 2 7 44 2" xfId="29281"/>
    <cellStyle name="Обычный 2 7 44 2 2" xfId="29282"/>
    <cellStyle name="Обычный 2 7 44 3" xfId="29283"/>
    <cellStyle name="Обычный 2 7 45" xfId="29284"/>
    <cellStyle name="Обычный 2 7 45 2" xfId="29285"/>
    <cellStyle name="Обычный 2 7 45 2 2" xfId="29286"/>
    <cellStyle name="Обычный 2 7 45 3" xfId="29287"/>
    <cellStyle name="Обычный 2 7 46" xfId="29288"/>
    <cellStyle name="Обычный 2 7 46 2" xfId="29289"/>
    <cellStyle name="Обычный 2 7 46 2 2" xfId="29290"/>
    <cellStyle name="Обычный 2 7 46 3" xfId="29291"/>
    <cellStyle name="Обычный 2 7 47" xfId="29292"/>
    <cellStyle name="Обычный 2 7 47 2" xfId="29293"/>
    <cellStyle name="Обычный 2 7 47 2 2" xfId="29294"/>
    <cellStyle name="Обычный 2 7 47 3" xfId="29295"/>
    <cellStyle name="Обычный 2 7 48" xfId="29296"/>
    <cellStyle name="Обычный 2 7 48 2" xfId="29297"/>
    <cellStyle name="Обычный 2 7 48 2 2" xfId="29298"/>
    <cellStyle name="Обычный 2 7 48 3" xfId="29299"/>
    <cellStyle name="Обычный 2 7 49" xfId="29300"/>
    <cellStyle name="Обычный 2 7 49 2" xfId="29301"/>
    <cellStyle name="Обычный 2 7 49 2 2" xfId="29302"/>
    <cellStyle name="Обычный 2 7 49 3" xfId="29303"/>
    <cellStyle name="Обычный 2 7 5" xfId="29304"/>
    <cellStyle name="Обычный 2 7 50" xfId="29305"/>
    <cellStyle name="Обычный 2 7 50 2" xfId="29306"/>
    <cellStyle name="Обычный 2 7 50 2 2" xfId="29307"/>
    <cellStyle name="Обычный 2 7 50 3" xfId="29308"/>
    <cellStyle name="Обычный 2 7 51" xfId="29309"/>
    <cellStyle name="Обычный 2 7 51 2" xfId="29310"/>
    <cellStyle name="Обычный 2 7 51 2 2" xfId="29311"/>
    <cellStyle name="Обычный 2 7 51 3" xfId="29312"/>
    <cellStyle name="Обычный 2 7 52" xfId="29313"/>
    <cellStyle name="Обычный 2 7 52 2" xfId="29314"/>
    <cellStyle name="Обычный 2 7 52 2 2" xfId="29315"/>
    <cellStyle name="Обычный 2 7 52 3" xfId="29316"/>
    <cellStyle name="Обычный 2 7 53" xfId="29317"/>
    <cellStyle name="Обычный 2 7 53 2" xfId="29318"/>
    <cellStyle name="Обычный 2 7 53 2 2" xfId="29319"/>
    <cellStyle name="Обычный 2 7 53 3" xfId="29320"/>
    <cellStyle name="Обычный 2 7 54" xfId="29321"/>
    <cellStyle name="Обычный 2 7 54 2" xfId="29322"/>
    <cellStyle name="Обычный 2 7 54 2 2" xfId="29323"/>
    <cellStyle name="Обычный 2 7 54 3" xfId="29324"/>
    <cellStyle name="Обычный 2 7 55" xfId="29325"/>
    <cellStyle name="Обычный 2 7 55 2" xfId="29326"/>
    <cellStyle name="Обычный 2 7 55 2 2" xfId="29327"/>
    <cellStyle name="Обычный 2 7 55 3" xfId="29328"/>
    <cellStyle name="Обычный 2 7 56" xfId="29329"/>
    <cellStyle name="Обычный 2 7 56 2" xfId="29330"/>
    <cellStyle name="Обычный 2 7 56 2 2" xfId="29331"/>
    <cellStyle name="Обычный 2 7 56 3" xfId="29332"/>
    <cellStyle name="Обычный 2 7 57" xfId="29333"/>
    <cellStyle name="Обычный 2 7 57 2" xfId="29334"/>
    <cellStyle name="Обычный 2 7 57 2 2" xfId="29335"/>
    <cellStyle name="Обычный 2 7 57 3" xfId="29336"/>
    <cellStyle name="Обычный 2 7 58" xfId="29337"/>
    <cellStyle name="Обычный 2 7 58 2" xfId="29338"/>
    <cellStyle name="Обычный 2 7 58 2 2" xfId="29339"/>
    <cellStyle name="Обычный 2 7 58 3" xfId="29340"/>
    <cellStyle name="Обычный 2 7 59" xfId="29341"/>
    <cellStyle name="Обычный 2 7 59 2" xfId="29342"/>
    <cellStyle name="Обычный 2 7 59 2 2" xfId="29343"/>
    <cellStyle name="Обычный 2 7 59 3" xfId="29344"/>
    <cellStyle name="Обычный 2 7 6" xfId="29345"/>
    <cellStyle name="Обычный 2 7 6 10" xfId="29346"/>
    <cellStyle name="Обычный 2 7 6 11" xfId="29347"/>
    <cellStyle name="Обычный 2 7 6 12" xfId="29348"/>
    <cellStyle name="Обычный 2 7 6 13" xfId="29349"/>
    <cellStyle name="Обычный 2 7 6 14" xfId="29350"/>
    <cellStyle name="Обычный 2 7 6 15" xfId="29351"/>
    <cellStyle name="Обычный 2 7 6 16" xfId="29352"/>
    <cellStyle name="Обычный 2 7 6 17" xfId="29353"/>
    <cellStyle name="Обычный 2 7 6 18" xfId="29354"/>
    <cellStyle name="Обычный 2 7 6 19" xfId="29355"/>
    <cellStyle name="Обычный 2 7 6 2" xfId="29356"/>
    <cellStyle name="Обычный 2 7 6 20" xfId="29357"/>
    <cellStyle name="Обычный 2 7 6 21" xfId="29358"/>
    <cellStyle name="Обычный 2 7 6 22" xfId="29359"/>
    <cellStyle name="Обычный 2 7 6 23" xfId="29360"/>
    <cellStyle name="Обычный 2 7 6 24" xfId="29361"/>
    <cellStyle name="Обычный 2 7 6 25" xfId="29362"/>
    <cellStyle name="Обычный 2 7 6 26" xfId="29363"/>
    <cellStyle name="Обычный 2 7 6 27" xfId="29364"/>
    <cellStyle name="Обычный 2 7 6 28" xfId="29365"/>
    <cellStyle name="Обычный 2 7 6 29" xfId="29366"/>
    <cellStyle name="Обычный 2 7 6 3" xfId="29367"/>
    <cellStyle name="Обычный 2 7 6 30" xfId="29368"/>
    <cellStyle name="Обычный 2 7 6 31" xfId="29369"/>
    <cellStyle name="Обычный 2 7 6 32" xfId="29370"/>
    <cellStyle name="Обычный 2 7 6 33" xfId="29371"/>
    <cellStyle name="Обычный 2 7 6 34" xfId="29372"/>
    <cellStyle name="Обычный 2 7 6 35" xfId="29373"/>
    <cellStyle name="Обычный 2 7 6 36" xfId="29374"/>
    <cellStyle name="Обычный 2 7 6 37" xfId="29375"/>
    <cellStyle name="Обычный 2 7 6 38" xfId="29376"/>
    <cellStyle name="Обычный 2 7 6 39" xfId="29377"/>
    <cellStyle name="Обычный 2 7 6 4" xfId="29378"/>
    <cellStyle name="Обычный 2 7 6 40" xfId="29379"/>
    <cellStyle name="Обычный 2 7 6 41" xfId="29380"/>
    <cellStyle name="Обычный 2 7 6 42" xfId="29381"/>
    <cellStyle name="Обычный 2 7 6 43" xfId="29382"/>
    <cellStyle name="Обычный 2 7 6 44" xfId="29383"/>
    <cellStyle name="Обычный 2 7 6 45" xfId="29384"/>
    <cellStyle name="Обычный 2 7 6 46" xfId="29385"/>
    <cellStyle name="Обычный 2 7 6 47" xfId="29386"/>
    <cellStyle name="Обычный 2 7 6 48" xfId="29387"/>
    <cellStyle name="Обычный 2 7 6 49" xfId="29388"/>
    <cellStyle name="Обычный 2 7 6 5" xfId="29389"/>
    <cellStyle name="Обычный 2 7 6 50" xfId="29390"/>
    <cellStyle name="Обычный 2 7 6 51" xfId="29391"/>
    <cellStyle name="Обычный 2 7 6 52" xfId="29392"/>
    <cellStyle name="Обычный 2 7 6 53" xfId="29393"/>
    <cellStyle name="Обычный 2 7 6 54" xfId="29394"/>
    <cellStyle name="Обычный 2 7 6 55" xfId="29395"/>
    <cellStyle name="Обычный 2 7 6 56" xfId="29396"/>
    <cellStyle name="Обычный 2 7 6 57" xfId="29397"/>
    <cellStyle name="Обычный 2 7 6 58" xfId="29398"/>
    <cellStyle name="Обычный 2 7 6 59" xfId="29399"/>
    <cellStyle name="Обычный 2 7 6 6" xfId="29400"/>
    <cellStyle name="Обычный 2 7 6 60" xfId="29401"/>
    <cellStyle name="Обычный 2 7 6 61" xfId="29402"/>
    <cellStyle name="Обычный 2 7 6 62" xfId="29403"/>
    <cellStyle name="Обычный 2 7 6 63" xfId="29404"/>
    <cellStyle name="Обычный 2 7 6 64" xfId="29405"/>
    <cellStyle name="Обычный 2 7 6 65" xfId="29406"/>
    <cellStyle name="Обычный 2 7 6 66" xfId="29407"/>
    <cellStyle name="Обычный 2 7 6 67" xfId="29408"/>
    <cellStyle name="Обычный 2 7 6 68" xfId="29409"/>
    <cellStyle name="Обычный 2 7 6 69" xfId="29410"/>
    <cellStyle name="Обычный 2 7 6 7" xfId="29411"/>
    <cellStyle name="Обычный 2 7 6 70" xfId="29412"/>
    <cellStyle name="Обычный 2 7 6 71" xfId="29413"/>
    <cellStyle name="Обычный 2 7 6 72" xfId="29414"/>
    <cellStyle name="Обычный 2 7 6 73" xfId="29415"/>
    <cellStyle name="Обычный 2 7 6 74" xfId="29416"/>
    <cellStyle name="Обычный 2 7 6 75" xfId="29417"/>
    <cellStyle name="Обычный 2 7 6 76" xfId="29418"/>
    <cellStyle name="Обычный 2 7 6 77" xfId="29419"/>
    <cellStyle name="Обычный 2 7 6 78" xfId="29420"/>
    <cellStyle name="Обычный 2 7 6 79" xfId="29421"/>
    <cellStyle name="Обычный 2 7 6 8" xfId="29422"/>
    <cellStyle name="Обычный 2 7 6 80" xfId="29423"/>
    <cellStyle name="Обычный 2 7 6 81" xfId="29424"/>
    <cellStyle name="Обычный 2 7 6 82" xfId="29425"/>
    <cellStyle name="Обычный 2 7 6 83" xfId="29426"/>
    <cellStyle name="Обычный 2 7 6 84" xfId="29427"/>
    <cellStyle name="Обычный 2 7 6 84 2" xfId="29428"/>
    <cellStyle name="Обычный 2 7 6 85" xfId="29429"/>
    <cellStyle name="Обычный 2 7 6 9" xfId="29430"/>
    <cellStyle name="Обычный 2 7 60" xfId="29431"/>
    <cellStyle name="Обычный 2 7 60 2" xfId="29432"/>
    <cellStyle name="Обычный 2 7 60 2 2" xfId="29433"/>
    <cellStyle name="Обычный 2 7 60 3" xfId="29434"/>
    <cellStyle name="Обычный 2 7 61" xfId="29435"/>
    <cellStyle name="Обычный 2 7 61 2" xfId="29436"/>
    <cellStyle name="Обычный 2 7 61 2 2" xfId="29437"/>
    <cellStyle name="Обычный 2 7 61 3" xfId="29438"/>
    <cellStyle name="Обычный 2 7 62" xfId="29439"/>
    <cellStyle name="Обычный 2 7 62 2" xfId="29440"/>
    <cellStyle name="Обычный 2 7 62 2 2" xfId="29441"/>
    <cellStyle name="Обычный 2 7 62 3" xfId="29442"/>
    <cellStyle name="Обычный 2 7 63" xfId="29443"/>
    <cellStyle name="Обычный 2 7 63 2" xfId="29444"/>
    <cellStyle name="Обычный 2 7 63 2 2" xfId="29445"/>
    <cellStyle name="Обычный 2 7 63 3" xfId="29446"/>
    <cellStyle name="Обычный 2 7 64" xfId="29447"/>
    <cellStyle name="Обычный 2 7 64 2" xfId="29448"/>
    <cellStyle name="Обычный 2 7 64 2 2" xfId="29449"/>
    <cellStyle name="Обычный 2 7 64 3" xfId="29450"/>
    <cellStyle name="Обычный 2 7 65" xfId="29451"/>
    <cellStyle name="Обычный 2 7 65 2" xfId="29452"/>
    <cellStyle name="Обычный 2 7 65 2 2" xfId="29453"/>
    <cellStyle name="Обычный 2 7 65 3" xfId="29454"/>
    <cellStyle name="Обычный 2 7 66" xfId="29455"/>
    <cellStyle name="Обычный 2 7 66 2" xfId="29456"/>
    <cellStyle name="Обычный 2 7 66 2 2" xfId="29457"/>
    <cellStyle name="Обычный 2 7 66 3" xfId="29458"/>
    <cellStyle name="Обычный 2 7 67" xfId="29459"/>
    <cellStyle name="Обычный 2 7 67 2" xfId="29460"/>
    <cellStyle name="Обычный 2 7 67 2 2" xfId="29461"/>
    <cellStyle name="Обычный 2 7 67 3" xfId="29462"/>
    <cellStyle name="Обычный 2 7 68" xfId="29463"/>
    <cellStyle name="Обычный 2 7 68 2" xfId="29464"/>
    <cellStyle name="Обычный 2 7 68 2 2" xfId="29465"/>
    <cellStyle name="Обычный 2 7 68 3" xfId="29466"/>
    <cellStyle name="Обычный 2 7 69" xfId="29467"/>
    <cellStyle name="Обычный 2 7 69 2" xfId="29468"/>
    <cellStyle name="Обычный 2 7 69 2 2" xfId="29469"/>
    <cellStyle name="Обычный 2 7 69 3" xfId="29470"/>
    <cellStyle name="Обычный 2 7 7" xfId="29471"/>
    <cellStyle name="Обычный 2 7 7 2" xfId="29472"/>
    <cellStyle name="Обычный 2 7 7 2 2" xfId="29473"/>
    <cellStyle name="Обычный 2 7 7 3" xfId="29474"/>
    <cellStyle name="Обычный 2 7 70" xfId="29475"/>
    <cellStyle name="Обычный 2 7 70 2" xfId="29476"/>
    <cellStyle name="Обычный 2 7 70 2 2" xfId="29477"/>
    <cellStyle name="Обычный 2 7 70 3" xfId="29478"/>
    <cellStyle name="Обычный 2 7 71" xfId="29479"/>
    <cellStyle name="Обычный 2 7 71 2" xfId="29480"/>
    <cellStyle name="Обычный 2 7 71 2 2" xfId="29481"/>
    <cellStyle name="Обычный 2 7 71 3" xfId="29482"/>
    <cellStyle name="Обычный 2 7 72" xfId="29483"/>
    <cellStyle name="Обычный 2 7 72 2" xfId="29484"/>
    <cellStyle name="Обычный 2 7 72 2 2" xfId="29485"/>
    <cellStyle name="Обычный 2 7 72 3" xfId="29486"/>
    <cellStyle name="Обычный 2 7 73" xfId="29487"/>
    <cellStyle name="Обычный 2 7 73 2" xfId="29488"/>
    <cellStyle name="Обычный 2 7 73 2 2" xfId="29489"/>
    <cellStyle name="Обычный 2 7 73 3" xfId="29490"/>
    <cellStyle name="Обычный 2 7 74" xfId="29491"/>
    <cellStyle name="Обычный 2 7 74 2" xfId="29492"/>
    <cellStyle name="Обычный 2 7 74 2 2" xfId="29493"/>
    <cellStyle name="Обычный 2 7 74 3" xfId="29494"/>
    <cellStyle name="Обычный 2 7 75" xfId="29495"/>
    <cellStyle name="Обычный 2 7 75 2" xfId="29496"/>
    <cellStyle name="Обычный 2 7 75 2 2" xfId="29497"/>
    <cellStyle name="Обычный 2 7 75 3" xfId="29498"/>
    <cellStyle name="Обычный 2 7 76" xfId="29499"/>
    <cellStyle name="Обычный 2 7 76 2" xfId="29500"/>
    <cellStyle name="Обычный 2 7 76 2 2" xfId="29501"/>
    <cellStyle name="Обычный 2 7 76 3" xfId="29502"/>
    <cellStyle name="Обычный 2 7 77" xfId="29503"/>
    <cellStyle name="Обычный 2 7 77 2" xfId="29504"/>
    <cellStyle name="Обычный 2 7 77 2 2" xfId="29505"/>
    <cellStyle name="Обычный 2 7 77 3" xfId="29506"/>
    <cellStyle name="Обычный 2 7 78" xfId="29507"/>
    <cellStyle name="Обычный 2 7 78 2" xfId="29508"/>
    <cellStyle name="Обычный 2 7 78 2 2" xfId="29509"/>
    <cellStyle name="Обычный 2 7 78 3" xfId="29510"/>
    <cellStyle name="Обычный 2 7 79" xfId="29511"/>
    <cellStyle name="Обычный 2 7 79 2" xfId="29512"/>
    <cellStyle name="Обычный 2 7 79 2 2" xfId="29513"/>
    <cellStyle name="Обычный 2 7 79 3" xfId="29514"/>
    <cellStyle name="Обычный 2 7 8" xfId="29515"/>
    <cellStyle name="Обычный 2 7 8 2" xfId="29516"/>
    <cellStyle name="Обычный 2 7 8 2 2" xfId="29517"/>
    <cellStyle name="Обычный 2 7 8 3" xfId="29518"/>
    <cellStyle name="Обычный 2 7 80" xfId="29519"/>
    <cellStyle name="Обычный 2 7 80 2" xfId="29520"/>
    <cellStyle name="Обычный 2 7 80 2 2" xfId="29521"/>
    <cellStyle name="Обычный 2 7 80 3" xfId="29522"/>
    <cellStyle name="Обычный 2 7 81" xfId="29523"/>
    <cellStyle name="Обычный 2 7 81 2" xfId="29524"/>
    <cellStyle name="Обычный 2 7 81 2 2" xfId="29525"/>
    <cellStyle name="Обычный 2 7 81 3" xfId="29526"/>
    <cellStyle name="Обычный 2 7 82" xfId="29527"/>
    <cellStyle name="Обычный 2 7 82 2" xfId="29528"/>
    <cellStyle name="Обычный 2 7 82 2 2" xfId="29529"/>
    <cellStyle name="Обычный 2 7 82 3" xfId="29530"/>
    <cellStyle name="Обычный 2 7 83" xfId="29531"/>
    <cellStyle name="Обычный 2 7 83 2" xfId="29532"/>
    <cellStyle name="Обычный 2 7 83 2 2" xfId="29533"/>
    <cellStyle name="Обычный 2 7 83 3" xfId="29534"/>
    <cellStyle name="Обычный 2 7 84" xfId="29535"/>
    <cellStyle name="Обычный 2 7 84 2" xfId="29536"/>
    <cellStyle name="Обычный 2 7 84 2 2" xfId="29537"/>
    <cellStyle name="Обычный 2 7 84 3" xfId="29538"/>
    <cellStyle name="Обычный 2 7 85" xfId="29539"/>
    <cellStyle name="Обычный 2 7 85 2" xfId="29540"/>
    <cellStyle name="Обычный 2 7 85 2 2" xfId="29541"/>
    <cellStyle name="Обычный 2 7 85 3" xfId="29542"/>
    <cellStyle name="Обычный 2 7 86" xfId="29543"/>
    <cellStyle name="Обычный 2 7 86 2" xfId="29544"/>
    <cellStyle name="Обычный 2 7 86 2 2" xfId="29545"/>
    <cellStyle name="Обычный 2 7 86 3" xfId="29546"/>
    <cellStyle name="Обычный 2 7 87" xfId="29547"/>
    <cellStyle name="Обычный 2 7 87 2" xfId="29548"/>
    <cellStyle name="Обычный 2 7 87 2 2" xfId="29549"/>
    <cellStyle name="Обычный 2 7 87 3" xfId="29550"/>
    <cellStyle name="Обычный 2 7 88" xfId="29551"/>
    <cellStyle name="Обычный 2 7 88 2" xfId="29552"/>
    <cellStyle name="Обычный 2 7 88 2 2" xfId="29553"/>
    <cellStyle name="Обычный 2 7 88 3" xfId="29554"/>
    <cellStyle name="Обычный 2 7 89" xfId="29555"/>
    <cellStyle name="Обычный 2 7 9" xfId="29556"/>
    <cellStyle name="Обычный 2 7 9 2" xfId="29557"/>
    <cellStyle name="Обычный 2 7 9 2 2" xfId="29558"/>
    <cellStyle name="Обычный 2 7 9 3" xfId="29559"/>
    <cellStyle name="Обычный 2 7_ФП КСС 3_2013 ФО" xfId="29560"/>
    <cellStyle name="Обычный 2 70" xfId="29561"/>
    <cellStyle name="Обычный 2 71" xfId="29562"/>
    <cellStyle name="Обычный 2 72" xfId="29563"/>
    <cellStyle name="Обычный 2 73" xfId="29564"/>
    <cellStyle name="Обычный 2 74" xfId="29565"/>
    <cellStyle name="Обычный 2 75" xfId="29566"/>
    <cellStyle name="Обычный 2 76" xfId="29567"/>
    <cellStyle name="Обычный 2 77" xfId="29568"/>
    <cellStyle name="Обычный 2 78" xfId="29569"/>
    <cellStyle name="Обычный 2 79" xfId="29570"/>
    <cellStyle name="Обычный 2 8" xfId="29571"/>
    <cellStyle name="Обычный 2 8 10" xfId="29572"/>
    <cellStyle name="Обычный 2 8 10 2" xfId="29573"/>
    <cellStyle name="Обычный 2 8 10 2 2" xfId="29574"/>
    <cellStyle name="Обычный 2 8 10 3" xfId="29575"/>
    <cellStyle name="Обычный 2 8 11" xfId="29576"/>
    <cellStyle name="Обычный 2 8 11 2" xfId="29577"/>
    <cellStyle name="Обычный 2 8 11 2 2" xfId="29578"/>
    <cellStyle name="Обычный 2 8 11 3" xfId="29579"/>
    <cellStyle name="Обычный 2 8 12" xfId="29580"/>
    <cellStyle name="Обычный 2 8 12 2" xfId="29581"/>
    <cellStyle name="Обычный 2 8 12 2 2" xfId="29582"/>
    <cellStyle name="Обычный 2 8 12 3" xfId="29583"/>
    <cellStyle name="Обычный 2 8 13" xfId="29584"/>
    <cellStyle name="Обычный 2 8 13 2" xfId="29585"/>
    <cellStyle name="Обычный 2 8 13 2 2" xfId="29586"/>
    <cellStyle name="Обычный 2 8 13 3" xfId="29587"/>
    <cellStyle name="Обычный 2 8 14" xfId="29588"/>
    <cellStyle name="Обычный 2 8 14 2" xfId="29589"/>
    <cellStyle name="Обычный 2 8 14 2 2" xfId="29590"/>
    <cellStyle name="Обычный 2 8 14 3" xfId="29591"/>
    <cellStyle name="Обычный 2 8 15" xfId="29592"/>
    <cellStyle name="Обычный 2 8 15 2" xfId="29593"/>
    <cellStyle name="Обычный 2 8 15 2 2" xfId="29594"/>
    <cellStyle name="Обычный 2 8 15 3" xfId="29595"/>
    <cellStyle name="Обычный 2 8 16" xfId="29596"/>
    <cellStyle name="Обычный 2 8 16 2" xfId="29597"/>
    <cellStyle name="Обычный 2 8 16 2 2" xfId="29598"/>
    <cellStyle name="Обычный 2 8 16 3" xfId="29599"/>
    <cellStyle name="Обычный 2 8 17" xfId="29600"/>
    <cellStyle name="Обычный 2 8 17 2" xfId="29601"/>
    <cellStyle name="Обычный 2 8 17 2 2" xfId="29602"/>
    <cellStyle name="Обычный 2 8 17 3" xfId="29603"/>
    <cellStyle name="Обычный 2 8 18" xfId="29604"/>
    <cellStyle name="Обычный 2 8 18 2" xfId="29605"/>
    <cellStyle name="Обычный 2 8 18 2 2" xfId="29606"/>
    <cellStyle name="Обычный 2 8 18 3" xfId="29607"/>
    <cellStyle name="Обычный 2 8 19" xfId="29608"/>
    <cellStyle name="Обычный 2 8 19 2" xfId="29609"/>
    <cellStyle name="Обычный 2 8 19 2 2" xfId="29610"/>
    <cellStyle name="Обычный 2 8 19 3" xfId="29611"/>
    <cellStyle name="Обычный 2 8 2" xfId="29612"/>
    <cellStyle name="Обычный 2 8 2 10" xfId="29613"/>
    <cellStyle name="Обычный 2 8 2 10 2" xfId="29614"/>
    <cellStyle name="Обычный 2 8 2 10 2 2" xfId="29615"/>
    <cellStyle name="Обычный 2 8 2 10 3" xfId="29616"/>
    <cellStyle name="Обычный 2 8 2 11" xfId="29617"/>
    <cellStyle name="Обычный 2 8 2 11 2" xfId="29618"/>
    <cellStyle name="Обычный 2 8 2 11 2 2" xfId="29619"/>
    <cellStyle name="Обычный 2 8 2 11 3" xfId="29620"/>
    <cellStyle name="Обычный 2 8 2 12" xfId="29621"/>
    <cellStyle name="Обычный 2 8 2 12 2" xfId="29622"/>
    <cellStyle name="Обычный 2 8 2 12 2 2" xfId="29623"/>
    <cellStyle name="Обычный 2 8 2 12 3" xfId="29624"/>
    <cellStyle name="Обычный 2 8 2 13" xfId="29625"/>
    <cellStyle name="Обычный 2 8 2 13 2" xfId="29626"/>
    <cellStyle name="Обычный 2 8 2 13 2 2" xfId="29627"/>
    <cellStyle name="Обычный 2 8 2 13 3" xfId="29628"/>
    <cellStyle name="Обычный 2 8 2 14" xfId="29629"/>
    <cellStyle name="Обычный 2 8 2 14 2" xfId="29630"/>
    <cellStyle name="Обычный 2 8 2 14 2 2" xfId="29631"/>
    <cellStyle name="Обычный 2 8 2 14 3" xfId="29632"/>
    <cellStyle name="Обычный 2 8 2 15" xfId="29633"/>
    <cellStyle name="Обычный 2 8 2 15 2" xfId="29634"/>
    <cellStyle name="Обычный 2 8 2 15 2 2" xfId="29635"/>
    <cellStyle name="Обычный 2 8 2 15 3" xfId="29636"/>
    <cellStyle name="Обычный 2 8 2 16" xfId="29637"/>
    <cellStyle name="Обычный 2 8 2 16 2" xfId="29638"/>
    <cellStyle name="Обычный 2 8 2 16 2 2" xfId="29639"/>
    <cellStyle name="Обычный 2 8 2 16 3" xfId="29640"/>
    <cellStyle name="Обычный 2 8 2 17" xfId="29641"/>
    <cellStyle name="Обычный 2 8 2 17 2" xfId="29642"/>
    <cellStyle name="Обычный 2 8 2 17 2 2" xfId="29643"/>
    <cellStyle name="Обычный 2 8 2 17 3" xfId="29644"/>
    <cellStyle name="Обычный 2 8 2 18" xfId="29645"/>
    <cellStyle name="Обычный 2 8 2 18 2" xfId="29646"/>
    <cellStyle name="Обычный 2 8 2 18 2 2" xfId="29647"/>
    <cellStyle name="Обычный 2 8 2 18 3" xfId="29648"/>
    <cellStyle name="Обычный 2 8 2 19" xfId="29649"/>
    <cellStyle name="Обычный 2 8 2 19 2" xfId="29650"/>
    <cellStyle name="Обычный 2 8 2 19 2 2" xfId="29651"/>
    <cellStyle name="Обычный 2 8 2 19 3" xfId="29652"/>
    <cellStyle name="Обычный 2 8 2 2" xfId="29653"/>
    <cellStyle name="Обычный 2 8 2 2 2" xfId="29654"/>
    <cellStyle name="Обычный 2 8 2 2 2 2" xfId="29655"/>
    <cellStyle name="Обычный 2 8 2 2 3" xfId="29656"/>
    <cellStyle name="Обычный 2 8 2 20" xfId="29657"/>
    <cellStyle name="Обычный 2 8 2 20 2" xfId="29658"/>
    <cellStyle name="Обычный 2 8 2 20 2 2" xfId="29659"/>
    <cellStyle name="Обычный 2 8 2 20 3" xfId="29660"/>
    <cellStyle name="Обычный 2 8 2 21" xfId="29661"/>
    <cellStyle name="Обычный 2 8 2 21 2" xfId="29662"/>
    <cellStyle name="Обычный 2 8 2 21 2 2" xfId="29663"/>
    <cellStyle name="Обычный 2 8 2 21 3" xfId="29664"/>
    <cellStyle name="Обычный 2 8 2 22" xfId="29665"/>
    <cellStyle name="Обычный 2 8 2 22 2" xfId="29666"/>
    <cellStyle name="Обычный 2 8 2 22 2 2" xfId="29667"/>
    <cellStyle name="Обычный 2 8 2 22 3" xfId="29668"/>
    <cellStyle name="Обычный 2 8 2 23" xfId="29669"/>
    <cellStyle name="Обычный 2 8 2 23 2" xfId="29670"/>
    <cellStyle name="Обычный 2 8 2 23 2 2" xfId="29671"/>
    <cellStyle name="Обычный 2 8 2 23 3" xfId="29672"/>
    <cellStyle name="Обычный 2 8 2 24" xfId="29673"/>
    <cellStyle name="Обычный 2 8 2 24 2" xfId="29674"/>
    <cellStyle name="Обычный 2 8 2 24 2 2" xfId="29675"/>
    <cellStyle name="Обычный 2 8 2 24 3" xfId="29676"/>
    <cellStyle name="Обычный 2 8 2 25" xfId="29677"/>
    <cellStyle name="Обычный 2 8 2 25 2" xfId="29678"/>
    <cellStyle name="Обычный 2 8 2 25 2 2" xfId="29679"/>
    <cellStyle name="Обычный 2 8 2 25 3" xfId="29680"/>
    <cellStyle name="Обычный 2 8 2 26" xfId="29681"/>
    <cellStyle name="Обычный 2 8 2 26 2" xfId="29682"/>
    <cellStyle name="Обычный 2 8 2 26 2 2" xfId="29683"/>
    <cellStyle name="Обычный 2 8 2 26 3" xfId="29684"/>
    <cellStyle name="Обычный 2 8 2 27" xfId="29685"/>
    <cellStyle name="Обычный 2 8 2 27 2" xfId="29686"/>
    <cellStyle name="Обычный 2 8 2 27 2 2" xfId="29687"/>
    <cellStyle name="Обычный 2 8 2 27 3" xfId="29688"/>
    <cellStyle name="Обычный 2 8 2 28" xfId="29689"/>
    <cellStyle name="Обычный 2 8 2 28 2" xfId="29690"/>
    <cellStyle name="Обычный 2 8 2 28 2 2" xfId="29691"/>
    <cellStyle name="Обычный 2 8 2 28 3" xfId="29692"/>
    <cellStyle name="Обычный 2 8 2 29" xfId="29693"/>
    <cellStyle name="Обычный 2 8 2 29 2" xfId="29694"/>
    <cellStyle name="Обычный 2 8 2 29 2 2" xfId="29695"/>
    <cellStyle name="Обычный 2 8 2 29 3" xfId="29696"/>
    <cellStyle name="Обычный 2 8 2 3" xfId="29697"/>
    <cellStyle name="Обычный 2 8 2 3 2" xfId="29698"/>
    <cellStyle name="Обычный 2 8 2 3 2 2" xfId="29699"/>
    <cellStyle name="Обычный 2 8 2 3 3" xfId="29700"/>
    <cellStyle name="Обычный 2 8 2 30" xfId="29701"/>
    <cellStyle name="Обычный 2 8 2 30 2" xfId="29702"/>
    <cellStyle name="Обычный 2 8 2 30 2 2" xfId="29703"/>
    <cellStyle name="Обычный 2 8 2 30 3" xfId="29704"/>
    <cellStyle name="Обычный 2 8 2 31" xfId="29705"/>
    <cellStyle name="Обычный 2 8 2 31 2" xfId="29706"/>
    <cellStyle name="Обычный 2 8 2 31 2 2" xfId="29707"/>
    <cellStyle name="Обычный 2 8 2 31 3" xfId="29708"/>
    <cellStyle name="Обычный 2 8 2 32" xfId="29709"/>
    <cellStyle name="Обычный 2 8 2 32 2" xfId="29710"/>
    <cellStyle name="Обычный 2 8 2 32 2 2" xfId="29711"/>
    <cellStyle name="Обычный 2 8 2 32 3" xfId="29712"/>
    <cellStyle name="Обычный 2 8 2 33" xfId="29713"/>
    <cellStyle name="Обычный 2 8 2 33 2" xfId="29714"/>
    <cellStyle name="Обычный 2 8 2 33 2 2" xfId="29715"/>
    <cellStyle name="Обычный 2 8 2 33 3" xfId="29716"/>
    <cellStyle name="Обычный 2 8 2 34" xfId="29717"/>
    <cellStyle name="Обычный 2 8 2 34 2" xfId="29718"/>
    <cellStyle name="Обычный 2 8 2 34 2 2" xfId="29719"/>
    <cellStyle name="Обычный 2 8 2 34 3" xfId="29720"/>
    <cellStyle name="Обычный 2 8 2 35" xfId="29721"/>
    <cellStyle name="Обычный 2 8 2 35 2" xfId="29722"/>
    <cellStyle name="Обычный 2 8 2 35 2 2" xfId="29723"/>
    <cellStyle name="Обычный 2 8 2 35 3" xfId="29724"/>
    <cellStyle name="Обычный 2 8 2 36" xfId="29725"/>
    <cellStyle name="Обычный 2 8 2 36 2" xfId="29726"/>
    <cellStyle name="Обычный 2 8 2 36 2 2" xfId="29727"/>
    <cellStyle name="Обычный 2 8 2 36 3" xfId="29728"/>
    <cellStyle name="Обычный 2 8 2 37" xfId="29729"/>
    <cellStyle name="Обычный 2 8 2 37 2" xfId="29730"/>
    <cellStyle name="Обычный 2 8 2 37 2 2" xfId="29731"/>
    <cellStyle name="Обычный 2 8 2 37 3" xfId="29732"/>
    <cellStyle name="Обычный 2 8 2 38" xfId="29733"/>
    <cellStyle name="Обычный 2 8 2 38 2" xfId="29734"/>
    <cellStyle name="Обычный 2 8 2 38 2 2" xfId="29735"/>
    <cellStyle name="Обычный 2 8 2 38 3" xfId="29736"/>
    <cellStyle name="Обычный 2 8 2 39" xfId="29737"/>
    <cellStyle name="Обычный 2 8 2 39 2" xfId="29738"/>
    <cellStyle name="Обычный 2 8 2 39 2 2" xfId="29739"/>
    <cellStyle name="Обычный 2 8 2 39 3" xfId="29740"/>
    <cellStyle name="Обычный 2 8 2 4" xfId="29741"/>
    <cellStyle name="Обычный 2 8 2 4 2" xfId="29742"/>
    <cellStyle name="Обычный 2 8 2 4 2 2" xfId="29743"/>
    <cellStyle name="Обычный 2 8 2 4 3" xfId="29744"/>
    <cellStyle name="Обычный 2 8 2 40" xfId="29745"/>
    <cellStyle name="Обычный 2 8 2 40 2" xfId="29746"/>
    <cellStyle name="Обычный 2 8 2 40 2 2" xfId="29747"/>
    <cellStyle name="Обычный 2 8 2 40 3" xfId="29748"/>
    <cellStyle name="Обычный 2 8 2 41" xfId="29749"/>
    <cellStyle name="Обычный 2 8 2 41 2" xfId="29750"/>
    <cellStyle name="Обычный 2 8 2 41 2 2" xfId="29751"/>
    <cellStyle name="Обычный 2 8 2 41 3" xfId="29752"/>
    <cellStyle name="Обычный 2 8 2 42" xfId="29753"/>
    <cellStyle name="Обычный 2 8 2 42 2" xfId="29754"/>
    <cellStyle name="Обычный 2 8 2 42 2 2" xfId="29755"/>
    <cellStyle name="Обычный 2 8 2 42 3" xfId="29756"/>
    <cellStyle name="Обычный 2 8 2 43" xfId="29757"/>
    <cellStyle name="Обычный 2 8 2 43 2" xfId="29758"/>
    <cellStyle name="Обычный 2 8 2 43 2 2" xfId="29759"/>
    <cellStyle name="Обычный 2 8 2 43 3" xfId="29760"/>
    <cellStyle name="Обычный 2 8 2 44" xfId="29761"/>
    <cellStyle name="Обычный 2 8 2 44 2" xfId="29762"/>
    <cellStyle name="Обычный 2 8 2 44 2 2" xfId="29763"/>
    <cellStyle name="Обычный 2 8 2 44 3" xfId="29764"/>
    <cellStyle name="Обычный 2 8 2 45" xfId="29765"/>
    <cellStyle name="Обычный 2 8 2 45 2" xfId="29766"/>
    <cellStyle name="Обычный 2 8 2 45 2 2" xfId="29767"/>
    <cellStyle name="Обычный 2 8 2 45 3" xfId="29768"/>
    <cellStyle name="Обычный 2 8 2 46" xfId="29769"/>
    <cellStyle name="Обычный 2 8 2 46 2" xfId="29770"/>
    <cellStyle name="Обычный 2 8 2 46 2 2" xfId="29771"/>
    <cellStyle name="Обычный 2 8 2 46 3" xfId="29772"/>
    <cellStyle name="Обычный 2 8 2 47" xfId="29773"/>
    <cellStyle name="Обычный 2 8 2 47 2" xfId="29774"/>
    <cellStyle name="Обычный 2 8 2 47 2 2" xfId="29775"/>
    <cellStyle name="Обычный 2 8 2 47 3" xfId="29776"/>
    <cellStyle name="Обычный 2 8 2 48" xfId="29777"/>
    <cellStyle name="Обычный 2 8 2 48 2" xfId="29778"/>
    <cellStyle name="Обычный 2 8 2 48 2 2" xfId="29779"/>
    <cellStyle name="Обычный 2 8 2 48 3" xfId="29780"/>
    <cellStyle name="Обычный 2 8 2 49" xfId="29781"/>
    <cellStyle name="Обычный 2 8 2 49 2" xfId="29782"/>
    <cellStyle name="Обычный 2 8 2 49 2 2" xfId="29783"/>
    <cellStyle name="Обычный 2 8 2 49 3" xfId="29784"/>
    <cellStyle name="Обычный 2 8 2 5" xfId="29785"/>
    <cellStyle name="Обычный 2 8 2 5 2" xfId="29786"/>
    <cellStyle name="Обычный 2 8 2 5 2 2" xfId="29787"/>
    <cellStyle name="Обычный 2 8 2 5 3" xfId="29788"/>
    <cellStyle name="Обычный 2 8 2 50" xfId="29789"/>
    <cellStyle name="Обычный 2 8 2 50 2" xfId="29790"/>
    <cellStyle name="Обычный 2 8 2 50 2 2" xfId="29791"/>
    <cellStyle name="Обычный 2 8 2 50 3" xfId="29792"/>
    <cellStyle name="Обычный 2 8 2 51" xfId="29793"/>
    <cellStyle name="Обычный 2 8 2 51 2" xfId="29794"/>
    <cellStyle name="Обычный 2 8 2 51 2 2" xfId="29795"/>
    <cellStyle name="Обычный 2 8 2 51 3" xfId="29796"/>
    <cellStyle name="Обычный 2 8 2 52" xfId="29797"/>
    <cellStyle name="Обычный 2 8 2 52 2" xfId="29798"/>
    <cellStyle name="Обычный 2 8 2 52 2 2" xfId="29799"/>
    <cellStyle name="Обычный 2 8 2 52 3" xfId="29800"/>
    <cellStyle name="Обычный 2 8 2 53" xfId="29801"/>
    <cellStyle name="Обычный 2 8 2 53 2" xfId="29802"/>
    <cellStyle name="Обычный 2 8 2 53 2 2" xfId="29803"/>
    <cellStyle name="Обычный 2 8 2 53 3" xfId="29804"/>
    <cellStyle name="Обычный 2 8 2 54" xfId="29805"/>
    <cellStyle name="Обычный 2 8 2 54 2" xfId="29806"/>
    <cellStyle name="Обычный 2 8 2 54 2 2" xfId="29807"/>
    <cellStyle name="Обычный 2 8 2 54 3" xfId="29808"/>
    <cellStyle name="Обычный 2 8 2 55" xfId="29809"/>
    <cellStyle name="Обычный 2 8 2 55 2" xfId="29810"/>
    <cellStyle name="Обычный 2 8 2 55 2 2" xfId="29811"/>
    <cellStyle name="Обычный 2 8 2 55 3" xfId="29812"/>
    <cellStyle name="Обычный 2 8 2 56" xfId="29813"/>
    <cellStyle name="Обычный 2 8 2 56 2" xfId="29814"/>
    <cellStyle name="Обычный 2 8 2 56 2 2" xfId="29815"/>
    <cellStyle name="Обычный 2 8 2 56 3" xfId="29816"/>
    <cellStyle name="Обычный 2 8 2 57" xfId="29817"/>
    <cellStyle name="Обычный 2 8 2 57 2" xfId="29818"/>
    <cellStyle name="Обычный 2 8 2 57 2 2" xfId="29819"/>
    <cellStyle name="Обычный 2 8 2 57 3" xfId="29820"/>
    <cellStyle name="Обычный 2 8 2 58" xfId="29821"/>
    <cellStyle name="Обычный 2 8 2 58 2" xfId="29822"/>
    <cellStyle name="Обычный 2 8 2 58 2 2" xfId="29823"/>
    <cellStyle name="Обычный 2 8 2 58 3" xfId="29824"/>
    <cellStyle name="Обычный 2 8 2 59" xfId="29825"/>
    <cellStyle name="Обычный 2 8 2 59 2" xfId="29826"/>
    <cellStyle name="Обычный 2 8 2 59 2 2" xfId="29827"/>
    <cellStyle name="Обычный 2 8 2 59 3" xfId="29828"/>
    <cellStyle name="Обычный 2 8 2 6" xfId="29829"/>
    <cellStyle name="Обычный 2 8 2 6 2" xfId="29830"/>
    <cellStyle name="Обычный 2 8 2 6 2 2" xfId="29831"/>
    <cellStyle name="Обычный 2 8 2 6 3" xfId="29832"/>
    <cellStyle name="Обычный 2 8 2 60" xfId="29833"/>
    <cellStyle name="Обычный 2 8 2 60 2" xfId="29834"/>
    <cellStyle name="Обычный 2 8 2 60 2 2" xfId="29835"/>
    <cellStyle name="Обычный 2 8 2 60 3" xfId="29836"/>
    <cellStyle name="Обычный 2 8 2 61" xfId="29837"/>
    <cellStyle name="Обычный 2 8 2 61 2" xfId="29838"/>
    <cellStyle name="Обычный 2 8 2 61 2 2" xfId="29839"/>
    <cellStyle name="Обычный 2 8 2 61 3" xfId="29840"/>
    <cellStyle name="Обычный 2 8 2 62" xfId="29841"/>
    <cellStyle name="Обычный 2 8 2 62 2" xfId="29842"/>
    <cellStyle name="Обычный 2 8 2 62 2 2" xfId="29843"/>
    <cellStyle name="Обычный 2 8 2 62 3" xfId="29844"/>
    <cellStyle name="Обычный 2 8 2 63" xfId="29845"/>
    <cellStyle name="Обычный 2 8 2 63 2" xfId="29846"/>
    <cellStyle name="Обычный 2 8 2 63 2 2" xfId="29847"/>
    <cellStyle name="Обычный 2 8 2 63 3" xfId="29848"/>
    <cellStyle name="Обычный 2 8 2 64" xfId="29849"/>
    <cellStyle name="Обычный 2 8 2 64 2" xfId="29850"/>
    <cellStyle name="Обычный 2 8 2 64 2 2" xfId="29851"/>
    <cellStyle name="Обычный 2 8 2 64 3" xfId="29852"/>
    <cellStyle name="Обычный 2 8 2 65" xfId="29853"/>
    <cellStyle name="Обычный 2 8 2 65 2" xfId="29854"/>
    <cellStyle name="Обычный 2 8 2 65 2 2" xfId="29855"/>
    <cellStyle name="Обычный 2 8 2 65 3" xfId="29856"/>
    <cellStyle name="Обычный 2 8 2 66" xfId="29857"/>
    <cellStyle name="Обычный 2 8 2 66 2" xfId="29858"/>
    <cellStyle name="Обычный 2 8 2 66 2 2" xfId="29859"/>
    <cellStyle name="Обычный 2 8 2 66 3" xfId="29860"/>
    <cellStyle name="Обычный 2 8 2 67" xfId="29861"/>
    <cellStyle name="Обычный 2 8 2 67 2" xfId="29862"/>
    <cellStyle name="Обычный 2 8 2 67 2 2" xfId="29863"/>
    <cellStyle name="Обычный 2 8 2 67 3" xfId="29864"/>
    <cellStyle name="Обычный 2 8 2 68" xfId="29865"/>
    <cellStyle name="Обычный 2 8 2 68 2" xfId="29866"/>
    <cellStyle name="Обычный 2 8 2 68 2 2" xfId="29867"/>
    <cellStyle name="Обычный 2 8 2 68 3" xfId="29868"/>
    <cellStyle name="Обычный 2 8 2 69" xfId="29869"/>
    <cellStyle name="Обычный 2 8 2 69 2" xfId="29870"/>
    <cellStyle name="Обычный 2 8 2 69 2 2" xfId="29871"/>
    <cellStyle name="Обычный 2 8 2 69 3" xfId="29872"/>
    <cellStyle name="Обычный 2 8 2 7" xfId="29873"/>
    <cellStyle name="Обычный 2 8 2 7 2" xfId="29874"/>
    <cellStyle name="Обычный 2 8 2 7 2 2" xfId="29875"/>
    <cellStyle name="Обычный 2 8 2 7 3" xfId="29876"/>
    <cellStyle name="Обычный 2 8 2 70" xfId="29877"/>
    <cellStyle name="Обычный 2 8 2 70 2" xfId="29878"/>
    <cellStyle name="Обычный 2 8 2 70 2 2" xfId="29879"/>
    <cellStyle name="Обычный 2 8 2 70 3" xfId="29880"/>
    <cellStyle name="Обычный 2 8 2 71" xfId="29881"/>
    <cellStyle name="Обычный 2 8 2 71 2" xfId="29882"/>
    <cellStyle name="Обычный 2 8 2 71 2 2" xfId="29883"/>
    <cellStyle name="Обычный 2 8 2 71 3" xfId="29884"/>
    <cellStyle name="Обычный 2 8 2 72" xfId="29885"/>
    <cellStyle name="Обычный 2 8 2 72 2" xfId="29886"/>
    <cellStyle name="Обычный 2 8 2 72 2 2" xfId="29887"/>
    <cellStyle name="Обычный 2 8 2 72 3" xfId="29888"/>
    <cellStyle name="Обычный 2 8 2 73" xfId="29889"/>
    <cellStyle name="Обычный 2 8 2 73 2" xfId="29890"/>
    <cellStyle name="Обычный 2 8 2 73 2 2" xfId="29891"/>
    <cellStyle name="Обычный 2 8 2 73 3" xfId="29892"/>
    <cellStyle name="Обычный 2 8 2 74" xfId="29893"/>
    <cellStyle name="Обычный 2 8 2 74 2" xfId="29894"/>
    <cellStyle name="Обычный 2 8 2 74 2 2" xfId="29895"/>
    <cellStyle name="Обычный 2 8 2 74 3" xfId="29896"/>
    <cellStyle name="Обычный 2 8 2 75" xfId="29897"/>
    <cellStyle name="Обычный 2 8 2 75 2" xfId="29898"/>
    <cellStyle name="Обычный 2 8 2 75 2 2" xfId="29899"/>
    <cellStyle name="Обычный 2 8 2 75 3" xfId="29900"/>
    <cellStyle name="Обычный 2 8 2 76" xfId="29901"/>
    <cellStyle name="Обычный 2 8 2 76 2" xfId="29902"/>
    <cellStyle name="Обычный 2 8 2 76 2 2" xfId="29903"/>
    <cellStyle name="Обычный 2 8 2 76 3" xfId="29904"/>
    <cellStyle name="Обычный 2 8 2 77" xfId="29905"/>
    <cellStyle name="Обычный 2 8 2 77 2" xfId="29906"/>
    <cellStyle name="Обычный 2 8 2 77 2 2" xfId="29907"/>
    <cellStyle name="Обычный 2 8 2 77 3" xfId="29908"/>
    <cellStyle name="Обычный 2 8 2 78" xfId="29909"/>
    <cellStyle name="Обычный 2 8 2 78 2" xfId="29910"/>
    <cellStyle name="Обычный 2 8 2 78 2 2" xfId="29911"/>
    <cellStyle name="Обычный 2 8 2 78 3" xfId="29912"/>
    <cellStyle name="Обычный 2 8 2 79" xfId="29913"/>
    <cellStyle name="Обычный 2 8 2 79 2" xfId="29914"/>
    <cellStyle name="Обычный 2 8 2 79 2 2" xfId="29915"/>
    <cellStyle name="Обычный 2 8 2 79 3" xfId="29916"/>
    <cellStyle name="Обычный 2 8 2 8" xfId="29917"/>
    <cellStyle name="Обычный 2 8 2 8 2" xfId="29918"/>
    <cellStyle name="Обычный 2 8 2 8 2 2" xfId="29919"/>
    <cellStyle name="Обычный 2 8 2 8 3" xfId="29920"/>
    <cellStyle name="Обычный 2 8 2 80" xfId="29921"/>
    <cellStyle name="Обычный 2 8 2 80 2" xfId="29922"/>
    <cellStyle name="Обычный 2 8 2 80 2 2" xfId="29923"/>
    <cellStyle name="Обычный 2 8 2 80 3" xfId="29924"/>
    <cellStyle name="Обычный 2 8 2 81" xfId="29925"/>
    <cellStyle name="Обычный 2 8 2 81 2" xfId="29926"/>
    <cellStyle name="Обычный 2 8 2 81 2 2" xfId="29927"/>
    <cellStyle name="Обычный 2 8 2 81 3" xfId="29928"/>
    <cellStyle name="Обычный 2 8 2 82" xfId="29929"/>
    <cellStyle name="Обычный 2 8 2 82 2" xfId="29930"/>
    <cellStyle name="Обычный 2 8 2 82 2 2" xfId="29931"/>
    <cellStyle name="Обычный 2 8 2 82 3" xfId="29932"/>
    <cellStyle name="Обычный 2 8 2 83" xfId="29933"/>
    <cellStyle name="Обычный 2 8 2 83 2" xfId="29934"/>
    <cellStyle name="Обычный 2 8 2 83 2 2" xfId="29935"/>
    <cellStyle name="Обычный 2 8 2 83 3" xfId="29936"/>
    <cellStyle name="Обычный 2 8 2 84" xfId="29937"/>
    <cellStyle name="Обычный 2 8 2 84 2" xfId="29938"/>
    <cellStyle name="Обычный 2 8 2 84 2 2" xfId="29939"/>
    <cellStyle name="Обычный 2 8 2 84 3" xfId="29940"/>
    <cellStyle name="Обычный 2 8 2 85" xfId="29941"/>
    <cellStyle name="Обычный 2 8 2 85 2" xfId="29942"/>
    <cellStyle name="Обычный 2 8 2 85 2 2" xfId="29943"/>
    <cellStyle name="Обычный 2 8 2 85 3" xfId="29944"/>
    <cellStyle name="Обычный 2 8 2 86" xfId="29945"/>
    <cellStyle name="Обычный 2 8 2 86 2" xfId="29946"/>
    <cellStyle name="Обычный 2 8 2 87" xfId="29947"/>
    <cellStyle name="Обычный 2 8 2 9" xfId="29948"/>
    <cellStyle name="Обычный 2 8 2 9 2" xfId="29949"/>
    <cellStyle name="Обычный 2 8 2 9 2 2" xfId="29950"/>
    <cellStyle name="Обычный 2 8 2 9 3" xfId="29951"/>
    <cellStyle name="Обычный 2 8 20" xfId="29952"/>
    <cellStyle name="Обычный 2 8 20 2" xfId="29953"/>
    <cellStyle name="Обычный 2 8 20 2 2" xfId="29954"/>
    <cellStyle name="Обычный 2 8 20 3" xfId="29955"/>
    <cellStyle name="Обычный 2 8 21" xfId="29956"/>
    <cellStyle name="Обычный 2 8 21 2" xfId="29957"/>
    <cellStyle name="Обычный 2 8 21 2 2" xfId="29958"/>
    <cellStyle name="Обычный 2 8 21 3" xfId="29959"/>
    <cellStyle name="Обычный 2 8 22" xfId="29960"/>
    <cellStyle name="Обычный 2 8 22 2" xfId="29961"/>
    <cellStyle name="Обычный 2 8 22 2 2" xfId="29962"/>
    <cellStyle name="Обычный 2 8 22 3" xfId="29963"/>
    <cellStyle name="Обычный 2 8 23" xfId="29964"/>
    <cellStyle name="Обычный 2 8 23 2" xfId="29965"/>
    <cellStyle name="Обычный 2 8 23 2 2" xfId="29966"/>
    <cellStyle name="Обычный 2 8 23 3" xfId="29967"/>
    <cellStyle name="Обычный 2 8 24" xfId="29968"/>
    <cellStyle name="Обычный 2 8 24 2" xfId="29969"/>
    <cellStyle name="Обычный 2 8 24 2 2" xfId="29970"/>
    <cellStyle name="Обычный 2 8 24 3" xfId="29971"/>
    <cellStyle name="Обычный 2 8 25" xfId="29972"/>
    <cellStyle name="Обычный 2 8 25 2" xfId="29973"/>
    <cellStyle name="Обычный 2 8 25 2 2" xfId="29974"/>
    <cellStyle name="Обычный 2 8 25 3" xfId="29975"/>
    <cellStyle name="Обычный 2 8 26" xfId="29976"/>
    <cellStyle name="Обычный 2 8 26 2" xfId="29977"/>
    <cellStyle name="Обычный 2 8 26 2 2" xfId="29978"/>
    <cellStyle name="Обычный 2 8 26 3" xfId="29979"/>
    <cellStyle name="Обычный 2 8 27" xfId="29980"/>
    <cellStyle name="Обычный 2 8 27 2" xfId="29981"/>
    <cellStyle name="Обычный 2 8 27 2 2" xfId="29982"/>
    <cellStyle name="Обычный 2 8 27 3" xfId="29983"/>
    <cellStyle name="Обычный 2 8 28" xfId="29984"/>
    <cellStyle name="Обычный 2 8 28 2" xfId="29985"/>
    <cellStyle name="Обычный 2 8 28 2 2" xfId="29986"/>
    <cellStyle name="Обычный 2 8 28 3" xfId="29987"/>
    <cellStyle name="Обычный 2 8 29" xfId="29988"/>
    <cellStyle name="Обычный 2 8 29 2" xfId="29989"/>
    <cellStyle name="Обычный 2 8 29 2 2" xfId="29990"/>
    <cellStyle name="Обычный 2 8 29 3" xfId="29991"/>
    <cellStyle name="Обычный 2 8 3" xfId="29992"/>
    <cellStyle name="Обычный 2 8 3 2" xfId="29993"/>
    <cellStyle name="Обычный 2 8 3 2 2" xfId="29994"/>
    <cellStyle name="Обычный 2 8 3 3" xfId="29995"/>
    <cellStyle name="Обычный 2 8 30" xfId="29996"/>
    <cellStyle name="Обычный 2 8 30 2" xfId="29997"/>
    <cellStyle name="Обычный 2 8 30 2 2" xfId="29998"/>
    <cellStyle name="Обычный 2 8 30 3" xfId="29999"/>
    <cellStyle name="Обычный 2 8 31" xfId="30000"/>
    <cellStyle name="Обычный 2 8 31 2" xfId="30001"/>
    <cellStyle name="Обычный 2 8 31 2 2" xfId="30002"/>
    <cellStyle name="Обычный 2 8 31 3" xfId="30003"/>
    <cellStyle name="Обычный 2 8 32" xfId="30004"/>
    <cellStyle name="Обычный 2 8 32 2" xfId="30005"/>
    <cellStyle name="Обычный 2 8 32 2 2" xfId="30006"/>
    <cellStyle name="Обычный 2 8 32 3" xfId="30007"/>
    <cellStyle name="Обычный 2 8 33" xfId="30008"/>
    <cellStyle name="Обычный 2 8 33 2" xfId="30009"/>
    <cellStyle name="Обычный 2 8 33 2 2" xfId="30010"/>
    <cellStyle name="Обычный 2 8 33 3" xfId="30011"/>
    <cellStyle name="Обычный 2 8 34" xfId="30012"/>
    <cellStyle name="Обычный 2 8 34 2" xfId="30013"/>
    <cellStyle name="Обычный 2 8 34 2 2" xfId="30014"/>
    <cellStyle name="Обычный 2 8 34 3" xfId="30015"/>
    <cellStyle name="Обычный 2 8 35" xfId="30016"/>
    <cellStyle name="Обычный 2 8 35 2" xfId="30017"/>
    <cellStyle name="Обычный 2 8 35 2 2" xfId="30018"/>
    <cellStyle name="Обычный 2 8 35 3" xfId="30019"/>
    <cellStyle name="Обычный 2 8 36" xfId="30020"/>
    <cellStyle name="Обычный 2 8 36 2" xfId="30021"/>
    <cellStyle name="Обычный 2 8 36 2 2" xfId="30022"/>
    <cellStyle name="Обычный 2 8 36 3" xfId="30023"/>
    <cellStyle name="Обычный 2 8 37" xfId="30024"/>
    <cellStyle name="Обычный 2 8 37 2" xfId="30025"/>
    <cellStyle name="Обычный 2 8 37 2 2" xfId="30026"/>
    <cellStyle name="Обычный 2 8 37 3" xfId="30027"/>
    <cellStyle name="Обычный 2 8 38" xfId="30028"/>
    <cellStyle name="Обычный 2 8 38 2" xfId="30029"/>
    <cellStyle name="Обычный 2 8 38 2 2" xfId="30030"/>
    <cellStyle name="Обычный 2 8 38 3" xfId="30031"/>
    <cellStyle name="Обычный 2 8 39" xfId="30032"/>
    <cellStyle name="Обычный 2 8 39 2" xfId="30033"/>
    <cellStyle name="Обычный 2 8 39 2 2" xfId="30034"/>
    <cellStyle name="Обычный 2 8 39 3" xfId="30035"/>
    <cellStyle name="Обычный 2 8 4" xfId="30036"/>
    <cellStyle name="Обычный 2 8 4 2" xfId="30037"/>
    <cellStyle name="Обычный 2 8 4 2 2" xfId="30038"/>
    <cellStyle name="Обычный 2 8 4 3" xfId="30039"/>
    <cellStyle name="Обычный 2 8 40" xfId="30040"/>
    <cellStyle name="Обычный 2 8 40 2" xfId="30041"/>
    <cellStyle name="Обычный 2 8 40 2 2" xfId="30042"/>
    <cellStyle name="Обычный 2 8 40 3" xfId="30043"/>
    <cellStyle name="Обычный 2 8 41" xfId="30044"/>
    <cellStyle name="Обычный 2 8 41 2" xfId="30045"/>
    <cellStyle name="Обычный 2 8 41 2 2" xfId="30046"/>
    <cellStyle name="Обычный 2 8 41 3" xfId="30047"/>
    <cellStyle name="Обычный 2 8 42" xfId="30048"/>
    <cellStyle name="Обычный 2 8 42 2" xfId="30049"/>
    <cellStyle name="Обычный 2 8 42 2 2" xfId="30050"/>
    <cellStyle name="Обычный 2 8 42 3" xfId="30051"/>
    <cellStyle name="Обычный 2 8 43" xfId="30052"/>
    <cellStyle name="Обычный 2 8 43 2" xfId="30053"/>
    <cellStyle name="Обычный 2 8 43 2 2" xfId="30054"/>
    <cellStyle name="Обычный 2 8 43 3" xfId="30055"/>
    <cellStyle name="Обычный 2 8 44" xfId="30056"/>
    <cellStyle name="Обычный 2 8 44 2" xfId="30057"/>
    <cellStyle name="Обычный 2 8 44 2 2" xfId="30058"/>
    <cellStyle name="Обычный 2 8 44 3" xfId="30059"/>
    <cellStyle name="Обычный 2 8 45" xfId="30060"/>
    <cellStyle name="Обычный 2 8 45 2" xfId="30061"/>
    <cellStyle name="Обычный 2 8 45 2 2" xfId="30062"/>
    <cellStyle name="Обычный 2 8 45 3" xfId="30063"/>
    <cellStyle name="Обычный 2 8 46" xfId="30064"/>
    <cellStyle name="Обычный 2 8 46 2" xfId="30065"/>
    <cellStyle name="Обычный 2 8 46 2 2" xfId="30066"/>
    <cellStyle name="Обычный 2 8 46 3" xfId="30067"/>
    <cellStyle name="Обычный 2 8 47" xfId="30068"/>
    <cellStyle name="Обычный 2 8 47 2" xfId="30069"/>
    <cellStyle name="Обычный 2 8 47 2 2" xfId="30070"/>
    <cellStyle name="Обычный 2 8 47 3" xfId="30071"/>
    <cellStyle name="Обычный 2 8 48" xfId="30072"/>
    <cellStyle name="Обычный 2 8 48 2" xfId="30073"/>
    <cellStyle name="Обычный 2 8 48 2 2" xfId="30074"/>
    <cellStyle name="Обычный 2 8 48 3" xfId="30075"/>
    <cellStyle name="Обычный 2 8 49" xfId="30076"/>
    <cellStyle name="Обычный 2 8 49 2" xfId="30077"/>
    <cellStyle name="Обычный 2 8 49 2 2" xfId="30078"/>
    <cellStyle name="Обычный 2 8 49 3" xfId="30079"/>
    <cellStyle name="Обычный 2 8 5" xfId="30080"/>
    <cellStyle name="Обычный 2 8 5 2" xfId="30081"/>
    <cellStyle name="Обычный 2 8 5 2 2" xfId="30082"/>
    <cellStyle name="Обычный 2 8 5 3" xfId="30083"/>
    <cellStyle name="Обычный 2 8 50" xfId="30084"/>
    <cellStyle name="Обычный 2 8 50 2" xfId="30085"/>
    <cellStyle name="Обычный 2 8 50 2 2" xfId="30086"/>
    <cellStyle name="Обычный 2 8 50 3" xfId="30087"/>
    <cellStyle name="Обычный 2 8 51" xfId="30088"/>
    <cellStyle name="Обычный 2 8 51 2" xfId="30089"/>
    <cellStyle name="Обычный 2 8 51 2 2" xfId="30090"/>
    <cellStyle name="Обычный 2 8 51 3" xfId="30091"/>
    <cellStyle name="Обычный 2 8 52" xfId="30092"/>
    <cellStyle name="Обычный 2 8 52 2" xfId="30093"/>
    <cellStyle name="Обычный 2 8 52 2 2" xfId="30094"/>
    <cellStyle name="Обычный 2 8 52 3" xfId="30095"/>
    <cellStyle name="Обычный 2 8 53" xfId="30096"/>
    <cellStyle name="Обычный 2 8 53 2" xfId="30097"/>
    <cellStyle name="Обычный 2 8 53 2 2" xfId="30098"/>
    <cellStyle name="Обычный 2 8 53 3" xfId="30099"/>
    <cellStyle name="Обычный 2 8 54" xfId="30100"/>
    <cellStyle name="Обычный 2 8 54 2" xfId="30101"/>
    <cellStyle name="Обычный 2 8 54 2 2" xfId="30102"/>
    <cellStyle name="Обычный 2 8 54 3" xfId="30103"/>
    <cellStyle name="Обычный 2 8 55" xfId="30104"/>
    <cellStyle name="Обычный 2 8 55 2" xfId="30105"/>
    <cellStyle name="Обычный 2 8 55 2 2" xfId="30106"/>
    <cellStyle name="Обычный 2 8 55 3" xfId="30107"/>
    <cellStyle name="Обычный 2 8 56" xfId="30108"/>
    <cellStyle name="Обычный 2 8 56 2" xfId="30109"/>
    <cellStyle name="Обычный 2 8 56 2 2" xfId="30110"/>
    <cellStyle name="Обычный 2 8 56 3" xfId="30111"/>
    <cellStyle name="Обычный 2 8 57" xfId="30112"/>
    <cellStyle name="Обычный 2 8 57 2" xfId="30113"/>
    <cellStyle name="Обычный 2 8 57 2 2" xfId="30114"/>
    <cellStyle name="Обычный 2 8 57 3" xfId="30115"/>
    <cellStyle name="Обычный 2 8 58" xfId="30116"/>
    <cellStyle name="Обычный 2 8 58 2" xfId="30117"/>
    <cellStyle name="Обычный 2 8 58 2 2" xfId="30118"/>
    <cellStyle name="Обычный 2 8 58 3" xfId="30119"/>
    <cellStyle name="Обычный 2 8 59" xfId="30120"/>
    <cellStyle name="Обычный 2 8 59 2" xfId="30121"/>
    <cellStyle name="Обычный 2 8 59 2 2" xfId="30122"/>
    <cellStyle name="Обычный 2 8 59 3" xfId="30123"/>
    <cellStyle name="Обычный 2 8 6" xfId="30124"/>
    <cellStyle name="Обычный 2 8 6 2" xfId="30125"/>
    <cellStyle name="Обычный 2 8 6 2 2" xfId="30126"/>
    <cellStyle name="Обычный 2 8 6 3" xfId="30127"/>
    <cellStyle name="Обычный 2 8 60" xfId="30128"/>
    <cellStyle name="Обычный 2 8 60 2" xfId="30129"/>
    <cellStyle name="Обычный 2 8 60 2 2" xfId="30130"/>
    <cellStyle name="Обычный 2 8 60 3" xfId="30131"/>
    <cellStyle name="Обычный 2 8 61" xfId="30132"/>
    <cellStyle name="Обычный 2 8 61 2" xfId="30133"/>
    <cellStyle name="Обычный 2 8 61 2 2" xfId="30134"/>
    <cellStyle name="Обычный 2 8 61 3" xfId="30135"/>
    <cellStyle name="Обычный 2 8 62" xfId="30136"/>
    <cellStyle name="Обычный 2 8 62 2" xfId="30137"/>
    <cellStyle name="Обычный 2 8 62 2 2" xfId="30138"/>
    <cellStyle name="Обычный 2 8 62 3" xfId="30139"/>
    <cellStyle name="Обычный 2 8 63" xfId="30140"/>
    <cellStyle name="Обычный 2 8 63 2" xfId="30141"/>
    <cellStyle name="Обычный 2 8 63 2 2" xfId="30142"/>
    <cellStyle name="Обычный 2 8 63 3" xfId="30143"/>
    <cellStyle name="Обычный 2 8 64" xfId="30144"/>
    <cellStyle name="Обычный 2 8 64 2" xfId="30145"/>
    <cellStyle name="Обычный 2 8 64 2 2" xfId="30146"/>
    <cellStyle name="Обычный 2 8 64 3" xfId="30147"/>
    <cellStyle name="Обычный 2 8 65" xfId="30148"/>
    <cellStyle name="Обычный 2 8 65 2" xfId="30149"/>
    <cellStyle name="Обычный 2 8 65 2 2" xfId="30150"/>
    <cellStyle name="Обычный 2 8 65 3" xfId="30151"/>
    <cellStyle name="Обычный 2 8 66" xfId="30152"/>
    <cellStyle name="Обычный 2 8 66 2" xfId="30153"/>
    <cellStyle name="Обычный 2 8 66 2 2" xfId="30154"/>
    <cellStyle name="Обычный 2 8 66 3" xfId="30155"/>
    <cellStyle name="Обычный 2 8 67" xfId="30156"/>
    <cellStyle name="Обычный 2 8 67 2" xfId="30157"/>
    <cellStyle name="Обычный 2 8 67 2 2" xfId="30158"/>
    <cellStyle name="Обычный 2 8 67 3" xfId="30159"/>
    <cellStyle name="Обычный 2 8 68" xfId="30160"/>
    <cellStyle name="Обычный 2 8 68 2" xfId="30161"/>
    <cellStyle name="Обычный 2 8 68 2 2" xfId="30162"/>
    <cellStyle name="Обычный 2 8 68 3" xfId="30163"/>
    <cellStyle name="Обычный 2 8 69" xfId="30164"/>
    <cellStyle name="Обычный 2 8 69 2" xfId="30165"/>
    <cellStyle name="Обычный 2 8 69 2 2" xfId="30166"/>
    <cellStyle name="Обычный 2 8 69 3" xfId="30167"/>
    <cellStyle name="Обычный 2 8 7" xfId="30168"/>
    <cellStyle name="Обычный 2 8 7 2" xfId="30169"/>
    <cellStyle name="Обычный 2 8 7 2 2" xfId="30170"/>
    <cellStyle name="Обычный 2 8 7 3" xfId="30171"/>
    <cellStyle name="Обычный 2 8 70" xfId="30172"/>
    <cellStyle name="Обычный 2 8 70 2" xfId="30173"/>
    <cellStyle name="Обычный 2 8 70 2 2" xfId="30174"/>
    <cellStyle name="Обычный 2 8 70 3" xfId="30175"/>
    <cellStyle name="Обычный 2 8 71" xfId="30176"/>
    <cellStyle name="Обычный 2 8 71 2" xfId="30177"/>
    <cellStyle name="Обычный 2 8 71 2 2" xfId="30178"/>
    <cellStyle name="Обычный 2 8 71 3" xfId="30179"/>
    <cellStyle name="Обычный 2 8 72" xfId="30180"/>
    <cellStyle name="Обычный 2 8 72 2" xfId="30181"/>
    <cellStyle name="Обычный 2 8 72 2 2" xfId="30182"/>
    <cellStyle name="Обычный 2 8 72 3" xfId="30183"/>
    <cellStyle name="Обычный 2 8 73" xfId="30184"/>
    <cellStyle name="Обычный 2 8 73 2" xfId="30185"/>
    <cellStyle name="Обычный 2 8 73 2 2" xfId="30186"/>
    <cellStyle name="Обычный 2 8 73 3" xfId="30187"/>
    <cellStyle name="Обычный 2 8 74" xfId="30188"/>
    <cellStyle name="Обычный 2 8 74 2" xfId="30189"/>
    <cellStyle name="Обычный 2 8 74 2 2" xfId="30190"/>
    <cellStyle name="Обычный 2 8 74 3" xfId="30191"/>
    <cellStyle name="Обычный 2 8 75" xfId="30192"/>
    <cellStyle name="Обычный 2 8 75 2" xfId="30193"/>
    <cellStyle name="Обычный 2 8 75 2 2" xfId="30194"/>
    <cellStyle name="Обычный 2 8 75 3" xfId="30195"/>
    <cellStyle name="Обычный 2 8 76" xfId="30196"/>
    <cellStyle name="Обычный 2 8 76 2" xfId="30197"/>
    <cellStyle name="Обычный 2 8 76 2 2" xfId="30198"/>
    <cellStyle name="Обычный 2 8 76 3" xfId="30199"/>
    <cellStyle name="Обычный 2 8 77" xfId="30200"/>
    <cellStyle name="Обычный 2 8 77 2" xfId="30201"/>
    <cellStyle name="Обычный 2 8 77 2 2" xfId="30202"/>
    <cellStyle name="Обычный 2 8 77 3" xfId="30203"/>
    <cellStyle name="Обычный 2 8 78" xfId="30204"/>
    <cellStyle name="Обычный 2 8 78 2" xfId="30205"/>
    <cellStyle name="Обычный 2 8 78 2 2" xfId="30206"/>
    <cellStyle name="Обычный 2 8 78 3" xfId="30207"/>
    <cellStyle name="Обычный 2 8 79" xfId="30208"/>
    <cellStyle name="Обычный 2 8 79 2" xfId="30209"/>
    <cellStyle name="Обычный 2 8 79 2 2" xfId="30210"/>
    <cellStyle name="Обычный 2 8 79 3" xfId="30211"/>
    <cellStyle name="Обычный 2 8 8" xfId="30212"/>
    <cellStyle name="Обычный 2 8 8 2" xfId="30213"/>
    <cellStyle name="Обычный 2 8 8 2 2" xfId="30214"/>
    <cellStyle name="Обычный 2 8 8 3" xfId="30215"/>
    <cellStyle name="Обычный 2 8 80" xfId="30216"/>
    <cellStyle name="Обычный 2 8 80 2" xfId="30217"/>
    <cellStyle name="Обычный 2 8 80 2 2" xfId="30218"/>
    <cellStyle name="Обычный 2 8 80 3" xfId="30219"/>
    <cellStyle name="Обычный 2 8 81" xfId="30220"/>
    <cellStyle name="Обычный 2 8 81 2" xfId="30221"/>
    <cellStyle name="Обычный 2 8 81 2 2" xfId="30222"/>
    <cellStyle name="Обычный 2 8 81 3" xfId="30223"/>
    <cellStyle name="Обычный 2 8 82" xfId="30224"/>
    <cellStyle name="Обычный 2 8 82 2" xfId="30225"/>
    <cellStyle name="Обычный 2 8 82 2 2" xfId="30226"/>
    <cellStyle name="Обычный 2 8 82 3" xfId="30227"/>
    <cellStyle name="Обычный 2 8 83" xfId="30228"/>
    <cellStyle name="Обычный 2 8 83 2" xfId="30229"/>
    <cellStyle name="Обычный 2 8 83 2 2" xfId="30230"/>
    <cellStyle name="Обычный 2 8 83 3" xfId="30231"/>
    <cellStyle name="Обычный 2 8 84" xfId="30232"/>
    <cellStyle name="Обычный 2 8 84 2" xfId="30233"/>
    <cellStyle name="Обычный 2 8 84 2 2" xfId="30234"/>
    <cellStyle name="Обычный 2 8 84 3" xfId="30235"/>
    <cellStyle name="Обычный 2 8 85" xfId="30236"/>
    <cellStyle name="Обычный 2 8 85 2" xfId="30237"/>
    <cellStyle name="Обычный 2 8 85 2 2" xfId="30238"/>
    <cellStyle name="Обычный 2 8 85 3" xfId="30239"/>
    <cellStyle name="Обычный 2 8 86" xfId="30240"/>
    <cellStyle name="Обычный 2 8 86 2" xfId="30241"/>
    <cellStyle name="Обычный 2 8 86 2 2" xfId="30242"/>
    <cellStyle name="Обычный 2 8 86 3" xfId="30243"/>
    <cellStyle name="Обычный 2 8 87" xfId="30244"/>
    <cellStyle name="Обычный 2 8 9" xfId="30245"/>
    <cellStyle name="Обычный 2 8 9 2" xfId="30246"/>
    <cellStyle name="Обычный 2 8 9 2 2" xfId="30247"/>
    <cellStyle name="Обычный 2 8 9 3" xfId="30248"/>
    <cellStyle name="Обычный 2 80" xfId="30249"/>
    <cellStyle name="Обычный 2 81" xfId="30250"/>
    <cellStyle name="Обычный 2 82" xfId="30251"/>
    <cellStyle name="Обычный 2 83" xfId="30252"/>
    <cellStyle name="Обычный 2 84" xfId="30253"/>
    <cellStyle name="Обычный 2 85" xfId="30254"/>
    <cellStyle name="Обычный 2 86" xfId="30255"/>
    <cellStyle name="Обычный 2 87" xfId="30256"/>
    <cellStyle name="Обычный 2 9" xfId="30257"/>
    <cellStyle name="Обычный 2 9 2" xfId="30258"/>
    <cellStyle name="Обычный 2 9 2 2" xfId="30259"/>
    <cellStyle name="Обычный 2 9 2 2 2" xfId="30260"/>
    <cellStyle name="Обычный 2 9 3" xfId="30261"/>
    <cellStyle name="Обычный 2 9 3 2" xfId="30262"/>
    <cellStyle name="Обычный 2 9 3 2 2" xfId="30263"/>
    <cellStyle name="Обычный 2 9 3 3" xfId="30264"/>
    <cellStyle name="Обычный 2 9 4" xfId="30265"/>
    <cellStyle name="Обычный 2 9 4 2" xfId="30266"/>
    <cellStyle name="Обычный 2 9 4 2 2" xfId="30267"/>
    <cellStyle name="Обычный 2 9 4 3" xfId="30268"/>
    <cellStyle name="Обычный 2 9 5" xfId="30269"/>
    <cellStyle name="Обычный 2 9 5 2" xfId="30270"/>
    <cellStyle name="Обычный 2 9 5 2 2" xfId="30271"/>
    <cellStyle name="Обычный 2 9 5 3" xfId="30272"/>
    <cellStyle name="Обычный 2 9 6" xfId="30273"/>
    <cellStyle name="Обычный 2 9 6 2" xfId="30274"/>
    <cellStyle name="Обычный 2 9 6 2 2" xfId="30275"/>
    <cellStyle name="Обычный 2 9 6 3" xfId="30276"/>
    <cellStyle name="Обычный 2_(11111)  перечень на 2012 год ЖТЭЦ (КА4, 7 и т.д.)" xfId="30277"/>
    <cellStyle name="Обычный 20" xfId="30278"/>
    <cellStyle name="Обычный 20 2" xfId="30279"/>
    <cellStyle name="Обычный 20 2 2" xfId="30280"/>
    <cellStyle name="Обычный 20 3" xfId="30281"/>
    <cellStyle name="Обычный 21" xfId="30282"/>
    <cellStyle name="Обычный 21 2" xfId="30283"/>
    <cellStyle name="Обычный 21 2 2" xfId="30284"/>
    <cellStyle name="Обычный 21 3" xfId="30285"/>
    <cellStyle name="Обычный 22" xfId="30286"/>
    <cellStyle name="Обычный 22 2" xfId="30287"/>
    <cellStyle name="Обычный 22 2 2" xfId="30288"/>
    <cellStyle name="Обычный 22 3" xfId="30289"/>
    <cellStyle name="Обычный 23" xfId="30290"/>
    <cellStyle name="Обычный 23 2" xfId="30291"/>
    <cellStyle name="Обычный 23 2 2" xfId="30292"/>
    <cellStyle name="Обычный 23 3" xfId="30293"/>
    <cellStyle name="Обычный 24" xfId="30294"/>
    <cellStyle name="Обычный 24 2" xfId="30295"/>
    <cellStyle name="Обычный 24 2 2" xfId="30296"/>
    <cellStyle name="Обычный 25" xfId="30297"/>
    <cellStyle name="Обычный 25 2" xfId="30298"/>
    <cellStyle name="Обычный 25 3" xfId="30299"/>
    <cellStyle name="Обычный 25 3 2" xfId="30300"/>
    <cellStyle name="Обычный 25 4" xfId="30301"/>
    <cellStyle name="Обычный 26" xfId="30302"/>
    <cellStyle name="Обычный 26 2" xfId="30303"/>
    <cellStyle name="Обычный 27" xfId="30304"/>
    <cellStyle name="Обычный 27 2" xfId="30305"/>
    <cellStyle name="Обычный 28" xfId="30306"/>
    <cellStyle name="Обычный 28 2" xfId="30307"/>
    <cellStyle name="Обычный 29" xfId="30308"/>
    <cellStyle name="Обычный 29 2" xfId="30309"/>
    <cellStyle name="Обычный 3" xfId="8"/>
    <cellStyle name="Обычный 3 10" xfId="30310"/>
    <cellStyle name="Обычный 3 10 2" xfId="30311"/>
    <cellStyle name="Обычный 3 10 2 2" xfId="30312"/>
    <cellStyle name="Обычный 3 10 3" xfId="30313"/>
    <cellStyle name="Обычный 3 10 4" xfId="30314"/>
    <cellStyle name="Обычный 3 10 5" xfId="30315"/>
    <cellStyle name="Обычный 3 10 6" xfId="30316"/>
    <cellStyle name="Обычный 3 11" xfId="30317"/>
    <cellStyle name="Обычный 3 11 2" xfId="30318"/>
    <cellStyle name="Обычный 3 11 2 2" xfId="30319"/>
    <cellStyle name="Обычный 3 11 3" xfId="30320"/>
    <cellStyle name="Обычный 3 12" xfId="30321"/>
    <cellStyle name="Обычный 3 13" xfId="30322"/>
    <cellStyle name="Обычный 3 13 2" xfId="30323"/>
    <cellStyle name="Обычный 3 14" xfId="30324"/>
    <cellStyle name="Обычный 3 14 2" xfId="30325"/>
    <cellStyle name="Обычный 3 15" xfId="30326"/>
    <cellStyle name="Обычный 3 16" xfId="30327"/>
    <cellStyle name="Обычный 3 17" xfId="30328"/>
    <cellStyle name="Обычный 3 18" xfId="30329"/>
    <cellStyle name="Обычный 3 18 2" xfId="30330"/>
    <cellStyle name="Обычный 3 18 2 2" xfId="30331"/>
    <cellStyle name="Обычный 3 18 3" xfId="30332"/>
    <cellStyle name="Обычный 3 19" xfId="30333"/>
    <cellStyle name="Обычный 3 2" xfId="2"/>
    <cellStyle name="Обычный 3 2 2" xfId="31"/>
    <cellStyle name="Обычный 3 2 2 2" xfId="30334"/>
    <cellStyle name="Обычный 3 2 2 2 2" xfId="30335"/>
    <cellStyle name="Обычный 3 2 3" xfId="30336"/>
    <cellStyle name="Обычный 3 2 3 2" xfId="30337"/>
    <cellStyle name="Обычный 3 2 3 3" xfId="30338"/>
    <cellStyle name="Обычный 3 2 3 3 2" xfId="30339"/>
    <cellStyle name="Обычный 3 2 3 4" xfId="30340"/>
    <cellStyle name="Обычный 3 2 4" xfId="30341"/>
    <cellStyle name="Обычный 3 2 5" xfId="30342"/>
    <cellStyle name="Обычный 3 2_шт.новое измен." xfId="30343"/>
    <cellStyle name="Обычный 3 3" xfId="9"/>
    <cellStyle name="Обычный 3 3 2" xfId="30344"/>
    <cellStyle name="Обычный 3 3 2 2" xfId="30345"/>
    <cellStyle name="Обычный 3 3 2 2 2" xfId="30346"/>
    <cellStyle name="Обычный 3 3 2 3" xfId="30347"/>
    <cellStyle name="Обычный 3 3 3" xfId="30348"/>
    <cellStyle name="Обычный 3 3 3 2" xfId="30349"/>
    <cellStyle name="Обычный 3 3 4" xfId="30350"/>
    <cellStyle name="Обычный 3 3 5" xfId="30351"/>
    <cellStyle name="Обычный 3 3 6" xfId="30352"/>
    <cellStyle name="Обычный 3 3 7" xfId="30353"/>
    <cellStyle name="Обычный 3 3 8" xfId="30354"/>
    <cellStyle name="Обычный 3 3_ЖТЭЦ, штатное расп. на 1.02.2011год,15 999" xfId="30355"/>
    <cellStyle name="Обычный 3 4" xfId="30356"/>
    <cellStyle name="Обычный 3 4 2" xfId="30357"/>
    <cellStyle name="Обычный 3 4 2 2" xfId="30358"/>
    <cellStyle name="Обычный 3 4 2 2 2" xfId="30359"/>
    <cellStyle name="Обычный 3 4 2 3" xfId="30360"/>
    <cellStyle name="Обычный 3 4 3" xfId="30361"/>
    <cellStyle name="Обычный 3 4 3 2" xfId="30362"/>
    <cellStyle name="Обычный 3 5" xfId="30363"/>
    <cellStyle name="Обычный 3 5 2" xfId="30364"/>
    <cellStyle name="Обычный 3 5 2 2" xfId="30365"/>
    <cellStyle name="Обычный 3 5 2 2 2" xfId="30366"/>
    <cellStyle name="Обычный 3 5 2 3" xfId="30367"/>
    <cellStyle name="Обычный 3 5 3" xfId="30368"/>
    <cellStyle name="Обычный 3 6" xfId="30369"/>
    <cellStyle name="Обычный 3 6 2" xfId="30370"/>
    <cellStyle name="Обычный 3 6 2 2" xfId="30371"/>
    <cellStyle name="Обычный 3 6 2 2 2" xfId="30372"/>
    <cellStyle name="Обычный 3 6 2 3" xfId="30373"/>
    <cellStyle name="Обычный 3 6 3" xfId="30374"/>
    <cellStyle name="Обычный 3 6 3 2" xfId="30375"/>
    <cellStyle name="Обычный 3 6 3 2 2" xfId="30376"/>
    <cellStyle name="Обычный 3 6 3 3" xfId="30377"/>
    <cellStyle name="Обычный 3 6 4" xfId="30378"/>
    <cellStyle name="Обычный 3 7" xfId="30379"/>
    <cellStyle name="Обычный 3 7 2" xfId="30380"/>
    <cellStyle name="Обычный 3 7 2 2" xfId="30381"/>
    <cellStyle name="Обычный 3 7 2 2 2" xfId="30382"/>
    <cellStyle name="Обычный 3 7 2 3" xfId="30383"/>
    <cellStyle name="Обычный 3 7 3" xfId="30384"/>
    <cellStyle name="Обычный 3 8" xfId="30385"/>
    <cellStyle name="Обычный 3 8 2" xfId="30386"/>
    <cellStyle name="Обычный 3 8 2 2" xfId="30387"/>
    <cellStyle name="Обычный 3 8 2 2 2" xfId="30388"/>
    <cellStyle name="Обычный 3 8 2 3" xfId="30389"/>
    <cellStyle name="Обычный 3 8 3" xfId="30390"/>
    <cellStyle name="Обычный 3 9" xfId="30391"/>
    <cellStyle name="Обычный 3 9 2" xfId="30392"/>
    <cellStyle name="Обычный 3 9 2 2" xfId="30393"/>
    <cellStyle name="Обычный 3 9 2 2 2" xfId="30394"/>
    <cellStyle name="Обычный 3 9 2 3" xfId="30395"/>
    <cellStyle name="Обычный 3___ТМЦ срубб., эмульг., вентури КА №11 - 2013" xfId="30396"/>
    <cellStyle name="Обычный 30" xfId="30397"/>
    <cellStyle name="Обычный 30 2" xfId="30398"/>
    <cellStyle name="Обычный 31" xfId="30399"/>
    <cellStyle name="Обычный 31 2" xfId="30400"/>
    <cellStyle name="Обычный 32" xfId="30401"/>
    <cellStyle name="Обычный 32 2" xfId="30402"/>
    <cellStyle name="Обычный 33" xfId="30403"/>
    <cellStyle name="Обычный 33 2" xfId="30404"/>
    <cellStyle name="Обычный 34" xfId="30405"/>
    <cellStyle name="Обычный 34 2" xfId="30406"/>
    <cellStyle name="Обычный 34 2 2" xfId="30407"/>
    <cellStyle name="Обычный 35" xfId="30408"/>
    <cellStyle name="Обычный 35 2" xfId="30409"/>
    <cellStyle name="Обычный 36" xfId="30410"/>
    <cellStyle name="Обычный 36 2" xfId="30411"/>
    <cellStyle name="Обычный 37" xfId="30412"/>
    <cellStyle name="Обычный 37 2" xfId="30413"/>
    <cellStyle name="Обычный 38" xfId="30414"/>
    <cellStyle name="Обычный 38 2" xfId="30415"/>
    <cellStyle name="Обычный 38 2 2" xfId="30416"/>
    <cellStyle name="Обычный 39" xfId="30417"/>
    <cellStyle name="Обычный 39 2" xfId="30418"/>
    <cellStyle name="Обычный 39 3" xfId="30419"/>
    <cellStyle name="Обычный 39 4" xfId="30420"/>
    <cellStyle name="Обычный 39 4 2" xfId="30421"/>
    <cellStyle name="Обычный 4" xfId="10"/>
    <cellStyle name="Обычный 4 10" xfId="30422"/>
    <cellStyle name="Обычный 4 10 2" xfId="30423"/>
    <cellStyle name="Обычный 4 11" xfId="30424"/>
    <cellStyle name="Обычный 4 11 2" xfId="30425"/>
    <cellStyle name="Обычный 4 12" xfId="30426"/>
    <cellStyle name="Обычный 4 12 2" xfId="30427"/>
    <cellStyle name="Обычный 4 13" xfId="30428"/>
    <cellStyle name="Обычный 4 14" xfId="30429"/>
    <cellStyle name="Обычный 4 15" xfId="30430"/>
    <cellStyle name="Обычный 4 2" xfId="11"/>
    <cellStyle name="Обычный 4 2 10" xfId="30431"/>
    <cellStyle name="Обычный 4 2 10 2" xfId="30432"/>
    <cellStyle name="Обычный 4 2 10 2 2" xfId="30433"/>
    <cellStyle name="Обычный 4 2 10 3" xfId="30434"/>
    <cellStyle name="Обычный 4 2 11" xfId="30435"/>
    <cellStyle name="Обычный 4 2 11 2" xfId="30436"/>
    <cellStyle name="Обычный 4 2 11 2 2" xfId="30437"/>
    <cellStyle name="Обычный 4 2 11 3" xfId="30438"/>
    <cellStyle name="Обычный 4 2 12" xfId="30439"/>
    <cellStyle name="Обычный 4 2 12 2" xfId="30440"/>
    <cellStyle name="Обычный 4 2 12 2 2" xfId="30441"/>
    <cellStyle name="Обычный 4 2 12 3" xfId="30442"/>
    <cellStyle name="Обычный 4 2 13" xfId="30443"/>
    <cellStyle name="Обычный 4 2 13 2" xfId="30444"/>
    <cellStyle name="Обычный 4 2 13 2 2" xfId="30445"/>
    <cellStyle name="Обычный 4 2 13 3" xfId="30446"/>
    <cellStyle name="Обычный 4 2 14" xfId="30447"/>
    <cellStyle name="Обычный 4 2 14 2" xfId="30448"/>
    <cellStyle name="Обычный 4 2 14 2 2" xfId="30449"/>
    <cellStyle name="Обычный 4 2 14 3" xfId="30450"/>
    <cellStyle name="Обычный 4 2 15" xfId="30451"/>
    <cellStyle name="Обычный 4 2 15 2" xfId="30452"/>
    <cellStyle name="Обычный 4 2 15 2 2" xfId="30453"/>
    <cellStyle name="Обычный 4 2 15 3" xfId="30454"/>
    <cellStyle name="Обычный 4 2 16" xfId="30455"/>
    <cellStyle name="Обычный 4 2 16 2" xfId="30456"/>
    <cellStyle name="Обычный 4 2 16 2 2" xfId="30457"/>
    <cellStyle name="Обычный 4 2 16 3" xfId="30458"/>
    <cellStyle name="Обычный 4 2 17" xfId="30459"/>
    <cellStyle name="Обычный 4 2 17 2" xfId="30460"/>
    <cellStyle name="Обычный 4 2 17 2 2" xfId="30461"/>
    <cellStyle name="Обычный 4 2 17 3" xfId="30462"/>
    <cellStyle name="Обычный 4 2 18" xfId="30463"/>
    <cellStyle name="Обычный 4 2 18 2" xfId="30464"/>
    <cellStyle name="Обычный 4 2 18 2 2" xfId="30465"/>
    <cellStyle name="Обычный 4 2 18 3" xfId="30466"/>
    <cellStyle name="Обычный 4 2 19" xfId="30467"/>
    <cellStyle name="Обычный 4 2 19 2" xfId="30468"/>
    <cellStyle name="Обычный 4 2 19 2 2" xfId="30469"/>
    <cellStyle name="Обычный 4 2 19 3" xfId="30470"/>
    <cellStyle name="Обычный 4 2 2" xfId="30471"/>
    <cellStyle name="Обычный 4 2 2 2" xfId="30472"/>
    <cellStyle name="Обычный 4 2 2 2 2" xfId="30473"/>
    <cellStyle name="Обычный 4 2 2 3" xfId="30474"/>
    <cellStyle name="Обычный 4 2 2 4" xfId="30475"/>
    <cellStyle name="Обычный 4 2 2 5" xfId="30476"/>
    <cellStyle name="Обычный 4 2 2 6" xfId="30477"/>
    <cellStyle name="Обычный 4 2 2 7" xfId="30478"/>
    <cellStyle name="Обычный 4 2 2_Копия КП по ЗГШО БГОКу на 2011 год согласно шаблону с изм штаным и ценами на спецпитание" xfId="30479"/>
    <cellStyle name="Обычный 4 2 20" xfId="30480"/>
    <cellStyle name="Обычный 4 2 20 2" xfId="30481"/>
    <cellStyle name="Обычный 4 2 20 2 2" xfId="30482"/>
    <cellStyle name="Обычный 4 2 20 3" xfId="30483"/>
    <cellStyle name="Обычный 4 2 21" xfId="30484"/>
    <cellStyle name="Обычный 4 2 21 2" xfId="30485"/>
    <cellStyle name="Обычный 4 2 21 2 2" xfId="30486"/>
    <cellStyle name="Обычный 4 2 21 3" xfId="30487"/>
    <cellStyle name="Обычный 4 2 22" xfId="30488"/>
    <cellStyle name="Обычный 4 2 22 2" xfId="30489"/>
    <cellStyle name="Обычный 4 2 22 2 2" xfId="30490"/>
    <cellStyle name="Обычный 4 2 22 3" xfId="30491"/>
    <cellStyle name="Обычный 4 2 23" xfId="30492"/>
    <cellStyle name="Обычный 4 2 23 2" xfId="30493"/>
    <cellStyle name="Обычный 4 2 23 2 2" xfId="30494"/>
    <cellStyle name="Обычный 4 2 23 3" xfId="30495"/>
    <cellStyle name="Обычный 4 2 24" xfId="30496"/>
    <cellStyle name="Обычный 4 2 24 2" xfId="30497"/>
    <cellStyle name="Обычный 4 2 24 2 2" xfId="30498"/>
    <cellStyle name="Обычный 4 2 24 3" xfId="30499"/>
    <cellStyle name="Обычный 4 2 25" xfId="30500"/>
    <cellStyle name="Обычный 4 2 25 2" xfId="30501"/>
    <cellStyle name="Обычный 4 2 25 2 2" xfId="30502"/>
    <cellStyle name="Обычный 4 2 25 3" xfId="30503"/>
    <cellStyle name="Обычный 4 2 26" xfId="30504"/>
    <cellStyle name="Обычный 4 2 26 2" xfId="30505"/>
    <cellStyle name="Обычный 4 2 26 2 2" xfId="30506"/>
    <cellStyle name="Обычный 4 2 26 3" xfId="30507"/>
    <cellStyle name="Обычный 4 2 27" xfId="30508"/>
    <cellStyle name="Обычный 4 2 27 2" xfId="30509"/>
    <cellStyle name="Обычный 4 2 27 2 2" xfId="30510"/>
    <cellStyle name="Обычный 4 2 27 3" xfId="30511"/>
    <cellStyle name="Обычный 4 2 28" xfId="30512"/>
    <cellStyle name="Обычный 4 2 28 2" xfId="30513"/>
    <cellStyle name="Обычный 4 2 28 2 2" xfId="30514"/>
    <cellStyle name="Обычный 4 2 28 3" xfId="30515"/>
    <cellStyle name="Обычный 4 2 29" xfId="30516"/>
    <cellStyle name="Обычный 4 2 29 2" xfId="30517"/>
    <cellStyle name="Обычный 4 2 29 2 2" xfId="30518"/>
    <cellStyle name="Обычный 4 2 29 3" xfId="30519"/>
    <cellStyle name="Обычный 4 2 3" xfId="30520"/>
    <cellStyle name="Обычный 4 2 3 10" xfId="30521"/>
    <cellStyle name="Обычный 4 2 3 10 2" xfId="30522"/>
    <cellStyle name="Обычный 4 2 3 10 2 2" xfId="30523"/>
    <cellStyle name="Обычный 4 2 3 10 3" xfId="30524"/>
    <cellStyle name="Обычный 4 2 3 11" xfId="30525"/>
    <cellStyle name="Обычный 4 2 3 11 2" xfId="30526"/>
    <cellStyle name="Обычный 4 2 3 11 2 2" xfId="30527"/>
    <cellStyle name="Обычный 4 2 3 11 3" xfId="30528"/>
    <cellStyle name="Обычный 4 2 3 12" xfId="30529"/>
    <cellStyle name="Обычный 4 2 3 12 2" xfId="30530"/>
    <cellStyle name="Обычный 4 2 3 12 2 2" xfId="30531"/>
    <cellStyle name="Обычный 4 2 3 12 3" xfId="30532"/>
    <cellStyle name="Обычный 4 2 3 13" xfId="30533"/>
    <cellStyle name="Обычный 4 2 3 13 2" xfId="30534"/>
    <cellStyle name="Обычный 4 2 3 13 2 2" xfId="30535"/>
    <cellStyle name="Обычный 4 2 3 13 3" xfId="30536"/>
    <cellStyle name="Обычный 4 2 3 14" xfId="30537"/>
    <cellStyle name="Обычный 4 2 3 14 2" xfId="30538"/>
    <cellStyle name="Обычный 4 2 3 14 2 2" xfId="30539"/>
    <cellStyle name="Обычный 4 2 3 14 3" xfId="30540"/>
    <cellStyle name="Обычный 4 2 3 15" xfId="30541"/>
    <cellStyle name="Обычный 4 2 3 15 2" xfId="30542"/>
    <cellStyle name="Обычный 4 2 3 15 2 2" xfId="30543"/>
    <cellStyle name="Обычный 4 2 3 15 3" xfId="30544"/>
    <cellStyle name="Обычный 4 2 3 16" xfId="30545"/>
    <cellStyle name="Обычный 4 2 3 16 2" xfId="30546"/>
    <cellStyle name="Обычный 4 2 3 16 2 2" xfId="30547"/>
    <cellStyle name="Обычный 4 2 3 16 3" xfId="30548"/>
    <cellStyle name="Обычный 4 2 3 17" xfId="30549"/>
    <cellStyle name="Обычный 4 2 3 17 2" xfId="30550"/>
    <cellStyle name="Обычный 4 2 3 17 2 2" xfId="30551"/>
    <cellStyle name="Обычный 4 2 3 17 3" xfId="30552"/>
    <cellStyle name="Обычный 4 2 3 18" xfId="30553"/>
    <cellStyle name="Обычный 4 2 3 18 2" xfId="30554"/>
    <cellStyle name="Обычный 4 2 3 18 2 2" xfId="30555"/>
    <cellStyle name="Обычный 4 2 3 18 3" xfId="30556"/>
    <cellStyle name="Обычный 4 2 3 19" xfId="30557"/>
    <cellStyle name="Обычный 4 2 3 19 2" xfId="30558"/>
    <cellStyle name="Обычный 4 2 3 19 2 2" xfId="30559"/>
    <cellStyle name="Обычный 4 2 3 19 3" xfId="30560"/>
    <cellStyle name="Обычный 4 2 3 2" xfId="30561"/>
    <cellStyle name="Обычный 4 2 3 2 2" xfId="30562"/>
    <cellStyle name="Обычный 4 2 3 2 2 2" xfId="30563"/>
    <cellStyle name="Обычный 4 2 3 2 3" xfId="30564"/>
    <cellStyle name="Обычный 4 2 3 20" xfId="30565"/>
    <cellStyle name="Обычный 4 2 3 20 2" xfId="30566"/>
    <cellStyle name="Обычный 4 2 3 20 2 2" xfId="30567"/>
    <cellStyle name="Обычный 4 2 3 20 3" xfId="30568"/>
    <cellStyle name="Обычный 4 2 3 21" xfId="30569"/>
    <cellStyle name="Обычный 4 2 3 21 2" xfId="30570"/>
    <cellStyle name="Обычный 4 2 3 21 2 2" xfId="30571"/>
    <cellStyle name="Обычный 4 2 3 21 3" xfId="30572"/>
    <cellStyle name="Обычный 4 2 3 22" xfId="30573"/>
    <cellStyle name="Обычный 4 2 3 22 2" xfId="30574"/>
    <cellStyle name="Обычный 4 2 3 22 2 2" xfId="30575"/>
    <cellStyle name="Обычный 4 2 3 22 3" xfId="30576"/>
    <cellStyle name="Обычный 4 2 3 23" xfId="30577"/>
    <cellStyle name="Обычный 4 2 3 23 2" xfId="30578"/>
    <cellStyle name="Обычный 4 2 3 23 2 2" xfId="30579"/>
    <cellStyle name="Обычный 4 2 3 23 3" xfId="30580"/>
    <cellStyle name="Обычный 4 2 3 24" xfId="30581"/>
    <cellStyle name="Обычный 4 2 3 24 2" xfId="30582"/>
    <cellStyle name="Обычный 4 2 3 24 2 2" xfId="30583"/>
    <cellStyle name="Обычный 4 2 3 24 3" xfId="30584"/>
    <cellStyle name="Обычный 4 2 3 25" xfId="30585"/>
    <cellStyle name="Обычный 4 2 3 25 2" xfId="30586"/>
    <cellStyle name="Обычный 4 2 3 25 2 2" xfId="30587"/>
    <cellStyle name="Обычный 4 2 3 25 3" xfId="30588"/>
    <cellStyle name="Обычный 4 2 3 26" xfId="30589"/>
    <cellStyle name="Обычный 4 2 3 26 2" xfId="30590"/>
    <cellStyle name="Обычный 4 2 3 26 2 2" xfId="30591"/>
    <cellStyle name="Обычный 4 2 3 26 3" xfId="30592"/>
    <cellStyle name="Обычный 4 2 3 27" xfId="30593"/>
    <cellStyle name="Обычный 4 2 3 27 2" xfId="30594"/>
    <cellStyle name="Обычный 4 2 3 27 2 2" xfId="30595"/>
    <cellStyle name="Обычный 4 2 3 27 3" xfId="30596"/>
    <cellStyle name="Обычный 4 2 3 28" xfId="30597"/>
    <cellStyle name="Обычный 4 2 3 28 2" xfId="30598"/>
    <cellStyle name="Обычный 4 2 3 28 2 2" xfId="30599"/>
    <cellStyle name="Обычный 4 2 3 28 3" xfId="30600"/>
    <cellStyle name="Обычный 4 2 3 29" xfId="30601"/>
    <cellStyle name="Обычный 4 2 3 29 2" xfId="30602"/>
    <cellStyle name="Обычный 4 2 3 29 2 2" xfId="30603"/>
    <cellStyle name="Обычный 4 2 3 29 3" xfId="30604"/>
    <cellStyle name="Обычный 4 2 3 3" xfId="30605"/>
    <cellStyle name="Обычный 4 2 3 3 2" xfId="30606"/>
    <cellStyle name="Обычный 4 2 3 3 2 2" xfId="30607"/>
    <cellStyle name="Обычный 4 2 3 3 3" xfId="30608"/>
    <cellStyle name="Обычный 4 2 3 30" xfId="30609"/>
    <cellStyle name="Обычный 4 2 3 30 2" xfId="30610"/>
    <cellStyle name="Обычный 4 2 3 30 2 2" xfId="30611"/>
    <cellStyle name="Обычный 4 2 3 30 3" xfId="30612"/>
    <cellStyle name="Обычный 4 2 3 31" xfId="30613"/>
    <cellStyle name="Обычный 4 2 3 31 2" xfId="30614"/>
    <cellStyle name="Обычный 4 2 3 31 2 2" xfId="30615"/>
    <cellStyle name="Обычный 4 2 3 31 3" xfId="30616"/>
    <cellStyle name="Обычный 4 2 3 32" xfId="30617"/>
    <cellStyle name="Обычный 4 2 3 32 2" xfId="30618"/>
    <cellStyle name="Обычный 4 2 3 32 2 2" xfId="30619"/>
    <cellStyle name="Обычный 4 2 3 32 3" xfId="30620"/>
    <cellStyle name="Обычный 4 2 3 33" xfId="30621"/>
    <cellStyle name="Обычный 4 2 3 33 2" xfId="30622"/>
    <cellStyle name="Обычный 4 2 3 33 2 2" xfId="30623"/>
    <cellStyle name="Обычный 4 2 3 33 3" xfId="30624"/>
    <cellStyle name="Обычный 4 2 3 34" xfId="30625"/>
    <cellStyle name="Обычный 4 2 3 34 2" xfId="30626"/>
    <cellStyle name="Обычный 4 2 3 34 2 2" xfId="30627"/>
    <cellStyle name="Обычный 4 2 3 34 3" xfId="30628"/>
    <cellStyle name="Обычный 4 2 3 35" xfId="30629"/>
    <cellStyle name="Обычный 4 2 3 35 2" xfId="30630"/>
    <cellStyle name="Обычный 4 2 3 35 2 2" xfId="30631"/>
    <cellStyle name="Обычный 4 2 3 35 3" xfId="30632"/>
    <cellStyle name="Обычный 4 2 3 36" xfId="30633"/>
    <cellStyle name="Обычный 4 2 3 36 2" xfId="30634"/>
    <cellStyle name="Обычный 4 2 3 36 2 2" xfId="30635"/>
    <cellStyle name="Обычный 4 2 3 36 3" xfId="30636"/>
    <cellStyle name="Обычный 4 2 3 37" xfId="30637"/>
    <cellStyle name="Обычный 4 2 3 37 2" xfId="30638"/>
    <cellStyle name="Обычный 4 2 3 37 2 2" xfId="30639"/>
    <cellStyle name="Обычный 4 2 3 37 3" xfId="30640"/>
    <cellStyle name="Обычный 4 2 3 38" xfId="30641"/>
    <cellStyle name="Обычный 4 2 3 38 2" xfId="30642"/>
    <cellStyle name="Обычный 4 2 3 38 2 2" xfId="30643"/>
    <cellStyle name="Обычный 4 2 3 38 3" xfId="30644"/>
    <cellStyle name="Обычный 4 2 3 39" xfId="30645"/>
    <cellStyle name="Обычный 4 2 3 39 2" xfId="30646"/>
    <cellStyle name="Обычный 4 2 3 39 2 2" xfId="30647"/>
    <cellStyle name="Обычный 4 2 3 39 3" xfId="30648"/>
    <cellStyle name="Обычный 4 2 3 4" xfId="30649"/>
    <cellStyle name="Обычный 4 2 3 4 2" xfId="30650"/>
    <cellStyle name="Обычный 4 2 3 4 2 2" xfId="30651"/>
    <cellStyle name="Обычный 4 2 3 4 3" xfId="30652"/>
    <cellStyle name="Обычный 4 2 3 40" xfId="30653"/>
    <cellStyle name="Обычный 4 2 3 40 2" xfId="30654"/>
    <cellStyle name="Обычный 4 2 3 40 2 2" xfId="30655"/>
    <cellStyle name="Обычный 4 2 3 40 3" xfId="30656"/>
    <cellStyle name="Обычный 4 2 3 41" xfId="30657"/>
    <cellStyle name="Обычный 4 2 3 41 2" xfId="30658"/>
    <cellStyle name="Обычный 4 2 3 41 2 2" xfId="30659"/>
    <cellStyle name="Обычный 4 2 3 41 3" xfId="30660"/>
    <cellStyle name="Обычный 4 2 3 42" xfId="30661"/>
    <cellStyle name="Обычный 4 2 3 42 2" xfId="30662"/>
    <cellStyle name="Обычный 4 2 3 42 2 2" xfId="30663"/>
    <cellStyle name="Обычный 4 2 3 42 3" xfId="30664"/>
    <cellStyle name="Обычный 4 2 3 43" xfId="30665"/>
    <cellStyle name="Обычный 4 2 3 43 2" xfId="30666"/>
    <cellStyle name="Обычный 4 2 3 43 2 2" xfId="30667"/>
    <cellStyle name="Обычный 4 2 3 43 3" xfId="30668"/>
    <cellStyle name="Обычный 4 2 3 44" xfId="30669"/>
    <cellStyle name="Обычный 4 2 3 44 2" xfId="30670"/>
    <cellStyle name="Обычный 4 2 3 44 2 2" xfId="30671"/>
    <cellStyle name="Обычный 4 2 3 44 3" xfId="30672"/>
    <cellStyle name="Обычный 4 2 3 45" xfId="30673"/>
    <cellStyle name="Обычный 4 2 3 45 2" xfId="30674"/>
    <cellStyle name="Обычный 4 2 3 45 2 2" xfId="30675"/>
    <cellStyle name="Обычный 4 2 3 45 3" xfId="30676"/>
    <cellStyle name="Обычный 4 2 3 46" xfId="30677"/>
    <cellStyle name="Обычный 4 2 3 46 2" xfId="30678"/>
    <cellStyle name="Обычный 4 2 3 46 2 2" xfId="30679"/>
    <cellStyle name="Обычный 4 2 3 46 3" xfId="30680"/>
    <cellStyle name="Обычный 4 2 3 47" xfId="30681"/>
    <cellStyle name="Обычный 4 2 3 47 2" xfId="30682"/>
    <cellStyle name="Обычный 4 2 3 47 2 2" xfId="30683"/>
    <cellStyle name="Обычный 4 2 3 47 3" xfId="30684"/>
    <cellStyle name="Обычный 4 2 3 48" xfId="30685"/>
    <cellStyle name="Обычный 4 2 3 48 2" xfId="30686"/>
    <cellStyle name="Обычный 4 2 3 48 2 2" xfId="30687"/>
    <cellStyle name="Обычный 4 2 3 48 3" xfId="30688"/>
    <cellStyle name="Обычный 4 2 3 49" xfId="30689"/>
    <cellStyle name="Обычный 4 2 3 49 2" xfId="30690"/>
    <cellStyle name="Обычный 4 2 3 49 2 2" xfId="30691"/>
    <cellStyle name="Обычный 4 2 3 49 3" xfId="30692"/>
    <cellStyle name="Обычный 4 2 3 5" xfId="30693"/>
    <cellStyle name="Обычный 4 2 3 5 2" xfId="30694"/>
    <cellStyle name="Обычный 4 2 3 5 2 2" xfId="30695"/>
    <cellStyle name="Обычный 4 2 3 5 3" xfId="30696"/>
    <cellStyle name="Обычный 4 2 3 50" xfId="30697"/>
    <cellStyle name="Обычный 4 2 3 50 2" xfId="30698"/>
    <cellStyle name="Обычный 4 2 3 50 2 2" xfId="30699"/>
    <cellStyle name="Обычный 4 2 3 50 3" xfId="30700"/>
    <cellStyle name="Обычный 4 2 3 51" xfId="30701"/>
    <cellStyle name="Обычный 4 2 3 51 2" xfId="30702"/>
    <cellStyle name="Обычный 4 2 3 51 2 2" xfId="30703"/>
    <cellStyle name="Обычный 4 2 3 51 3" xfId="30704"/>
    <cellStyle name="Обычный 4 2 3 52" xfId="30705"/>
    <cellStyle name="Обычный 4 2 3 52 2" xfId="30706"/>
    <cellStyle name="Обычный 4 2 3 52 2 2" xfId="30707"/>
    <cellStyle name="Обычный 4 2 3 52 3" xfId="30708"/>
    <cellStyle name="Обычный 4 2 3 53" xfId="30709"/>
    <cellStyle name="Обычный 4 2 3 53 2" xfId="30710"/>
    <cellStyle name="Обычный 4 2 3 53 2 2" xfId="30711"/>
    <cellStyle name="Обычный 4 2 3 53 3" xfId="30712"/>
    <cellStyle name="Обычный 4 2 3 54" xfId="30713"/>
    <cellStyle name="Обычный 4 2 3 54 2" xfId="30714"/>
    <cellStyle name="Обычный 4 2 3 54 2 2" xfId="30715"/>
    <cellStyle name="Обычный 4 2 3 54 3" xfId="30716"/>
    <cellStyle name="Обычный 4 2 3 55" xfId="30717"/>
    <cellStyle name="Обычный 4 2 3 55 2" xfId="30718"/>
    <cellStyle name="Обычный 4 2 3 55 2 2" xfId="30719"/>
    <cellStyle name="Обычный 4 2 3 55 3" xfId="30720"/>
    <cellStyle name="Обычный 4 2 3 56" xfId="30721"/>
    <cellStyle name="Обычный 4 2 3 56 2" xfId="30722"/>
    <cellStyle name="Обычный 4 2 3 56 2 2" xfId="30723"/>
    <cellStyle name="Обычный 4 2 3 56 3" xfId="30724"/>
    <cellStyle name="Обычный 4 2 3 57" xfId="30725"/>
    <cellStyle name="Обычный 4 2 3 57 2" xfId="30726"/>
    <cellStyle name="Обычный 4 2 3 57 2 2" xfId="30727"/>
    <cellStyle name="Обычный 4 2 3 57 3" xfId="30728"/>
    <cellStyle name="Обычный 4 2 3 58" xfId="30729"/>
    <cellStyle name="Обычный 4 2 3 58 2" xfId="30730"/>
    <cellStyle name="Обычный 4 2 3 58 2 2" xfId="30731"/>
    <cellStyle name="Обычный 4 2 3 58 3" xfId="30732"/>
    <cellStyle name="Обычный 4 2 3 59" xfId="30733"/>
    <cellStyle name="Обычный 4 2 3 59 2" xfId="30734"/>
    <cellStyle name="Обычный 4 2 3 59 2 2" xfId="30735"/>
    <cellStyle name="Обычный 4 2 3 59 3" xfId="30736"/>
    <cellStyle name="Обычный 4 2 3 6" xfId="30737"/>
    <cellStyle name="Обычный 4 2 3 6 2" xfId="30738"/>
    <cellStyle name="Обычный 4 2 3 6 2 2" xfId="30739"/>
    <cellStyle name="Обычный 4 2 3 6 3" xfId="30740"/>
    <cellStyle name="Обычный 4 2 3 60" xfId="30741"/>
    <cellStyle name="Обычный 4 2 3 60 2" xfId="30742"/>
    <cellStyle name="Обычный 4 2 3 60 2 2" xfId="30743"/>
    <cellStyle name="Обычный 4 2 3 60 3" xfId="30744"/>
    <cellStyle name="Обычный 4 2 3 61" xfId="30745"/>
    <cellStyle name="Обычный 4 2 3 61 2" xfId="30746"/>
    <cellStyle name="Обычный 4 2 3 61 2 2" xfId="30747"/>
    <cellStyle name="Обычный 4 2 3 61 3" xfId="30748"/>
    <cellStyle name="Обычный 4 2 3 62" xfId="30749"/>
    <cellStyle name="Обычный 4 2 3 62 2" xfId="30750"/>
    <cellStyle name="Обычный 4 2 3 62 2 2" xfId="30751"/>
    <cellStyle name="Обычный 4 2 3 62 3" xfId="30752"/>
    <cellStyle name="Обычный 4 2 3 63" xfId="30753"/>
    <cellStyle name="Обычный 4 2 3 63 2" xfId="30754"/>
    <cellStyle name="Обычный 4 2 3 63 2 2" xfId="30755"/>
    <cellStyle name="Обычный 4 2 3 63 3" xfId="30756"/>
    <cellStyle name="Обычный 4 2 3 64" xfId="30757"/>
    <cellStyle name="Обычный 4 2 3 64 2" xfId="30758"/>
    <cellStyle name="Обычный 4 2 3 64 2 2" xfId="30759"/>
    <cellStyle name="Обычный 4 2 3 64 3" xfId="30760"/>
    <cellStyle name="Обычный 4 2 3 65" xfId="30761"/>
    <cellStyle name="Обычный 4 2 3 65 2" xfId="30762"/>
    <cellStyle name="Обычный 4 2 3 65 2 2" xfId="30763"/>
    <cellStyle name="Обычный 4 2 3 65 3" xfId="30764"/>
    <cellStyle name="Обычный 4 2 3 66" xfId="30765"/>
    <cellStyle name="Обычный 4 2 3 66 2" xfId="30766"/>
    <cellStyle name="Обычный 4 2 3 66 2 2" xfId="30767"/>
    <cellStyle name="Обычный 4 2 3 66 3" xfId="30768"/>
    <cellStyle name="Обычный 4 2 3 67" xfId="30769"/>
    <cellStyle name="Обычный 4 2 3 67 2" xfId="30770"/>
    <cellStyle name="Обычный 4 2 3 67 2 2" xfId="30771"/>
    <cellStyle name="Обычный 4 2 3 67 3" xfId="30772"/>
    <cellStyle name="Обычный 4 2 3 68" xfId="30773"/>
    <cellStyle name="Обычный 4 2 3 68 2" xfId="30774"/>
    <cellStyle name="Обычный 4 2 3 68 2 2" xfId="30775"/>
    <cellStyle name="Обычный 4 2 3 68 3" xfId="30776"/>
    <cellStyle name="Обычный 4 2 3 69" xfId="30777"/>
    <cellStyle name="Обычный 4 2 3 69 2" xfId="30778"/>
    <cellStyle name="Обычный 4 2 3 69 2 2" xfId="30779"/>
    <cellStyle name="Обычный 4 2 3 69 3" xfId="30780"/>
    <cellStyle name="Обычный 4 2 3 7" xfId="30781"/>
    <cellStyle name="Обычный 4 2 3 7 2" xfId="30782"/>
    <cellStyle name="Обычный 4 2 3 7 2 2" xfId="30783"/>
    <cellStyle name="Обычный 4 2 3 7 3" xfId="30784"/>
    <cellStyle name="Обычный 4 2 3 70" xfId="30785"/>
    <cellStyle name="Обычный 4 2 3 70 2" xfId="30786"/>
    <cellStyle name="Обычный 4 2 3 70 2 2" xfId="30787"/>
    <cellStyle name="Обычный 4 2 3 70 3" xfId="30788"/>
    <cellStyle name="Обычный 4 2 3 71" xfId="30789"/>
    <cellStyle name="Обычный 4 2 3 71 2" xfId="30790"/>
    <cellStyle name="Обычный 4 2 3 71 2 2" xfId="30791"/>
    <cellStyle name="Обычный 4 2 3 71 3" xfId="30792"/>
    <cellStyle name="Обычный 4 2 3 72" xfId="30793"/>
    <cellStyle name="Обычный 4 2 3 72 2" xfId="30794"/>
    <cellStyle name="Обычный 4 2 3 72 2 2" xfId="30795"/>
    <cellStyle name="Обычный 4 2 3 72 3" xfId="30796"/>
    <cellStyle name="Обычный 4 2 3 73" xfId="30797"/>
    <cellStyle name="Обычный 4 2 3 73 2" xfId="30798"/>
    <cellStyle name="Обычный 4 2 3 73 2 2" xfId="30799"/>
    <cellStyle name="Обычный 4 2 3 73 3" xfId="30800"/>
    <cellStyle name="Обычный 4 2 3 74" xfId="30801"/>
    <cellStyle name="Обычный 4 2 3 74 2" xfId="30802"/>
    <cellStyle name="Обычный 4 2 3 74 2 2" xfId="30803"/>
    <cellStyle name="Обычный 4 2 3 74 3" xfId="30804"/>
    <cellStyle name="Обычный 4 2 3 75" xfId="30805"/>
    <cellStyle name="Обычный 4 2 3 75 2" xfId="30806"/>
    <cellStyle name="Обычный 4 2 3 75 2 2" xfId="30807"/>
    <cellStyle name="Обычный 4 2 3 75 3" xfId="30808"/>
    <cellStyle name="Обычный 4 2 3 76" xfId="30809"/>
    <cellStyle name="Обычный 4 2 3 76 2" xfId="30810"/>
    <cellStyle name="Обычный 4 2 3 76 2 2" xfId="30811"/>
    <cellStyle name="Обычный 4 2 3 76 3" xfId="30812"/>
    <cellStyle name="Обычный 4 2 3 77" xfId="30813"/>
    <cellStyle name="Обычный 4 2 3 77 2" xfId="30814"/>
    <cellStyle name="Обычный 4 2 3 77 2 2" xfId="30815"/>
    <cellStyle name="Обычный 4 2 3 77 3" xfId="30816"/>
    <cellStyle name="Обычный 4 2 3 78" xfId="30817"/>
    <cellStyle name="Обычный 4 2 3 78 2" xfId="30818"/>
    <cellStyle name="Обычный 4 2 3 78 2 2" xfId="30819"/>
    <cellStyle name="Обычный 4 2 3 78 3" xfId="30820"/>
    <cellStyle name="Обычный 4 2 3 79" xfId="30821"/>
    <cellStyle name="Обычный 4 2 3 79 2" xfId="30822"/>
    <cellStyle name="Обычный 4 2 3 79 2 2" xfId="30823"/>
    <cellStyle name="Обычный 4 2 3 79 3" xfId="30824"/>
    <cellStyle name="Обычный 4 2 3 8" xfId="30825"/>
    <cellStyle name="Обычный 4 2 3 8 2" xfId="30826"/>
    <cellStyle name="Обычный 4 2 3 8 2 2" xfId="30827"/>
    <cellStyle name="Обычный 4 2 3 8 3" xfId="30828"/>
    <cellStyle name="Обычный 4 2 3 80" xfId="30829"/>
    <cellStyle name="Обычный 4 2 3 80 2" xfId="30830"/>
    <cellStyle name="Обычный 4 2 3 80 2 2" xfId="30831"/>
    <cellStyle name="Обычный 4 2 3 80 3" xfId="30832"/>
    <cellStyle name="Обычный 4 2 3 81" xfId="30833"/>
    <cellStyle name="Обычный 4 2 3 81 2" xfId="30834"/>
    <cellStyle name="Обычный 4 2 3 81 2 2" xfId="30835"/>
    <cellStyle name="Обычный 4 2 3 81 3" xfId="30836"/>
    <cellStyle name="Обычный 4 2 3 82" xfId="30837"/>
    <cellStyle name="Обычный 4 2 3 82 2" xfId="30838"/>
    <cellStyle name="Обычный 4 2 3 82 2 2" xfId="30839"/>
    <cellStyle name="Обычный 4 2 3 82 3" xfId="30840"/>
    <cellStyle name="Обычный 4 2 3 83" xfId="30841"/>
    <cellStyle name="Обычный 4 2 3 83 2" xfId="30842"/>
    <cellStyle name="Обычный 4 2 3 83 2 2" xfId="30843"/>
    <cellStyle name="Обычный 4 2 3 83 3" xfId="30844"/>
    <cellStyle name="Обычный 4 2 3 84" xfId="30845"/>
    <cellStyle name="Обычный 4 2 3 84 2" xfId="30846"/>
    <cellStyle name="Обычный 4 2 3 84 2 2" xfId="30847"/>
    <cellStyle name="Обычный 4 2 3 84 3" xfId="30848"/>
    <cellStyle name="Обычный 4 2 3 85" xfId="30849"/>
    <cellStyle name="Обычный 4 2 3 85 2" xfId="30850"/>
    <cellStyle name="Обычный 4 2 3 85 2 2" xfId="30851"/>
    <cellStyle name="Обычный 4 2 3 85 3" xfId="30852"/>
    <cellStyle name="Обычный 4 2 3 86" xfId="30853"/>
    <cellStyle name="Обычный 4 2 3 86 2" xfId="30854"/>
    <cellStyle name="Обычный 4 2 3 87" xfId="30855"/>
    <cellStyle name="Обычный 4 2 3 88" xfId="30856"/>
    <cellStyle name="Обычный 4 2 3 9" xfId="30857"/>
    <cellStyle name="Обычный 4 2 3 9 2" xfId="30858"/>
    <cellStyle name="Обычный 4 2 3 9 2 2" xfId="30859"/>
    <cellStyle name="Обычный 4 2 3 9 3" xfId="30860"/>
    <cellStyle name="Обычный 4 2 30" xfId="30861"/>
    <cellStyle name="Обычный 4 2 30 2" xfId="30862"/>
    <cellStyle name="Обычный 4 2 30 2 2" xfId="30863"/>
    <cellStyle name="Обычный 4 2 30 3" xfId="30864"/>
    <cellStyle name="Обычный 4 2 31" xfId="30865"/>
    <cellStyle name="Обычный 4 2 31 2" xfId="30866"/>
    <cellStyle name="Обычный 4 2 31 2 2" xfId="30867"/>
    <cellStyle name="Обычный 4 2 31 3" xfId="30868"/>
    <cellStyle name="Обычный 4 2 32" xfId="30869"/>
    <cellStyle name="Обычный 4 2 32 2" xfId="30870"/>
    <cellStyle name="Обычный 4 2 32 2 2" xfId="30871"/>
    <cellStyle name="Обычный 4 2 32 3" xfId="30872"/>
    <cellStyle name="Обычный 4 2 33" xfId="30873"/>
    <cellStyle name="Обычный 4 2 33 2" xfId="30874"/>
    <cellStyle name="Обычный 4 2 33 2 2" xfId="30875"/>
    <cellStyle name="Обычный 4 2 33 3" xfId="30876"/>
    <cellStyle name="Обычный 4 2 34" xfId="30877"/>
    <cellStyle name="Обычный 4 2 34 2" xfId="30878"/>
    <cellStyle name="Обычный 4 2 34 2 2" xfId="30879"/>
    <cellStyle name="Обычный 4 2 34 3" xfId="30880"/>
    <cellStyle name="Обычный 4 2 35" xfId="30881"/>
    <cellStyle name="Обычный 4 2 35 2" xfId="30882"/>
    <cellStyle name="Обычный 4 2 35 2 2" xfId="30883"/>
    <cellStyle name="Обычный 4 2 35 3" xfId="30884"/>
    <cellStyle name="Обычный 4 2 36" xfId="30885"/>
    <cellStyle name="Обычный 4 2 36 2" xfId="30886"/>
    <cellStyle name="Обычный 4 2 36 2 2" xfId="30887"/>
    <cellStyle name="Обычный 4 2 36 3" xfId="30888"/>
    <cellStyle name="Обычный 4 2 37" xfId="30889"/>
    <cellStyle name="Обычный 4 2 37 2" xfId="30890"/>
    <cellStyle name="Обычный 4 2 37 2 2" xfId="30891"/>
    <cellStyle name="Обычный 4 2 37 3" xfId="30892"/>
    <cellStyle name="Обычный 4 2 38" xfId="30893"/>
    <cellStyle name="Обычный 4 2 38 2" xfId="30894"/>
    <cellStyle name="Обычный 4 2 38 2 2" xfId="30895"/>
    <cellStyle name="Обычный 4 2 38 3" xfId="30896"/>
    <cellStyle name="Обычный 4 2 39" xfId="30897"/>
    <cellStyle name="Обычный 4 2 39 2" xfId="30898"/>
    <cellStyle name="Обычный 4 2 39 2 2" xfId="30899"/>
    <cellStyle name="Обычный 4 2 39 3" xfId="30900"/>
    <cellStyle name="Обычный 4 2 4" xfId="30901"/>
    <cellStyle name="Обычный 4 2 4 2" xfId="30902"/>
    <cellStyle name="Обычный 4 2 4 2 2" xfId="30903"/>
    <cellStyle name="Обычный 4 2 4 3" xfId="30904"/>
    <cellStyle name="Обычный 4 2 40" xfId="30905"/>
    <cellStyle name="Обычный 4 2 40 2" xfId="30906"/>
    <cellStyle name="Обычный 4 2 40 2 2" xfId="30907"/>
    <cellStyle name="Обычный 4 2 40 3" xfId="30908"/>
    <cellStyle name="Обычный 4 2 41" xfId="30909"/>
    <cellStyle name="Обычный 4 2 41 2" xfId="30910"/>
    <cellStyle name="Обычный 4 2 41 2 2" xfId="30911"/>
    <cellStyle name="Обычный 4 2 41 3" xfId="30912"/>
    <cellStyle name="Обычный 4 2 42" xfId="30913"/>
    <cellStyle name="Обычный 4 2 42 2" xfId="30914"/>
    <cellStyle name="Обычный 4 2 42 2 2" xfId="30915"/>
    <cellStyle name="Обычный 4 2 42 3" xfId="30916"/>
    <cellStyle name="Обычный 4 2 43" xfId="30917"/>
    <cellStyle name="Обычный 4 2 43 2" xfId="30918"/>
    <cellStyle name="Обычный 4 2 43 2 2" xfId="30919"/>
    <cellStyle name="Обычный 4 2 43 3" xfId="30920"/>
    <cellStyle name="Обычный 4 2 44" xfId="30921"/>
    <cellStyle name="Обычный 4 2 44 2" xfId="30922"/>
    <cellStyle name="Обычный 4 2 44 2 2" xfId="30923"/>
    <cellStyle name="Обычный 4 2 44 3" xfId="30924"/>
    <cellStyle name="Обычный 4 2 45" xfId="30925"/>
    <cellStyle name="Обычный 4 2 45 2" xfId="30926"/>
    <cellStyle name="Обычный 4 2 45 2 2" xfId="30927"/>
    <cellStyle name="Обычный 4 2 45 3" xfId="30928"/>
    <cellStyle name="Обычный 4 2 46" xfId="30929"/>
    <cellStyle name="Обычный 4 2 46 2" xfId="30930"/>
    <cellStyle name="Обычный 4 2 46 2 2" xfId="30931"/>
    <cellStyle name="Обычный 4 2 46 3" xfId="30932"/>
    <cellStyle name="Обычный 4 2 47" xfId="30933"/>
    <cellStyle name="Обычный 4 2 47 2" xfId="30934"/>
    <cellStyle name="Обычный 4 2 47 2 2" xfId="30935"/>
    <cellStyle name="Обычный 4 2 47 3" xfId="30936"/>
    <cellStyle name="Обычный 4 2 48" xfId="30937"/>
    <cellStyle name="Обычный 4 2 48 2" xfId="30938"/>
    <cellStyle name="Обычный 4 2 48 2 2" xfId="30939"/>
    <cellStyle name="Обычный 4 2 48 3" xfId="30940"/>
    <cellStyle name="Обычный 4 2 49" xfId="30941"/>
    <cellStyle name="Обычный 4 2 49 2" xfId="30942"/>
    <cellStyle name="Обычный 4 2 49 2 2" xfId="30943"/>
    <cellStyle name="Обычный 4 2 49 3" xfId="30944"/>
    <cellStyle name="Обычный 4 2 5" xfId="30945"/>
    <cellStyle name="Обычный 4 2 5 2" xfId="30946"/>
    <cellStyle name="Обычный 4 2 5 2 2" xfId="30947"/>
    <cellStyle name="Обычный 4 2 5 3" xfId="30948"/>
    <cellStyle name="Обычный 4 2 50" xfId="30949"/>
    <cellStyle name="Обычный 4 2 50 2" xfId="30950"/>
    <cellStyle name="Обычный 4 2 50 2 2" xfId="30951"/>
    <cellStyle name="Обычный 4 2 50 3" xfId="30952"/>
    <cellStyle name="Обычный 4 2 51" xfId="30953"/>
    <cellStyle name="Обычный 4 2 51 2" xfId="30954"/>
    <cellStyle name="Обычный 4 2 51 2 2" xfId="30955"/>
    <cellStyle name="Обычный 4 2 51 3" xfId="30956"/>
    <cellStyle name="Обычный 4 2 52" xfId="30957"/>
    <cellStyle name="Обычный 4 2 52 2" xfId="30958"/>
    <cellStyle name="Обычный 4 2 52 2 2" xfId="30959"/>
    <cellStyle name="Обычный 4 2 52 3" xfId="30960"/>
    <cellStyle name="Обычный 4 2 53" xfId="30961"/>
    <cellStyle name="Обычный 4 2 53 2" xfId="30962"/>
    <cellStyle name="Обычный 4 2 53 2 2" xfId="30963"/>
    <cellStyle name="Обычный 4 2 53 3" xfId="30964"/>
    <cellStyle name="Обычный 4 2 54" xfId="30965"/>
    <cellStyle name="Обычный 4 2 54 2" xfId="30966"/>
    <cellStyle name="Обычный 4 2 54 2 2" xfId="30967"/>
    <cellStyle name="Обычный 4 2 54 3" xfId="30968"/>
    <cellStyle name="Обычный 4 2 55" xfId="30969"/>
    <cellStyle name="Обычный 4 2 55 2" xfId="30970"/>
    <cellStyle name="Обычный 4 2 55 2 2" xfId="30971"/>
    <cellStyle name="Обычный 4 2 55 3" xfId="30972"/>
    <cellStyle name="Обычный 4 2 56" xfId="30973"/>
    <cellStyle name="Обычный 4 2 56 2" xfId="30974"/>
    <cellStyle name="Обычный 4 2 56 2 2" xfId="30975"/>
    <cellStyle name="Обычный 4 2 56 3" xfId="30976"/>
    <cellStyle name="Обычный 4 2 57" xfId="30977"/>
    <cellStyle name="Обычный 4 2 57 2" xfId="30978"/>
    <cellStyle name="Обычный 4 2 57 2 2" xfId="30979"/>
    <cellStyle name="Обычный 4 2 57 3" xfId="30980"/>
    <cellStyle name="Обычный 4 2 58" xfId="30981"/>
    <cellStyle name="Обычный 4 2 58 2" xfId="30982"/>
    <cellStyle name="Обычный 4 2 58 2 2" xfId="30983"/>
    <cellStyle name="Обычный 4 2 58 3" xfId="30984"/>
    <cellStyle name="Обычный 4 2 59" xfId="30985"/>
    <cellStyle name="Обычный 4 2 59 2" xfId="30986"/>
    <cellStyle name="Обычный 4 2 59 2 2" xfId="30987"/>
    <cellStyle name="Обычный 4 2 59 3" xfId="30988"/>
    <cellStyle name="Обычный 4 2 6" xfId="30989"/>
    <cellStyle name="Обычный 4 2 6 2" xfId="30990"/>
    <cellStyle name="Обычный 4 2 6 2 2" xfId="30991"/>
    <cellStyle name="Обычный 4 2 6 3" xfId="30992"/>
    <cellStyle name="Обычный 4 2 60" xfId="30993"/>
    <cellStyle name="Обычный 4 2 60 2" xfId="30994"/>
    <cellStyle name="Обычный 4 2 60 2 2" xfId="30995"/>
    <cellStyle name="Обычный 4 2 60 3" xfId="30996"/>
    <cellStyle name="Обычный 4 2 61" xfId="30997"/>
    <cellStyle name="Обычный 4 2 61 2" xfId="30998"/>
    <cellStyle name="Обычный 4 2 61 2 2" xfId="30999"/>
    <cellStyle name="Обычный 4 2 61 3" xfId="31000"/>
    <cellStyle name="Обычный 4 2 62" xfId="31001"/>
    <cellStyle name="Обычный 4 2 62 2" xfId="31002"/>
    <cellStyle name="Обычный 4 2 62 2 2" xfId="31003"/>
    <cellStyle name="Обычный 4 2 62 3" xfId="31004"/>
    <cellStyle name="Обычный 4 2 63" xfId="31005"/>
    <cellStyle name="Обычный 4 2 63 2" xfId="31006"/>
    <cellStyle name="Обычный 4 2 63 2 2" xfId="31007"/>
    <cellStyle name="Обычный 4 2 63 3" xfId="31008"/>
    <cellStyle name="Обычный 4 2 64" xfId="31009"/>
    <cellStyle name="Обычный 4 2 64 2" xfId="31010"/>
    <cellStyle name="Обычный 4 2 64 2 2" xfId="31011"/>
    <cellStyle name="Обычный 4 2 64 3" xfId="31012"/>
    <cellStyle name="Обычный 4 2 65" xfId="31013"/>
    <cellStyle name="Обычный 4 2 65 2" xfId="31014"/>
    <cellStyle name="Обычный 4 2 65 2 2" xfId="31015"/>
    <cellStyle name="Обычный 4 2 65 3" xfId="31016"/>
    <cellStyle name="Обычный 4 2 66" xfId="31017"/>
    <cellStyle name="Обычный 4 2 66 2" xfId="31018"/>
    <cellStyle name="Обычный 4 2 66 2 2" xfId="31019"/>
    <cellStyle name="Обычный 4 2 66 3" xfId="31020"/>
    <cellStyle name="Обычный 4 2 67" xfId="31021"/>
    <cellStyle name="Обычный 4 2 67 2" xfId="31022"/>
    <cellStyle name="Обычный 4 2 67 2 2" xfId="31023"/>
    <cellStyle name="Обычный 4 2 67 3" xfId="31024"/>
    <cellStyle name="Обычный 4 2 68" xfId="31025"/>
    <cellStyle name="Обычный 4 2 68 2" xfId="31026"/>
    <cellStyle name="Обычный 4 2 68 2 2" xfId="31027"/>
    <cellStyle name="Обычный 4 2 68 3" xfId="31028"/>
    <cellStyle name="Обычный 4 2 69" xfId="31029"/>
    <cellStyle name="Обычный 4 2 69 2" xfId="31030"/>
    <cellStyle name="Обычный 4 2 69 2 2" xfId="31031"/>
    <cellStyle name="Обычный 4 2 69 3" xfId="31032"/>
    <cellStyle name="Обычный 4 2 7" xfId="31033"/>
    <cellStyle name="Обычный 4 2 7 2" xfId="31034"/>
    <cellStyle name="Обычный 4 2 7 2 2" xfId="31035"/>
    <cellStyle name="Обычный 4 2 7 3" xfId="31036"/>
    <cellStyle name="Обычный 4 2 70" xfId="31037"/>
    <cellStyle name="Обычный 4 2 70 2" xfId="31038"/>
    <cellStyle name="Обычный 4 2 70 2 2" xfId="31039"/>
    <cellStyle name="Обычный 4 2 70 3" xfId="31040"/>
    <cellStyle name="Обычный 4 2 71" xfId="31041"/>
    <cellStyle name="Обычный 4 2 71 2" xfId="31042"/>
    <cellStyle name="Обычный 4 2 71 2 2" xfId="31043"/>
    <cellStyle name="Обычный 4 2 71 3" xfId="31044"/>
    <cellStyle name="Обычный 4 2 72" xfId="31045"/>
    <cellStyle name="Обычный 4 2 72 2" xfId="31046"/>
    <cellStyle name="Обычный 4 2 72 2 2" xfId="31047"/>
    <cellStyle name="Обычный 4 2 72 3" xfId="31048"/>
    <cellStyle name="Обычный 4 2 73" xfId="31049"/>
    <cellStyle name="Обычный 4 2 73 2" xfId="31050"/>
    <cellStyle name="Обычный 4 2 73 2 2" xfId="31051"/>
    <cellStyle name="Обычный 4 2 73 3" xfId="31052"/>
    <cellStyle name="Обычный 4 2 74" xfId="31053"/>
    <cellStyle name="Обычный 4 2 74 2" xfId="31054"/>
    <cellStyle name="Обычный 4 2 74 2 2" xfId="31055"/>
    <cellStyle name="Обычный 4 2 74 3" xfId="31056"/>
    <cellStyle name="Обычный 4 2 75" xfId="31057"/>
    <cellStyle name="Обычный 4 2 75 2" xfId="31058"/>
    <cellStyle name="Обычный 4 2 75 2 2" xfId="31059"/>
    <cellStyle name="Обычный 4 2 75 3" xfId="31060"/>
    <cellStyle name="Обычный 4 2 76" xfId="31061"/>
    <cellStyle name="Обычный 4 2 76 2" xfId="31062"/>
    <cellStyle name="Обычный 4 2 76 2 2" xfId="31063"/>
    <cellStyle name="Обычный 4 2 76 3" xfId="31064"/>
    <cellStyle name="Обычный 4 2 77" xfId="31065"/>
    <cellStyle name="Обычный 4 2 77 2" xfId="31066"/>
    <cellStyle name="Обычный 4 2 77 2 2" xfId="31067"/>
    <cellStyle name="Обычный 4 2 77 3" xfId="31068"/>
    <cellStyle name="Обычный 4 2 78" xfId="31069"/>
    <cellStyle name="Обычный 4 2 78 2" xfId="31070"/>
    <cellStyle name="Обычный 4 2 78 2 2" xfId="31071"/>
    <cellStyle name="Обычный 4 2 78 3" xfId="31072"/>
    <cellStyle name="Обычный 4 2 79" xfId="31073"/>
    <cellStyle name="Обычный 4 2 79 2" xfId="31074"/>
    <cellStyle name="Обычный 4 2 79 2 2" xfId="31075"/>
    <cellStyle name="Обычный 4 2 79 3" xfId="31076"/>
    <cellStyle name="Обычный 4 2 8" xfId="31077"/>
    <cellStyle name="Обычный 4 2 8 2" xfId="31078"/>
    <cellStyle name="Обычный 4 2 8 2 2" xfId="31079"/>
    <cellStyle name="Обычный 4 2 8 3" xfId="31080"/>
    <cellStyle name="Обычный 4 2 80" xfId="31081"/>
    <cellStyle name="Обычный 4 2 80 2" xfId="31082"/>
    <cellStyle name="Обычный 4 2 80 2 2" xfId="31083"/>
    <cellStyle name="Обычный 4 2 80 3" xfId="31084"/>
    <cellStyle name="Обычный 4 2 81" xfId="31085"/>
    <cellStyle name="Обычный 4 2 81 2" xfId="31086"/>
    <cellStyle name="Обычный 4 2 81 2 2" xfId="31087"/>
    <cellStyle name="Обычный 4 2 81 3" xfId="31088"/>
    <cellStyle name="Обычный 4 2 82" xfId="31089"/>
    <cellStyle name="Обычный 4 2 82 2" xfId="31090"/>
    <cellStyle name="Обычный 4 2 82 2 2" xfId="31091"/>
    <cellStyle name="Обычный 4 2 82 3" xfId="31092"/>
    <cellStyle name="Обычный 4 2 83" xfId="31093"/>
    <cellStyle name="Обычный 4 2 83 2" xfId="31094"/>
    <cellStyle name="Обычный 4 2 83 2 2" xfId="31095"/>
    <cellStyle name="Обычный 4 2 83 3" xfId="31096"/>
    <cellStyle name="Обычный 4 2 84" xfId="31097"/>
    <cellStyle name="Обычный 4 2 84 2" xfId="31098"/>
    <cellStyle name="Обычный 4 2 84 2 2" xfId="31099"/>
    <cellStyle name="Обычный 4 2 84 3" xfId="31100"/>
    <cellStyle name="Обычный 4 2 85" xfId="31101"/>
    <cellStyle name="Обычный 4 2 85 2" xfId="31102"/>
    <cellStyle name="Обычный 4 2 85 2 2" xfId="31103"/>
    <cellStyle name="Обычный 4 2 85 3" xfId="31104"/>
    <cellStyle name="Обычный 4 2 86" xfId="31105"/>
    <cellStyle name="Обычный 4 2 86 2" xfId="31106"/>
    <cellStyle name="Обычный 4 2 86 2 2" xfId="31107"/>
    <cellStyle name="Обычный 4 2 86 3" xfId="31108"/>
    <cellStyle name="Обычный 4 2 87" xfId="31109"/>
    <cellStyle name="Обычный 4 2 87 2" xfId="31110"/>
    <cellStyle name="Обычный 4 2 87 2 2" xfId="31111"/>
    <cellStyle name="Обычный 4 2 87 3" xfId="31112"/>
    <cellStyle name="Обычный 4 2 88" xfId="31113"/>
    <cellStyle name="Обычный 4 2 88 2" xfId="31114"/>
    <cellStyle name="Обычный 4 2 89" xfId="31115"/>
    <cellStyle name="Обычный 4 2 9" xfId="31116"/>
    <cellStyle name="Обычный 4 2 9 2" xfId="31117"/>
    <cellStyle name="Обычный 4 2 9 2 2" xfId="31118"/>
    <cellStyle name="Обычный 4 2 9 3" xfId="31119"/>
    <cellStyle name="Обычный 4 2_Отчет по процессам  за февраль 2011г по 37 приказу" xfId="31120"/>
    <cellStyle name="Обычный 4 3" xfId="31121"/>
    <cellStyle name="Обычный 4 3 10" xfId="31122"/>
    <cellStyle name="Обычный 4 3 10 2" xfId="31123"/>
    <cellStyle name="Обычный 4 3 10 2 2" xfId="31124"/>
    <cellStyle name="Обычный 4 3 10 3" xfId="31125"/>
    <cellStyle name="Обычный 4 3 11" xfId="31126"/>
    <cellStyle name="Обычный 4 3 11 2" xfId="31127"/>
    <cellStyle name="Обычный 4 3 11 2 2" xfId="31128"/>
    <cellStyle name="Обычный 4 3 11 3" xfId="31129"/>
    <cellStyle name="Обычный 4 3 12" xfId="31130"/>
    <cellStyle name="Обычный 4 3 12 2" xfId="31131"/>
    <cellStyle name="Обычный 4 3 12 2 2" xfId="31132"/>
    <cellStyle name="Обычный 4 3 12 3" xfId="31133"/>
    <cellStyle name="Обычный 4 3 13" xfId="31134"/>
    <cellStyle name="Обычный 4 3 13 2" xfId="31135"/>
    <cellStyle name="Обычный 4 3 13 2 2" xfId="31136"/>
    <cellStyle name="Обычный 4 3 13 3" xfId="31137"/>
    <cellStyle name="Обычный 4 3 14" xfId="31138"/>
    <cellStyle name="Обычный 4 3 14 2" xfId="31139"/>
    <cellStyle name="Обычный 4 3 14 2 2" xfId="31140"/>
    <cellStyle name="Обычный 4 3 14 3" xfId="31141"/>
    <cellStyle name="Обычный 4 3 15" xfId="31142"/>
    <cellStyle name="Обычный 4 3 15 2" xfId="31143"/>
    <cellStyle name="Обычный 4 3 15 2 2" xfId="31144"/>
    <cellStyle name="Обычный 4 3 15 3" xfId="31145"/>
    <cellStyle name="Обычный 4 3 16" xfId="31146"/>
    <cellStyle name="Обычный 4 3 16 2" xfId="31147"/>
    <cellStyle name="Обычный 4 3 16 2 2" xfId="31148"/>
    <cellStyle name="Обычный 4 3 16 3" xfId="31149"/>
    <cellStyle name="Обычный 4 3 17" xfId="31150"/>
    <cellStyle name="Обычный 4 3 17 2" xfId="31151"/>
    <cellStyle name="Обычный 4 3 17 2 2" xfId="31152"/>
    <cellStyle name="Обычный 4 3 17 3" xfId="31153"/>
    <cellStyle name="Обычный 4 3 18" xfId="31154"/>
    <cellStyle name="Обычный 4 3 18 2" xfId="31155"/>
    <cellStyle name="Обычный 4 3 18 2 2" xfId="31156"/>
    <cellStyle name="Обычный 4 3 18 3" xfId="31157"/>
    <cellStyle name="Обычный 4 3 19" xfId="31158"/>
    <cellStyle name="Обычный 4 3 19 2" xfId="31159"/>
    <cellStyle name="Обычный 4 3 19 2 2" xfId="31160"/>
    <cellStyle name="Обычный 4 3 19 3" xfId="31161"/>
    <cellStyle name="Обычный 4 3 2" xfId="31162"/>
    <cellStyle name="Обычный 4 3 2 10" xfId="31163"/>
    <cellStyle name="Обычный 4 3 2 10 2" xfId="31164"/>
    <cellStyle name="Обычный 4 3 2 10 2 2" xfId="31165"/>
    <cellStyle name="Обычный 4 3 2 10 3" xfId="31166"/>
    <cellStyle name="Обычный 4 3 2 11" xfId="31167"/>
    <cellStyle name="Обычный 4 3 2 11 2" xfId="31168"/>
    <cellStyle name="Обычный 4 3 2 11 2 2" xfId="31169"/>
    <cellStyle name="Обычный 4 3 2 11 3" xfId="31170"/>
    <cellStyle name="Обычный 4 3 2 12" xfId="31171"/>
    <cellStyle name="Обычный 4 3 2 12 2" xfId="31172"/>
    <cellStyle name="Обычный 4 3 2 12 2 2" xfId="31173"/>
    <cellStyle name="Обычный 4 3 2 12 3" xfId="31174"/>
    <cellStyle name="Обычный 4 3 2 13" xfId="31175"/>
    <cellStyle name="Обычный 4 3 2 13 2" xfId="31176"/>
    <cellStyle name="Обычный 4 3 2 13 2 2" xfId="31177"/>
    <cellStyle name="Обычный 4 3 2 13 3" xfId="31178"/>
    <cellStyle name="Обычный 4 3 2 14" xfId="31179"/>
    <cellStyle name="Обычный 4 3 2 14 2" xfId="31180"/>
    <cellStyle name="Обычный 4 3 2 14 2 2" xfId="31181"/>
    <cellStyle name="Обычный 4 3 2 14 3" xfId="31182"/>
    <cellStyle name="Обычный 4 3 2 15" xfId="31183"/>
    <cellStyle name="Обычный 4 3 2 15 2" xfId="31184"/>
    <cellStyle name="Обычный 4 3 2 15 2 2" xfId="31185"/>
    <cellStyle name="Обычный 4 3 2 15 3" xfId="31186"/>
    <cellStyle name="Обычный 4 3 2 16" xfId="31187"/>
    <cellStyle name="Обычный 4 3 2 16 2" xfId="31188"/>
    <cellStyle name="Обычный 4 3 2 16 2 2" xfId="31189"/>
    <cellStyle name="Обычный 4 3 2 16 3" xfId="31190"/>
    <cellStyle name="Обычный 4 3 2 17" xfId="31191"/>
    <cellStyle name="Обычный 4 3 2 17 2" xfId="31192"/>
    <cellStyle name="Обычный 4 3 2 17 2 2" xfId="31193"/>
    <cellStyle name="Обычный 4 3 2 17 3" xfId="31194"/>
    <cellStyle name="Обычный 4 3 2 18" xfId="31195"/>
    <cellStyle name="Обычный 4 3 2 18 2" xfId="31196"/>
    <cellStyle name="Обычный 4 3 2 18 2 2" xfId="31197"/>
    <cellStyle name="Обычный 4 3 2 18 3" xfId="31198"/>
    <cellStyle name="Обычный 4 3 2 19" xfId="31199"/>
    <cellStyle name="Обычный 4 3 2 19 2" xfId="31200"/>
    <cellStyle name="Обычный 4 3 2 19 2 2" xfId="31201"/>
    <cellStyle name="Обычный 4 3 2 19 3" xfId="31202"/>
    <cellStyle name="Обычный 4 3 2 2" xfId="31203"/>
    <cellStyle name="Обычный 4 3 2 2 2" xfId="31204"/>
    <cellStyle name="Обычный 4 3 2 2 2 2" xfId="31205"/>
    <cellStyle name="Обычный 4 3 2 2 3" xfId="31206"/>
    <cellStyle name="Обычный 4 3 2 20" xfId="31207"/>
    <cellStyle name="Обычный 4 3 2 20 2" xfId="31208"/>
    <cellStyle name="Обычный 4 3 2 20 2 2" xfId="31209"/>
    <cellStyle name="Обычный 4 3 2 20 3" xfId="31210"/>
    <cellStyle name="Обычный 4 3 2 21" xfId="31211"/>
    <cellStyle name="Обычный 4 3 2 21 2" xfId="31212"/>
    <cellStyle name="Обычный 4 3 2 21 2 2" xfId="31213"/>
    <cellStyle name="Обычный 4 3 2 21 3" xfId="31214"/>
    <cellStyle name="Обычный 4 3 2 22" xfId="31215"/>
    <cellStyle name="Обычный 4 3 2 22 2" xfId="31216"/>
    <cellStyle name="Обычный 4 3 2 22 2 2" xfId="31217"/>
    <cellStyle name="Обычный 4 3 2 22 3" xfId="31218"/>
    <cellStyle name="Обычный 4 3 2 23" xfId="31219"/>
    <cellStyle name="Обычный 4 3 2 23 2" xfId="31220"/>
    <cellStyle name="Обычный 4 3 2 23 2 2" xfId="31221"/>
    <cellStyle name="Обычный 4 3 2 23 3" xfId="31222"/>
    <cellStyle name="Обычный 4 3 2 24" xfId="31223"/>
    <cellStyle name="Обычный 4 3 2 24 2" xfId="31224"/>
    <cellStyle name="Обычный 4 3 2 24 2 2" xfId="31225"/>
    <cellStyle name="Обычный 4 3 2 24 3" xfId="31226"/>
    <cellStyle name="Обычный 4 3 2 25" xfId="31227"/>
    <cellStyle name="Обычный 4 3 2 25 2" xfId="31228"/>
    <cellStyle name="Обычный 4 3 2 25 2 2" xfId="31229"/>
    <cellStyle name="Обычный 4 3 2 25 3" xfId="31230"/>
    <cellStyle name="Обычный 4 3 2 26" xfId="31231"/>
    <cellStyle name="Обычный 4 3 2 26 2" xfId="31232"/>
    <cellStyle name="Обычный 4 3 2 26 2 2" xfId="31233"/>
    <cellStyle name="Обычный 4 3 2 26 3" xfId="31234"/>
    <cellStyle name="Обычный 4 3 2 27" xfId="31235"/>
    <cellStyle name="Обычный 4 3 2 27 2" xfId="31236"/>
    <cellStyle name="Обычный 4 3 2 27 2 2" xfId="31237"/>
    <cellStyle name="Обычный 4 3 2 27 3" xfId="31238"/>
    <cellStyle name="Обычный 4 3 2 28" xfId="31239"/>
    <cellStyle name="Обычный 4 3 2 28 2" xfId="31240"/>
    <cellStyle name="Обычный 4 3 2 28 2 2" xfId="31241"/>
    <cellStyle name="Обычный 4 3 2 28 3" xfId="31242"/>
    <cellStyle name="Обычный 4 3 2 29" xfId="31243"/>
    <cellStyle name="Обычный 4 3 2 29 2" xfId="31244"/>
    <cellStyle name="Обычный 4 3 2 29 2 2" xfId="31245"/>
    <cellStyle name="Обычный 4 3 2 29 3" xfId="31246"/>
    <cellStyle name="Обычный 4 3 2 3" xfId="31247"/>
    <cellStyle name="Обычный 4 3 2 3 2" xfId="31248"/>
    <cellStyle name="Обычный 4 3 2 3 2 2" xfId="31249"/>
    <cellStyle name="Обычный 4 3 2 3 3" xfId="31250"/>
    <cellStyle name="Обычный 4 3 2 30" xfId="31251"/>
    <cellStyle name="Обычный 4 3 2 30 2" xfId="31252"/>
    <cellStyle name="Обычный 4 3 2 30 2 2" xfId="31253"/>
    <cellStyle name="Обычный 4 3 2 30 3" xfId="31254"/>
    <cellStyle name="Обычный 4 3 2 31" xfId="31255"/>
    <cellStyle name="Обычный 4 3 2 31 2" xfId="31256"/>
    <cellStyle name="Обычный 4 3 2 31 2 2" xfId="31257"/>
    <cellStyle name="Обычный 4 3 2 31 3" xfId="31258"/>
    <cellStyle name="Обычный 4 3 2 32" xfId="31259"/>
    <cellStyle name="Обычный 4 3 2 32 2" xfId="31260"/>
    <cellStyle name="Обычный 4 3 2 32 2 2" xfId="31261"/>
    <cellStyle name="Обычный 4 3 2 32 3" xfId="31262"/>
    <cellStyle name="Обычный 4 3 2 33" xfId="31263"/>
    <cellStyle name="Обычный 4 3 2 33 2" xfId="31264"/>
    <cellStyle name="Обычный 4 3 2 33 2 2" xfId="31265"/>
    <cellStyle name="Обычный 4 3 2 33 3" xfId="31266"/>
    <cellStyle name="Обычный 4 3 2 34" xfId="31267"/>
    <cellStyle name="Обычный 4 3 2 34 2" xfId="31268"/>
    <cellStyle name="Обычный 4 3 2 34 2 2" xfId="31269"/>
    <cellStyle name="Обычный 4 3 2 34 3" xfId="31270"/>
    <cellStyle name="Обычный 4 3 2 35" xfId="31271"/>
    <cellStyle name="Обычный 4 3 2 35 2" xfId="31272"/>
    <cellStyle name="Обычный 4 3 2 35 2 2" xfId="31273"/>
    <cellStyle name="Обычный 4 3 2 35 3" xfId="31274"/>
    <cellStyle name="Обычный 4 3 2 36" xfId="31275"/>
    <cellStyle name="Обычный 4 3 2 36 2" xfId="31276"/>
    <cellStyle name="Обычный 4 3 2 36 2 2" xfId="31277"/>
    <cellStyle name="Обычный 4 3 2 36 3" xfId="31278"/>
    <cellStyle name="Обычный 4 3 2 37" xfId="31279"/>
    <cellStyle name="Обычный 4 3 2 37 2" xfId="31280"/>
    <cellStyle name="Обычный 4 3 2 37 2 2" xfId="31281"/>
    <cellStyle name="Обычный 4 3 2 37 3" xfId="31282"/>
    <cellStyle name="Обычный 4 3 2 38" xfId="31283"/>
    <cellStyle name="Обычный 4 3 2 38 2" xfId="31284"/>
    <cellStyle name="Обычный 4 3 2 38 2 2" xfId="31285"/>
    <cellStyle name="Обычный 4 3 2 38 3" xfId="31286"/>
    <cellStyle name="Обычный 4 3 2 39" xfId="31287"/>
    <cellStyle name="Обычный 4 3 2 39 2" xfId="31288"/>
    <cellStyle name="Обычный 4 3 2 39 2 2" xfId="31289"/>
    <cellStyle name="Обычный 4 3 2 39 3" xfId="31290"/>
    <cellStyle name="Обычный 4 3 2 4" xfId="31291"/>
    <cellStyle name="Обычный 4 3 2 4 2" xfId="31292"/>
    <cellStyle name="Обычный 4 3 2 4 2 2" xfId="31293"/>
    <cellStyle name="Обычный 4 3 2 4 3" xfId="31294"/>
    <cellStyle name="Обычный 4 3 2 40" xfId="31295"/>
    <cellStyle name="Обычный 4 3 2 40 2" xfId="31296"/>
    <cellStyle name="Обычный 4 3 2 40 2 2" xfId="31297"/>
    <cellStyle name="Обычный 4 3 2 40 3" xfId="31298"/>
    <cellStyle name="Обычный 4 3 2 41" xfId="31299"/>
    <cellStyle name="Обычный 4 3 2 41 2" xfId="31300"/>
    <cellStyle name="Обычный 4 3 2 41 2 2" xfId="31301"/>
    <cellStyle name="Обычный 4 3 2 41 3" xfId="31302"/>
    <cellStyle name="Обычный 4 3 2 42" xfId="31303"/>
    <cellStyle name="Обычный 4 3 2 42 2" xfId="31304"/>
    <cellStyle name="Обычный 4 3 2 42 2 2" xfId="31305"/>
    <cellStyle name="Обычный 4 3 2 42 3" xfId="31306"/>
    <cellStyle name="Обычный 4 3 2 43" xfId="31307"/>
    <cellStyle name="Обычный 4 3 2 43 2" xfId="31308"/>
    <cellStyle name="Обычный 4 3 2 43 2 2" xfId="31309"/>
    <cellStyle name="Обычный 4 3 2 43 3" xfId="31310"/>
    <cellStyle name="Обычный 4 3 2 44" xfId="31311"/>
    <cellStyle name="Обычный 4 3 2 44 2" xfId="31312"/>
    <cellStyle name="Обычный 4 3 2 44 2 2" xfId="31313"/>
    <cellStyle name="Обычный 4 3 2 44 3" xfId="31314"/>
    <cellStyle name="Обычный 4 3 2 45" xfId="31315"/>
    <cellStyle name="Обычный 4 3 2 45 2" xfId="31316"/>
    <cellStyle name="Обычный 4 3 2 45 2 2" xfId="31317"/>
    <cellStyle name="Обычный 4 3 2 45 3" xfId="31318"/>
    <cellStyle name="Обычный 4 3 2 46" xfId="31319"/>
    <cellStyle name="Обычный 4 3 2 46 2" xfId="31320"/>
    <cellStyle name="Обычный 4 3 2 46 2 2" xfId="31321"/>
    <cellStyle name="Обычный 4 3 2 46 3" xfId="31322"/>
    <cellStyle name="Обычный 4 3 2 47" xfId="31323"/>
    <cellStyle name="Обычный 4 3 2 47 2" xfId="31324"/>
    <cellStyle name="Обычный 4 3 2 47 2 2" xfId="31325"/>
    <cellStyle name="Обычный 4 3 2 47 3" xfId="31326"/>
    <cellStyle name="Обычный 4 3 2 48" xfId="31327"/>
    <cellStyle name="Обычный 4 3 2 48 2" xfId="31328"/>
    <cellStyle name="Обычный 4 3 2 48 2 2" xfId="31329"/>
    <cellStyle name="Обычный 4 3 2 48 3" xfId="31330"/>
    <cellStyle name="Обычный 4 3 2 49" xfId="31331"/>
    <cellStyle name="Обычный 4 3 2 49 2" xfId="31332"/>
    <cellStyle name="Обычный 4 3 2 49 2 2" xfId="31333"/>
    <cellStyle name="Обычный 4 3 2 49 3" xfId="31334"/>
    <cellStyle name="Обычный 4 3 2 5" xfId="31335"/>
    <cellStyle name="Обычный 4 3 2 5 2" xfId="31336"/>
    <cellStyle name="Обычный 4 3 2 5 2 2" xfId="31337"/>
    <cellStyle name="Обычный 4 3 2 5 3" xfId="31338"/>
    <cellStyle name="Обычный 4 3 2 50" xfId="31339"/>
    <cellStyle name="Обычный 4 3 2 50 2" xfId="31340"/>
    <cellStyle name="Обычный 4 3 2 50 2 2" xfId="31341"/>
    <cellStyle name="Обычный 4 3 2 50 3" xfId="31342"/>
    <cellStyle name="Обычный 4 3 2 51" xfId="31343"/>
    <cellStyle name="Обычный 4 3 2 51 2" xfId="31344"/>
    <cellStyle name="Обычный 4 3 2 51 2 2" xfId="31345"/>
    <cellStyle name="Обычный 4 3 2 51 3" xfId="31346"/>
    <cellStyle name="Обычный 4 3 2 52" xfId="31347"/>
    <cellStyle name="Обычный 4 3 2 52 2" xfId="31348"/>
    <cellStyle name="Обычный 4 3 2 52 2 2" xfId="31349"/>
    <cellStyle name="Обычный 4 3 2 52 3" xfId="31350"/>
    <cellStyle name="Обычный 4 3 2 53" xfId="31351"/>
    <cellStyle name="Обычный 4 3 2 53 2" xfId="31352"/>
    <cellStyle name="Обычный 4 3 2 53 2 2" xfId="31353"/>
    <cellStyle name="Обычный 4 3 2 53 3" xfId="31354"/>
    <cellStyle name="Обычный 4 3 2 54" xfId="31355"/>
    <cellStyle name="Обычный 4 3 2 54 2" xfId="31356"/>
    <cellStyle name="Обычный 4 3 2 54 2 2" xfId="31357"/>
    <cellStyle name="Обычный 4 3 2 54 3" xfId="31358"/>
    <cellStyle name="Обычный 4 3 2 55" xfId="31359"/>
    <cellStyle name="Обычный 4 3 2 55 2" xfId="31360"/>
    <cellStyle name="Обычный 4 3 2 55 2 2" xfId="31361"/>
    <cellStyle name="Обычный 4 3 2 55 3" xfId="31362"/>
    <cellStyle name="Обычный 4 3 2 56" xfId="31363"/>
    <cellStyle name="Обычный 4 3 2 56 2" xfId="31364"/>
    <cellStyle name="Обычный 4 3 2 56 2 2" xfId="31365"/>
    <cellStyle name="Обычный 4 3 2 56 3" xfId="31366"/>
    <cellStyle name="Обычный 4 3 2 57" xfId="31367"/>
    <cellStyle name="Обычный 4 3 2 57 2" xfId="31368"/>
    <cellStyle name="Обычный 4 3 2 57 2 2" xfId="31369"/>
    <cellStyle name="Обычный 4 3 2 57 3" xfId="31370"/>
    <cellStyle name="Обычный 4 3 2 58" xfId="31371"/>
    <cellStyle name="Обычный 4 3 2 58 2" xfId="31372"/>
    <cellStyle name="Обычный 4 3 2 58 2 2" xfId="31373"/>
    <cellStyle name="Обычный 4 3 2 58 3" xfId="31374"/>
    <cellStyle name="Обычный 4 3 2 59" xfId="31375"/>
    <cellStyle name="Обычный 4 3 2 59 2" xfId="31376"/>
    <cellStyle name="Обычный 4 3 2 59 2 2" xfId="31377"/>
    <cellStyle name="Обычный 4 3 2 59 3" xfId="31378"/>
    <cellStyle name="Обычный 4 3 2 6" xfId="31379"/>
    <cellStyle name="Обычный 4 3 2 6 2" xfId="31380"/>
    <cellStyle name="Обычный 4 3 2 6 2 2" xfId="31381"/>
    <cellStyle name="Обычный 4 3 2 6 3" xfId="31382"/>
    <cellStyle name="Обычный 4 3 2 60" xfId="31383"/>
    <cellStyle name="Обычный 4 3 2 60 2" xfId="31384"/>
    <cellStyle name="Обычный 4 3 2 60 2 2" xfId="31385"/>
    <cellStyle name="Обычный 4 3 2 60 3" xfId="31386"/>
    <cellStyle name="Обычный 4 3 2 61" xfId="31387"/>
    <cellStyle name="Обычный 4 3 2 61 2" xfId="31388"/>
    <cellStyle name="Обычный 4 3 2 61 2 2" xfId="31389"/>
    <cellStyle name="Обычный 4 3 2 61 3" xfId="31390"/>
    <cellStyle name="Обычный 4 3 2 62" xfId="31391"/>
    <cellStyle name="Обычный 4 3 2 62 2" xfId="31392"/>
    <cellStyle name="Обычный 4 3 2 62 2 2" xfId="31393"/>
    <cellStyle name="Обычный 4 3 2 62 3" xfId="31394"/>
    <cellStyle name="Обычный 4 3 2 63" xfId="31395"/>
    <cellStyle name="Обычный 4 3 2 63 2" xfId="31396"/>
    <cellStyle name="Обычный 4 3 2 63 2 2" xfId="31397"/>
    <cellStyle name="Обычный 4 3 2 63 3" xfId="31398"/>
    <cellStyle name="Обычный 4 3 2 64" xfId="31399"/>
    <cellStyle name="Обычный 4 3 2 64 2" xfId="31400"/>
    <cellStyle name="Обычный 4 3 2 64 2 2" xfId="31401"/>
    <cellStyle name="Обычный 4 3 2 64 3" xfId="31402"/>
    <cellStyle name="Обычный 4 3 2 65" xfId="31403"/>
    <cellStyle name="Обычный 4 3 2 65 2" xfId="31404"/>
    <cellStyle name="Обычный 4 3 2 65 2 2" xfId="31405"/>
    <cellStyle name="Обычный 4 3 2 65 3" xfId="31406"/>
    <cellStyle name="Обычный 4 3 2 66" xfId="31407"/>
    <cellStyle name="Обычный 4 3 2 66 2" xfId="31408"/>
    <cellStyle name="Обычный 4 3 2 66 2 2" xfId="31409"/>
    <cellStyle name="Обычный 4 3 2 66 3" xfId="31410"/>
    <cellStyle name="Обычный 4 3 2 67" xfId="31411"/>
    <cellStyle name="Обычный 4 3 2 67 2" xfId="31412"/>
    <cellStyle name="Обычный 4 3 2 67 2 2" xfId="31413"/>
    <cellStyle name="Обычный 4 3 2 67 3" xfId="31414"/>
    <cellStyle name="Обычный 4 3 2 68" xfId="31415"/>
    <cellStyle name="Обычный 4 3 2 68 2" xfId="31416"/>
    <cellStyle name="Обычный 4 3 2 68 2 2" xfId="31417"/>
    <cellStyle name="Обычный 4 3 2 68 3" xfId="31418"/>
    <cellStyle name="Обычный 4 3 2 69" xfId="31419"/>
    <cellStyle name="Обычный 4 3 2 69 2" xfId="31420"/>
    <cellStyle name="Обычный 4 3 2 69 2 2" xfId="31421"/>
    <cellStyle name="Обычный 4 3 2 69 3" xfId="31422"/>
    <cellStyle name="Обычный 4 3 2 7" xfId="31423"/>
    <cellStyle name="Обычный 4 3 2 7 2" xfId="31424"/>
    <cellStyle name="Обычный 4 3 2 7 2 2" xfId="31425"/>
    <cellStyle name="Обычный 4 3 2 7 3" xfId="31426"/>
    <cellStyle name="Обычный 4 3 2 70" xfId="31427"/>
    <cellStyle name="Обычный 4 3 2 70 2" xfId="31428"/>
    <cellStyle name="Обычный 4 3 2 70 2 2" xfId="31429"/>
    <cellStyle name="Обычный 4 3 2 70 3" xfId="31430"/>
    <cellStyle name="Обычный 4 3 2 71" xfId="31431"/>
    <cellStyle name="Обычный 4 3 2 71 2" xfId="31432"/>
    <cellStyle name="Обычный 4 3 2 71 2 2" xfId="31433"/>
    <cellStyle name="Обычный 4 3 2 71 3" xfId="31434"/>
    <cellStyle name="Обычный 4 3 2 72" xfId="31435"/>
    <cellStyle name="Обычный 4 3 2 72 2" xfId="31436"/>
    <cellStyle name="Обычный 4 3 2 72 2 2" xfId="31437"/>
    <cellStyle name="Обычный 4 3 2 72 3" xfId="31438"/>
    <cellStyle name="Обычный 4 3 2 73" xfId="31439"/>
    <cellStyle name="Обычный 4 3 2 73 2" xfId="31440"/>
    <cellStyle name="Обычный 4 3 2 73 2 2" xfId="31441"/>
    <cellStyle name="Обычный 4 3 2 73 3" xfId="31442"/>
    <cellStyle name="Обычный 4 3 2 74" xfId="31443"/>
    <cellStyle name="Обычный 4 3 2 74 2" xfId="31444"/>
    <cellStyle name="Обычный 4 3 2 74 2 2" xfId="31445"/>
    <cellStyle name="Обычный 4 3 2 74 3" xfId="31446"/>
    <cellStyle name="Обычный 4 3 2 75" xfId="31447"/>
    <cellStyle name="Обычный 4 3 2 75 2" xfId="31448"/>
    <cellStyle name="Обычный 4 3 2 75 2 2" xfId="31449"/>
    <cellStyle name="Обычный 4 3 2 75 3" xfId="31450"/>
    <cellStyle name="Обычный 4 3 2 76" xfId="31451"/>
    <cellStyle name="Обычный 4 3 2 76 2" xfId="31452"/>
    <cellStyle name="Обычный 4 3 2 76 2 2" xfId="31453"/>
    <cellStyle name="Обычный 4 3 2 76 3" xfId="31454"/>
    <cellStyle name="Обычный 4 3 2 77" xfId="31455"/>
    <cellStyle name="Обычный 4 3 2 77 2" xfId="31456"/>
    <cellStyle name="Обычный 4 3 2 77 2 2" xfId="31457"/>
    <cellStyle name="Обычный 4 3 2 77 3" xfId="31458"/>
    <cellStyle name="Обычный 4 3 2 78" xfId="31459"/>
    <cellStyle name="Обычный 4 3 2 78 2" xfId="31460"/>
    <cellStyle name="Обычный 4 3 2 78 2 2" xfId="31461"/>
    <cellStyle name="Обычный 4 3 2 78 3" xfId="31462"/>
    <cellStyle name="Обычный 4 3 2 79" xfId="31463"/>
    <cellStyle name="Обычный 4 3 2 79 2" xfId="31464"/>
    <cellStyle name="Обычный 4 3 2 79 2 2" xfId="31465"/>
    <cellStyle name="Обычный 4 3 2 79 3" xfId="31466"/>
    <cellStyle name="Обычный 4 3 2 8" xfId="31467"/>
    <cellStyle name="Обычный 4 3 2 8 2" xfId="31468"/>
    <cellStyle name="Обычный 4 3 2 8 2 2" xfId="31469"/>
    <cellStyle name="Обычный 4 3 2 8 3" xfId="31470"/>
    <cellStyle name="Обычный 4 3 2 80" xfId="31471"/>
    <cellStyle name="Обычный 4 3 2 80 2" xfId="31472"/>
    <cellStyle name="Обычный 4 3 2 80 2 2" xfId="31473"/>
    <cellStyle name="Обычный 4 3 2 80 3" xfId="31474"/>
    <cellStyle name="Обычный 4 3 2 81" xfId="31475"/>
    <cellStyle name="Обычный 4 3 2 81 2" xfId="31476"/>
    <cellStyle name="Обычный 4 3 2 81 2 2" xfId="31477"/>
    <cellStyle name="Обычный 4 3 2 81 3" xfId="31478"/>
    <cellStyle name="Обычный 4 3 2 82" xfId="31479"/>
    <cellStyle name="Обычный 4 3 2 82 2" xfId="31480"/>
    <cellStyle name="Обычный 4 3 2 82 2 2" xfId="31481"/>
    <cellStyle name="Обычный 4 3 2 82 3" xfId="31482"/>
    <cellStyle name="Обычный 4 3 2 83" xfId="31483"/>
    <cellStyle name="Обычный 4 3 2 83 2" xfId="31484"/>
    <cellStyle name="Обычный 4 3 2 83 2 2" xfId="31485"/>
    <cellStyle name="Обычный 4 3 2 83 3" xfId="31486"/>
    <cellStyle name="Обычный 4 3 2 84" xfId="31487"/>
    <cellStyle name="Обычный 4 3 2 84 2" xfId="31488"/>
    <cellStyle name="Обычный 4 3 2 84 2 2" xfId="31489"/>
    <cellStyle name="Обычный 4 3 2 84 3" xfId="31490"/>
    <cellStyle name="Обычный 4 3 2 85" xfId="31491"/>
    <cellStyle name="Обычный 4 3 2 85 2" xfId="31492"/>
    <cellStyle name="Обычный 4 3 2 85 2 2" xfId="31493"/>
    <cellStyle name="Обычный 4 3 2 85 3" xfId="31494"/>
    <cellStyle name="Обычный 4 3 2 86" xfId="31495"/>
    <cellStyle name="Обычный 4 3 2 86 2" xfId="31496"/>
    <cellStyle name="Обычный 4 3 2 87" xfId="31497"/>
    <cellStyle name="Обычный 4 3 2 88" xfId="31498"/>
    <cellStyle name="Обычный 4 3 2 9" xfId="31499"/>
    <cellStyle name="Обычный 4 3 2 9 2" xfId="31500"/>
    <cellStyle name="Обычный 4 3 2 9 2 2" xfId="31501"/>
    <cellStyle name="Обычный 4 3 2 9 3" xfId="31502"/>
    <cellStyle name="Обычный 4 3 20" xfId="31503"/>
    <cellStyle name="Обычный 4 3 20 2" xfId="31504"/>
    <cellStyle name="Обычный 4 3 20 2 2" xfId="31505"/>
    <cellStyle name="Обычный 4 3 20 3" xfId="31506"/>
    <cellStyle name="Обычный 4 3 21" xfId="31507"/>
    <cellStyle name="Обычный 4 3 21 2" xfId="31508"/>
    <cellStyle name="Обычный 4 3 21 2 2" xfId="31509"/>
    <cellStyle name="Обычный 4 3 21 3" xfId="31510"/>
    <cellStyle name="Обычный 4 3 22" xfId="31511"/>
    <cellStyle name="Обычный 4 3 22 2" xfId="31512"/>
    <cellStyle name="Обычный 4 3 22 2 2" xfId="31513"/>
    <cellStyle name="Обычный 4 3 22 3" xfId="31514"/>
    <cellStyle name="Обычный 4 3 23" xfId="31515"/>
    <cellStyle name="Обычный 4 3 23 2" xfId="31516"/>
    <cellStyle name="Обычный 4 3 23 2 2" xfId="31517"/>
    <cellStyle name="Обычный 4 3 23 3" xfId="31518"/>
    <cellStyle name="Обычный 4 3 24" xfId="31519"/>
    <cellStyle name="Обычный 4 3 24 2" xfId="31520"/>
    <cellStyle name="Обычный 4 3 24 2 2" xfId="31521"/>
    <cellStyle name="Обычный 4 3 24 3" xfId="31522"/>
    <cellStyle name="Обычный 4 3 25" xfId="31523"/>
    <cellStyle name="Обычный 4 3 25 2" xfId="31524"/>
    <cellStyle name="Обычный 4 3 25 2 2" xfId="31525"/>
    <cellStyle name="Обычный 4 3 25 3" xfId="31526"/>
    <cellStyle name="Обычный 4 3 26" xfId="31527"/>
    <cellStyle name="Обычный 4 3 26 2" xfId="31528"/>
    <cellStyle name="Обычный 4 3 26 2 2" xfId="31529"/>
    <cellStyle name="Обычный 4 3 26 3" xfId="31530"/>
    <cellStyle name="Обычный 4 3 27" xfId="31531"/>
    <cellStyle name="Обычный 4 3 27 2" xfId="31532"/>
    <cellStyle name="Обычный 4 3 27 2 2" xfId="31533"/>
    <cellStyle name="Обычный 4 3 27 3" xfId="31534"/>
    <cellStyle name="Обычный 4 3 28" xfId="31535"/>
    <cellStyle name="Обычный 4 3 28 2" xfId="31536"/>
    <cellStyle name="Обычный 4 3 28 2 2" xfId="31537"/>
    <cellStyle name="Обычный 4 3 28 3" xfId="31538"/>
    <cellStyle name="Обычный 4 3 29" xfId="31539"/>
    <cellStyle name="Обычный 4 3 29 2" xfId="31540"/>
    <cellStyle name="Обычный 4 3 29 2 2" xfId="31541"/>
    <cellStyle name="Обычный 4 3 29 3" xfId="31542"/>
    <cellStyle name="Обычный 4 3 3" xfId="31543"/>
    <cellStyle name="Обычный 4 3 3 2" xfId="31544"/>
    <cellStyle name="Обычный 4 3 3 2 2" xfId="31545"/>
    <cellStyle name="Обычный 4 3 3 3" xfId="31546"/>
    <cellStyle name="Обычный 4 3 30" xfId="31547"/>
    <cellStyle name="Обычный 4 3 30 2" xfId="31548"/>
    <cellStyle name="Обычный 4 3 30 2 2" xfId="31549"/>
    <cellStyle name="Обычный 4 3 30 3" xfId="31550"/>
    <cellStyle name="Обычный 4 3 31" xfId="31551"/>
    <cellStyle name="Обычный 4 3 31 2" xfId="31552"/>
    <cellStyle name="Обычный 4 3 31 2 2" xfId="31553"/>
    <cellStyle name="Обычный 4 3 31 3" xfId="31554"/>
    <cellStyle name="Обычный 4 3 32" xfId="31555"/>
    <cellStyle name="Обычный 4 3 32 2" xfId="31556"/>
    <cellStyle name="Обычный 4 3 32 2 2" xfId="31557"/>
    <cellStyle name="Обычный 4 3 32 3" xfId="31558"/>
    <cellStyle name="Обычный 4 3 33" xfId="31559"/>
    <cellStyle name="Обычный 4 3 33 2" xfId="31560"/>
    <cellStyle name="Обычный 4 3 33 2 2" xfId="31561"/>
    <cellStyle name="Обычный 4 3 33 3" xfId="31562"/>
    <cellStyle name="Обычный 4 3 34" xfId="31563"/>
    <cellStyle name="Обычный 4 3 34 2" xfId="31564"/>
    <cellStyle name="Обычный 4 3 34 2 2" xfId="31565"/>
    <cellStyle name="Обычный 4 3 34 3" xfId="31566"/>
    <cellStyle name="Обычный 4 3 35" xfId="31567"/>
    <cellStyle name="Обычный 4 3 35 2" xfId="31568"/>
    <cellStyle name="Обычный 4 3 35 2 2" xfId="31569"/>
    <cellStyle name="Обычный 4 3 35 3" xfId="31570"/>
    <cellStyle name="Обычный 4 3 36" xfId="31571"/>
    <cellStyle name="Обычный 4 3 36 2" xfId="31572"/>
    <cellStyle name="Обычный 4 3 36 2 2" xfId="31573"/>
    <cellStyle name="Обычный 4 3 36 3" xfId="31574"/>
    <cellStyle name="Обычный 4 3 37" xfId="31575"/>
    <cellStyle name="Обычный 4 3 37 2" xfId="31576"/>
    <cellStyle name="Обычный 4 3 37 2 2" xfId="31577"/>
    <cellStyle name="Обычный 4 3 37 3" xfId="31578"/>
    <cellStyle name="Обычный 4 3 38" xfId="31579"/>
    <cellStyle name="Обычный 4 3 38 2" xfId="31580"/>
    <cellStyle name="Обычный 4 3 38 2 2" xfId="31581"/>
    <cellStyle name="Обычный 4 3 38 3" xfId="31582"/>
    <cellStyle name="Обычный 4 3 39" xfId="31583"/>
    <cellStyle name="Обычный 4 3 39 2" xfId="31584"/>
    <cellStyle name="Обычный 4 3 39 2 2" xfId="31585"/>
    <cellStyle name="Обычный 4 3 39 3" xfId="31586"/>
    <cellStyle name="Обычный 4 3 4" xfId="31587"/>
    <cellStyle name="Обычный 4 3 4 2" xfId="31588"/>
    <cellStyle name="Обычный 4 3 4 2 2" xfId="31589"/>
    <cellStyle name="Обычный 4 3 4 3" xfId="31590"/>
    <cellStyle name="Обычный 4 3 40" xfId="31591"/>
    <cellStyle name="Обычный 4 3 40 2" xfId="31592"/>
    <cellStyle name="Обычный 4 3 40 2 2" xfId="31593"/>
    <cellStyle name="Обычный 4 3 40 3" xfId="31594"/>
    <cellStyle name="Обычный 4 3 41" xfId="31595"/>
    <cellStyle name="Обычный 4 3 41 2" xfId="31596"/>
    <cellStyle name="Обычный 4 3 41 2 2" xfId="31597"/>
    <cellStyle name="Обычный 4 3 41 3" xfId="31598"/>
    <cellStyle name="Обычный 4 3 42" xfId="31599"/>
    <cellStyle name="Обычный 4 3 42 2" xfId="31600"/>
    <cellStyle name="Обычный 4 3 42 2 2" xfId="31601"/>
    <cellStyle name="Обычный 4 3 42 3" xfId="31602"/>
    <cellStyle name="Обычный 4 3 43" xfId="31603"/>
    <cellStyle name="Обычный 4 3 43 2" xfId="31604"/>
    <cellStyle name="Обычный 4 3 43 2 2" xfId="31605"/>
    <cellStyle name="Обычный 4 3 43 3" xfId="31606"/>
    <cellStyle name="Обычный 4 3 44" xfId="31607"/>
    <cellStyle name="Обычный 4 3 44 2" xfId="31608"/>
    <cellStyle name="Обычный 4 3 44 2 2" xfId="31609"/>
    <cellStyle name="Обычный 4 3 44 3" xfId="31610"/>
    <cellStyle name="Обычный 4 3 45" xfId="31611"/>
    <cellStyle name="Обычный 4 3 45 2" xfId="31612"/>
    <cellStyle name="Обычный 4 3 45 2 2" xfId="31613"/>
    <cellStyle name="Обычный 4 3 45 3" xfId="31614"/>
    <cellStyle name="Обычный 4 3 46" xfId="31615"/>
    <cellStyle name="Обычный 4 3 46 2" xfId="31616"/>
    <cellStyle name="Обычный 4 3 46 2 2" xfId="31617"/>
    <cellStyle name="Обычный 4 3 46 3" xfId="31618"/>
    <cellStyle name="Обычный 4 3 47" xfId="31619"/>
    <cellStyle name="Обычный 4 3 47 2" xfId="31620"/>
    <cellStyle name="Обычный 4 3 47 2 2" xfId="31621"/>
    <cellStyle name="Обычный 4 3 47 3" xfId="31622"/>
    <cellStyle name="Обычный 4 3 48" xfId="31623"/>
    <cellStyle name="Обычный 4 3 48 2" xfId="31624"/>
    <cellStyle name="Обычный 4 3 48 2 2" xfId="31625"/>
    <cellStyle name="Обычный 4 3 48 3" xfId="31626"/>
    <cellStyle name="Обычный 4 3 49" xfId="31627"/>
    <cellStyle name="Обычный 4 3 49 2" xfId="31628"/>
    <cellStyle name="Обычный 4 3 49 2 2" xfId="31629"/>
    <cellStyle name="Обычный 4 3 49 3" xfId="31630"/>
    <cellStyle name="Обычный 4 3 5" xfId="31631"/>
    <cellStyle name="Обычный 4 3 5 2" xfId="31632"/>
    <cellStyle name="Обычный 4 3 5 2 2" xfId="31633"/>
    <cellStyle name="Обычный 4 3 5 3" xfId="31634"/>
    <cellStyle name="Обычный 4 3 50" xfId="31635"/>
    <cellStyle name="Обычный 4 3 50 2" xfId="31636"/>
    <cellStyle name="Обычный 4 3 50 2 2" xfId="31637"/>
    <cellStyle name="Обычный 4 3 50 3" xfId="31638"/>
    <cellStyle name="Обычный 4 3 51" xfId="31639"/>
    <cellStyle name="Обычный 4 3 51 2" xfId="31640"/>
    <cellStyle name="Обычный 4 3 51 2 2" xfId="31641"/>
    <cellStyle name="Обычный 4 3 51 3" xfId="31642"/>
    <cellStyle name="Обычный 4 3 52" xfId="31643"/>
    <cellStyle name="Обычный 4 3 52 2" xfId="31644"/>
    <cellStyle name="Обычный 4 3 52 2 2" xfId="31645"/>
    <cellStyle name="Обычный 4 3 52 3" xfId="31646"/>
    <cellStyle name="Обычный 4 3 53" xfId="31647"/>
    <cellStyle name="Обычный 4 3 53 2" xfId="31648"/>
    <cellStyle name="Обычный 4 3 53 2 2" xfId="31649"/>
    <cellStyle name="Обычный 4 3 53 3" xfId="31650"/>
    <cellStyle name="Обычный 4 3 54" xfId="31651"/>
    <cellStyle name="Обычный 4 3 54 2" xfId="31652"/>
    <cellStyle name="Обычный 4 3 54 2 2" xfId="31653"/>
    <cellStyle name="Обычный 4 3 54 3" xfId="31654"/>
    <cellStyle name="Обычный 4 3 55" xfId="31655"/>
    <cellStyle name="Обычный 4 3 55 2" xfId="31656"/>
    <cellStyle name="Обычный 4 3 55 2 2" xfId="31657"/>
    <cellStyle name="Обычный 4 3 55 3" xfId="31658"/>
    <cellStyle name="Обычный 4 3 56" xfId="31659"/>
    <cellStyle name="Обычный 4 3 56 2" xfId="31660"/>
    <cellStyle name="Обычный 4 3 56 2 2" xfId="31661"/>
    <cellStyle name="Обычный 4 3 56 3" xfId="31662"/>
    <cellStyle name="Обычный 4 3 57" xfId="31663"/>
    <cellStyle name="Обычный 4 3 57 2" xfId="31664"/>
    <cellStyle name="Обычный 4 3 57 2 2" xfId="31665"/>
    <cellStyle name="Обычный 4 3 57 3" xfId="31666"/>
    <cellStyle name="Обычный 4 3 58" xfId="31667"/>
    <cellStyle name="Обычный 4 3 58 2" xfId="31668"/>
    <cellStyle name="Обычный 4 3 58 2 2" xfId="31669"/>
    <cellStyle name="Обычный 4 3 58 3" xfId="31670"/>
    <cellStyle name="Обычный 4 3 59" xfId="31671"/>
    <cellStyle name="Обычный 4 3 59 2" xfId="31672"/>
    <cellStyle name="Обычный 4 3 59 2 2" xfId="31673"/>
    <cellStyle name="Обычный 4 3 59 3" xfId="31674"/>
    <cellStyle name="Обычный 4 3 6" xfId="31675"/>
    <cellStyle name="Обычный 4 3 6 2" xfId="31676"/>
    <cellStyle name="Обычный 4 3 6 2 2" xfId="31677"/>
    <cellStyle name="Обычный 4 3 6 3" xfId="31678"/>
    <cellStyle name="Обычный 4 3 60" xfId="31679"/>
    <cellStyle name="Обычный 4 3 60 2" xfId="31680"/>
    <cellStyle name="Обычный 4 3 60 2 2" xfId="31681"/>
    <cellStyle name="Обычный 4 3 60 3" xfId="31682"/>
    <cellStyle name="Обычный 4 3 61" xfId="31683"/>
    <cellStyle name="Обычный 4 3 61 2" xfId="31684"/>
    <cellStyle name="Обычный 4 3 61 2 2" xfId="31685"/>
    <cellStyle name="Обычный 4 3 61 3" xfId="31686"/>
    <cellStyle name="Обычный 4 3 62" xfId="31687"/>
    <cellStyle name="Обычный 4 3 62 2" xfId="31688"/>
    <cellStyle name="Обычный 4 3 62 2 2" xfId="31689"/>
    <cellStyle name="Обычный 4 3 62 3" xfId="31690"/>
    <cellStyle name="Обычный 4 3 63" xfId="31691"/>
    <cellStyle name="Обычный 4 3 63 2" xfId="31692"/>
    <cellStyle name="Обычный 4 3 63 2 2" xfId="31693"/>
    <cellStyle name="Обычный 4 3 63 3" xfId="31694"/>
    <cellStyle name="Обычный 4 3 64" xfId="31695"/>
    <cellStyle name="Обычный 4 3 64 2" xfId="31696"/>
    <cellStyle name="Обычный 4 3 64 2 2" xfId="31697"/>
    <cellStyle name="Обычный 4 3 64 3" xfId="31698"/>
    <cellStyle name="Обычный 4 3 65" xfId="31699"/>
    <cellStyle name="Обычный 4 3 65 2" xfId="31700"/>
    <cellStyle name="Обычный 4 3 65 2 2" xfId="31701"/>
    <cellStyle name="Обычный 4 3 65 3" xfId="31702"/>
    <cellStyle name="Обычный 4 3 66" xfId="31703"/>
    <cellStyle name="Обычный 4 3 66 2" xfId="31704"/>
    <cellStyle name="Обычный 4 3 66 2 2" xfId="31705"/>
    <cellStyle name="Обычный 4 3 66 3" xfId="31706"/>
    <cellStyle name="Обычный 4 3 67" xfId="31707"/>
    <cellStyle name="Обычный 4 3 67 2" xfId="31708"/>
    <cellStyle name="Обычный 4 3 67 2 2" xfId="31709"/>
    <cellStyle name="Обычный 4 3 67 3" xfId="31710"/>
    <cellStyle name="Обычный 4 3 68" xfId="31711"/>
    <cellStyle name="Обычный 4 3 68 2" xfId="31712"/>
    <cellStyle name="Обычный 4 3 68 2 2" xfId="31713"/>
    <cellStyle name="Обычный 4 3 68 3" xfId="31714"/>
    <cellStyle name="Обычный 4 3 69" xfId="31715"/>
    <cellStyle name="Обычный 4 3 69 2" xfId="31716"/>
    <cellStyle name="Обычный 4 3 69 2 2" xfId="31717"/>
    <cellStyle name="Обычный 4 3 69 3" xfId="31718"/>
    <cellStyle name="Обычный 4 3 7" xfId="31719"/>
    <cellStyle name="Обычный 4 3 7 2" xfId="31720"/>
    <cellStyle name="Обычный 4 3 7 2 2" xfId="31721"/>
    <cellStyle name="Обычный 4 3 7 3" xfId="31722"/>
    <cellStyle name="Обычный 4 3 70" xfId="31723"/>
    <cellStyle name="Обычный 4 3 70 2" xfId="31724"/>
    <cellStyle name="Обычный 4 3 70 2 2" xfId="31725"/>
    <cellStyle name="Обычный 4 3 70 3" xfId="31726"/>
    <cellStyle name="Обычный 4 3 71" xfId="31727"/>
    <cellStyle name="Обычный 4 3 71 2" xfId="31728"/>
    <cellStyle name="Обычный 4 3 71 2 2" xfId="31729"/>
    <cellStyle name="Обычный 4 3 71 3" xfId="31730"/>
    <cellStyle name="Обычный 4 3 72" xfId="31731"/>
    <cellStyle name="Обычный 4 3 72 2" xfId="31732"/>
    <cellStyle name="Обычный 4 3 72 2 2" xfId="31733"/>
    <cellStyle name="Обычный 4 3 72 3" xfId="31734"/>
    <cellStyle name="Обычный 4 3 73" xfId="31735"/>
    <cellStyle name="Обычный 4 3 73 2" xfId="31736"/>
    <cellStyle name="Обычный 4 3 73 2 2" xfId="31737"/>
    <cellStyle name="Обычный 4 3 73 3" xfId="31738"/>
    <cellStyle name="Обычный 4 3 74" xfId="31739"/>
    <cellStyle name="Обычный 4 3 74 2" xfId="31740"/>
    <cellStyle name="Обычный 4 3 74 2 2" xfId="31741"/>
    <cellStyle name="Обычный 4 3 74 3" xfId="31742"/>
    <cellStyle name="Обычный 4 3 75" xfId="31743"/>
    <cellStyle name="Обычный 4 3 75 2" xfId="31744"/>
    <cellStyle name="Обычный 4 3 75 2 2" xfId="31745"/>
    <cellStyle name="Обычный 4 3 75 3" xfId="31746"/>
    <cellStyle name="Обычный 4 3 76" xfId="31747"/>
    <cellStyle name="Обычный 4 3 76 2" xfId="31748"/>
    <cellStyle name="Обычный 4 3 76 2 2" xfId="31749"/>
    <cellStyle name="Обычный 4 3 76 3" xfId="31750"/>
    <cellStyle name="Обычный 4 3 77" xfId="31751"/>
    <cellStyle name="Обычный 4 3 77 2" xfId="31752"/>
    <cellStyle name="Обычный 4 3 77 2 2" xfId="31753"/>
    <cellStyle name="Обычный 4 3 77 3" xfId="31754"/>
    <cellStyle name="Обычный 4 3 78" xfId="31755"/>
    <cellStyle name="Обычный 4 3 78 2" xfId="31756"/>
    <cellStyle name="Обычный 4 3 78 2 2" xfId="31757"/>
    <cellStyle name="Обычный 4 3 78 3" xfId="31758"/>
    <cellStyle name="Обычный 4 3 79" xfId="31759"/>
    <cellStyle name="Обычный 4 3 79 2" xfId="31760"/>
    <cellStyle name="Обычный 4 3 79 2 2" xfId="31761"/>
    <cellStyle name="Обычный 4 3 79 3" xfId="31762"/>
    <cellStyle name="Обычный 4 3 8" xfId="31763"/>
    <cellStyle name="Обычный 4 3 8 2" xfId="31764"/>
    <cellStyle name="Обычный 4 3 8 2 2" xfId="31765"/>
    <cellStyle name="Обычный 4 3 8 3" xfId="31766"/>
    <cellStyle name="Обычный 4 3 80" xfId="31767"/>
    <cellStyle name="Обычный 4 3 80 2" xfId="31768"/>
    <cellStyle name="Обычный 4 3 80 2 2" xfId="31769"/>
    <cellStyle name="Обычный 4 3 80 3" xfId="31770"/>
    <cellStyle name="Обычный 4 3 81" xfId="31771"/>
    <cellStyle name="Обычный 4 3 81 2" xfId="31772"/>
    <cellStyle name="Обычный 4 3 81 2 2" xfId="31773"/>
    <cellStyle name="Обычный 4 3 81 3" xfId="31774"/>
    <cellStyle name="Обычный 4 3 82" xfId="31775"/>
    <cellStyle name="Обычный 4 3 82 2" xfId="31776"/>
    <cellStyle name="Обычный 4 3 82 2 2" xfId="31777"/>
    <cellStyle name="Обычный 4 3 82 3" xfId="31778"/>
    <cellStyle name="Обычный 4 3 83" xfId="31779"/>
    <cellStyle name="Обычный 4 3 83 2" xfId="31780"/>
    <cellStyle name="Обычный 4 3 83 2 2" xfId="31781"/>
    <cellStyle name="Обычный 4 3 83 3" xfId="31782"/>
    <cellStyle name="Обычный 4 3 84" xfId="31783"/>
    <cellStyle name="Обычный 4 3 84 2" xfId="31784"/>
    <cellStyle name="Обычный 4 3 84 2 2" xfId="31785"/>
    <cellStyle name="Обычный 4 3 84 3" xfId="31786"/>
    <cellStyle name="Обычный 4 3 85" xfId="31787"/>
    <cellStyle name="Обычный 4 3 85 2" xfId="31788"/>
    <cellStyle name="Обычный 4 3 85 2 2" xfId="31789"/>
    <cellStyle name="Обычный 4 3 85 3" xfId="31790"/>
    <cellStyle name="Обычный 4 3 86" xfId="31791"/>
    <cellStyle name="Обычный 4 3 86 2" xfId="31792"/>
    <cellStyle name="Обычный 4 3 86 2 2" xfId="31793"/>
    <cellStyle name="Обычный 4 3 86 3" xfId="31794"/>
    <cellStyle name="Обычный 4 3 87" xfId="31795"/>
    <cellStyle name="Обычный 4 3 87 2" xfId="31796"/>
    <cellStyle name="Обычный 4 3 9" xfId="31797"/>
    <cellStyle name="Обычный 4 3 9 2" xfId="31798"/>
    <cellStyle name="Обычный 4 3 9 2 2" xfId="31799"/>
    <cellStyle name="Обычный 4 3 9 3" xfId="31800"/>
    <cellStyle name="Обычный 4 4" xfId="31801"/>
    <cellStyle name="Обычный 4 4 10" xfId="31802"/>
    <cellStyle name="Обычный 4 4 10 2" xfId="31803"/>
    <cellStyle name="Обычный 4 4 10 2 2" xfId="31804"/>
    <cellStyle name="Обычный 4 4 10 3" xfId="31805"/>
    <cellStyle name="Обычный 4 4 11" xfId="31806"/>
    <cellStyle name="Обычный 4 4 11 2" xfId="31807"/>
    <cellStyle name="Обычный 4 4 11 2 2" xfId="31808"/>
    <cellStyle name="Обычный 4 4 11 3" xfId="31809"/>
    <cellStyle name="Обычный 4 4 12" xfId="31810"/>
    <cellStyle name="Обычный 4 4 12 2" xfId="31811"/>
    <cellStyle name="Обычный 4 4 12 2 2" xfId="31812"/>
    <cellStyle name="Обычный 4 4 12 3" xfId="31813"/>
    <cellStyle name="Обычный 4 4 13" xfId="31814"/>
    <cellStyle name="Обычный 4 4 13 2" xfId="31815"/>
    <cellStyle name="Обычный 4 4 13 2 2" xfId="31816"/>
    <cellStyle name="Обычный 4 4 13 3" xfId="31817"/>
    <cellStyle name="Обычный 4 4 14" xfId="31818"/>
    <cellStyle name="Обычный 4 4 14 2" xfId="31819"/>
    <cellStyle name="Обычный 4 4 14 2 2" xfId="31820"/>
    <cellStyle name="Обычный 4 4 14 3" xfId="31821"/>
    <cellStyle name="Обычный 4 4 15" xfId="31822"/>
    <cellStyle name="Обычный 4 4 15 2" xfId="31823"/>
    <cellStyle name="Обычный 4 4 15 2 2" xfId="31824"/>
    <cellStyle name="Обычный 4 4 15 3" xfId="31825"/>
    <cellStyle name="Обычный 4 4 16" xfId="31826"/>
    <cellStyle name="Обычный 4 4 16 2" xfId="31827"/>
    <cellStyle name="Обычный 4 4 16 2 2" xfId="31828"/>
    <cellStyle name="Обычный 4 4 16 3" xfId="31829"/>
    <cellStyle name="Обычный 4 4 17" xfId="31830"/>
    <cellStyle name="Обычный 4 4 17 2" xfId="31831"/>
    <cellStyle name="Обычный 4 4 17 2 2" xfId="31832"/>
    <cellStyle name="Обычный 4 4 17 3" xfId="31833"/>
    <cellStyle name="Обычный 4 4 18" xfId="31834"/>
    <cellStyle name="Обычный 4 4 18 2" xfId="31835"/>
    <cellStyle name="Обычный 4 4 18 2 2" xfId="31836"/>
    <cellStyle name="Обычный 4 4 18 3" xfId="31837"/>
    <cellStyle name="Обычный 4 4 19" xfId="31838"/>
    <cellStyle name="Обычный 4 4 19 2" xfId="31839"/>
    <cellStyle name="Обычный 4 4 19 2 2" xfId="31840"/>
    <cellStyle name="Обычный 4 4 19 3" xfId="31841"/>
    <cellStyle name="Обычный 4 4 2" xfId="31842"/>
    <cellStyle name="Обычный 4 4 2 10" xfId="31843"/>
    <cellStyle name="Обычный 4 4 2 10 2" xfId="31844"/>
    <cellStyle name="Обычный 4 4 2 10 2 2" xfId="31845"/>
    <cellStyle name="Обычный 4 4 2 10 3" xfId="31846"/>
    <cellStyle name="Обычный 4 4 2 11" xfId="31847"/>
    <cellStyle name="Обычный 4 4 2 11 2" xfId="31848"/>
    <cellStyle name="Обычный 4 4 2 11 2 2" xfId="31849"/>
    <cellStyle name="Обычный 4 4 2 11 3" xfId="31850"/>
    <cellStyle name="Обычный 4 4 2 12" xfId="31851"/>
    <cellStyle name="Обычный 4 4 2 12 2" xfId="31852"/>
    <cellStyle name="Обычный 4 4 2 12 2 2" xfId="31853"/>
    <cellStyle name="Обычный 4 4 2 12 3" xfId="31854"/>
    <cellStyle name="Обычный 4 4 2 13" xfId="31855"/>
    <cellStyle name="Обычный 4 4 2 13 2" xfId="31856"/>
    <cellStyle name="Обычный 4 4 2 13 2 2" xfId="31857"/>
    <cellStyle name="Обычный 4 4 2 13 3" xfId="31858"/>
    <cellStyle name="Обычный 4 4 2 14" xfId="31859"/>
    <cellStyle name="Обычный 4 4 2 14 2" xfId="31860"/>
    <cellStyle name="Обычный 4 4 2 14 2 2" xfId="31861"/>
    <cellStyle name="Обычный 4 4 2 14 3" xfId="31862"/>
    <cellStyle name="Обычный 4 4 2 15" xfId="31863"/>
    <cellStyle name="Обычный 4 4 2 15 2" xfId="31864"/>
    <cellStyle name="Обычный 4 4 2 15 2 2" xfId="31865"/>
    <cellStyle name="Обычный 4 4 2 15 3" xfId="31866"/>
    <cellStyle name="Обычный 4 4 2 16" xfId="31867"/>
    <cellStyle name="Обычный 4 4 2 16 2" xfId="31868"/>
    <cellStyle name="Обычный 4 4 2 16 2 2" xfId="31869"/>
    <cellStyle name="Обычный 4 4 2 16 3" xfId="31870"/>
    <cellStyle name="Обычный 4 4 2 17" xfId="31871"/>
    <cellStyle name="Обычный 4 4 2 17 2" xfId="31872"/>
    <cellStyle name="Обычный 4 4 2 17 2 2" xfId="31873"/>
    <cellStyle name="Обычный 4 4 2 17 3" xfId="31874"/>
    <cellStyle name="Обычный 4 4 2 18" xfId="31875"/>
    <cellStyle name="Обычный 4 4 2 18 2" xfId="31876"/>
    <cellStyle name="Обычный 4 4 2 18 2 2" xfId="31877"/>
    <cellStyle name="Обычный 4 4 2 18 3" xfId="31878"/>
    <cellStyle name="Обычный 4 4 2 19" xfId="31879"/>
    <cellStyle name="Обычный 4 4 2 19 2" xfId="31880"/>
    <cellStyle name="Обычный 4 4 2 19 2 2" xfId="31881"/>
    <cellStyle name="Обычный 4 4 2 19 3" xfId="31882"/>
    <cellStyle name="Обычный 4 4 2 2" xfId="31883"/>
    <cellStyle name="Обычный 4 4 2 2 2" xfId="31884"/>
    <cellStyle name="Обычный 4 4 2 2 2 2" xfId="31885"/>
    <cellStyle name="Обычный 4 4 2 2 3" xfId="31886"/>
    <cellStyle name="Обычный 4 4 2 20" xfId="31887"/>
    <cellStyle name="Обычный 4 4 2 20 2" xfId="31888"/>
    <cellStyle name="Обычный 4 4 2 20 2 2" xfId="31889"/>
    <cellStyle name="Обычный 4 4 2 20 3" xfId="31890"/>
    <cellStyle name="Обычный 4 4 2 21" xfId="31891"/>
    <cellStyle name="Обычный 4 4 2 21 2" xfId="31892"/>
    <cellStyle name="Обычный 4 4 2 21 2 2" xfId="31893"/>
    <cellStyle name="Обычный 4 4 2 21 3" xfId="31894"/>
    <cellStyle name="Обычный 4 4 2 22" xfId="31895"/>
    <cellStyle name="Обычный 4 4 2 22 2" xfId="31896"/>
    <cellStyle name="Обычный 4 4 2 22 2 2" xfId="31897"/>
    <cellStyle name="Обычный 4 4 2 22 3" xfId="31898"/>
    <cellStyle name="Обычный 4 4 2 23" xfId="31899"/>
    <cellStyle name="Обычный 4 4 2 23 2" xfId="31900"/>
    <cellStyle name="Обычный 4 4 2 23 2 2" xfId="31901"/>
    <cellStyle name="Обычный 4 4 2 23 3" xfId="31902"/>
    <cellStyle name="Обычный 4 4 2 24" xfId="31903"/>
    <cellStyle name="Обычный 4 4 2 24 2" xfId="31904"/>
    <cellStyle name="Обычный 4 4 2 24 2 2" xfId="31905"/>
    <cellStyle name="Обычный 4 4 2 24 3" xfId="31906"/>
    <cellStyle name="Обычный 4 4 2 25" xfId="31907"/>
    <cellStyle name="Обычный 4 4 2 25 2" xfId="31908"/>
    <cellStyle name="Обычный 4 4 2 25 2 2" xfId="31909"/>
    <cellStyle name="Обычный 4 4 2 25 3" xfId="31910"/>
    <cellStyle name="Обычный 4 4 2 26" xfId="31911"/>
    <cellStyle name="Обычный 4 4 2 26 2" xfId="31912"/>
    <cellStyle name="Обычный 4 4 2 26 2 2" xfId="31913"/>
    <cellStyle name="Обычный 4 4 2 26 3" xfId="31914"/>
    <cellStyle name="Обычный 4 4 2 27" xfId="31915"/>
    <cellStyle name="Обычный 4 4 2 27 2" xfId="31916"/>
    <cellStyle name="Обычный 4 4 2 27 2 2" xfId="31917"/>
    <cellStyle name="Обычный 4 4 2 27 3" xfId="31918"/>
    <cellStyle name="Обычный 4 4 2 28" xfId="31919"/>
    <cellStyle name="Обычный 4 4 2 28 2" xfId="31920"/>
    <cellStyle name="Обычный 4 4 2 28 2 2" xfId="31921"/>
    <cellStyle name="Обычный 4 4 2 28 3" xfId="31922"/>
    <cellStyle name="Обычный 4 4 2 29" xfId="31923"/>
    <cellStyle name="Обычный 4 4 2 29 2" xfId="31924"/>
    <cellStyle name="Обычный 4 4 2 29 2 2" xfId="31925"/>
    <cellStyle name="Обычный 4 4 2 29 3" xfId="31926"/>
    <cellStyle name="Обычный 4 4 2 3" xfId="31927"/>
    <cellStyle name="Обычный 4 4 2 3 2" xfId="31928"/>
    <cellStyle name="Обычный 4 4 2 3 2 2" xfId="31929"/>
    <cellStyle name="Обычный 4 4 2 3 3" xfId="31930"/>
    <cellStyle name="Обычный 4 4 2 30" xfId="31931"/>
    <cellStyle name="Обычный 4 4 2 30 2" xfId="31932"/>
    <cellStyle name="Обычный 4 4 2 30 2 2" xfId="31933"/>
    <cellStyle name="Обычный 4 4 2 30 3" xfId="31934"/>
    <cellStyle name="Обычный 4 4 2 31" xfId="31935"/>
    <cellStyle name="Обычный 4 4 2 31 2" xfId="31936"/>
    <cellStyle name="Обычный 4 4 2 31 2 2" xfId="31937"/>
    <cellStyle name="Обычный 4 4 2 31 3" xfId="31938"/>
    <cellStyle name="Обычный 4 4 2 32" xfId="31939"/>
    <cellStyle name="Обычный 4 4 2 32 2" xfId="31940"/>
    <cellStyle name="Обычный 4 4 2 32 2 2" xfId="31941"/>
    <cellStyle name="Обычный 4 4 2 32 3" xfId="31942"/>
    <cellStyle name="Обычный 4 4 2 33" xfId="31943"/>
    <cellStyle name="Обычный 4 4 2 33 2" xfId="31944"/>
    <cellStyle name="Обычный 4 4 2 33 2 2" xfId="31945"/>
    <cellStyle name="Обычный 4 4 2 33 3" xfId="31946"/>
    <cellStyle name="Обычный 4 4 2 34" xfId="31947"/>
    <cellStyle name="Обычный 4 4 2 34 2" xfId="31948"/>
    <cellStyle name="Обычный 4 4 2 34 2 2" xfId="31949"/>
    <cellStyle name="Обычный 4 4 2 34 3" xfId="31950"/>
    <cellStyle name="Обычный 4 4 2 35" xfId="31951"/>
    <cellStyle name="Обычный 4 4 2 35 2" xfId="31952"/>
    <cellStyle name="Обычный 4 4 2 35 2 2" xfId="31953"/>
    <cellStyle name="Обычный 4 4 2 35 3" xfId="31954"/>
    <cellStyle name="Обычный 4 4 2 36" xfId="31955"/>
    <cellStyle name="Обычный 4 4 2 36 2" xfId="31956"/>
    <cellStyle name="Обычный 4 4 2 36 2 2" xfId="31957"/>
    <cellStyle name="Обычный 4 4 2 36 3" xfId="31958"/>
    <cellStyle name="Обычный 4 4 2 37" xfId="31959"/>
    <cellStyle name="Обычный 4 4 2 37 2" xfId="31960"/>
    <cellStyle name="Обычный 4 4 2 37 2 2" xfId="31961"/>
    <cellStyle name="Обычный 4 4 2 37 3" xfId="31962"/>
    <cellStyle name="Обычный 4 4 2 38" xfId="31963"/>
    <cellStyle name="Обычный 4 4 2 38 2" xfId="31964"/>
    <cellStyle name="Обычный 4 4 2 38 2 2" xfId="31965"/>
    <cellStyle name="Обычный 4 4 2 38 3" xfId="31966"/>
    <cellStyle name="Обычный 4 4 2 39" xfId="31967"/>
    <cellStyle name="Обычный 4 4 2 39 2" xfId="31968"/>
    <cellStyle name="Обычный 4 4 2 39 2 2" xfId="31969"/>
    <cellStyle name="Обычный 4 4 2 39 3" xfId="31970"/>
    <cellStyle name="Обычный 4 4 2 4" xfId="31971"/>
    <cellStyle name="Обычный 4 4 2 4 2" xfId="31972"/>
    <cellStyle name="Обычный 4 4 2 4 2 2" xfId="31973"/>
    <cellStyle name="Обычный 4 4 2 4 3" xfId="31974"/>
    <cellStyle name="Обычный 4 4 2 40" xfId="31975"/>
    <cellStyle name="Обычный 4 4 2 40 2" xfId="31976"/>
    <cellStyle name="Обычный 4 4 2 40 2 2" xfId="31977"/>
    <cellStyle name="Обычный 4 4 2 40 3" xfId="31978"/>
    <cellStyle name="Обычный 4 4 2 41" xfId="31979"/>
    <cellStyle name="Обычный 4 4 2 41 2" xfId="31980"/>
    <cellStyle name="Обычный 4 4 2 41 2 2" xfId="31981"/>
    <cellStyle name="Обычный 4 4 2 41 3" xfId="31982"/>
    <cellStyle name="Обычный 4 4 2 42" xfId="31983"/>
    <cellStyle name="Обычный 4 4 2 42 2" xfId="31984"/>
    <cellStyle name="Обычный 4 4 2 42 2 2" xfId="31985"/>
    <cellStyle name="Обычный 4 4 2 42 3" xfId="31986"/>
    <cellStyle name="Обычный 4 4 2 43" xfId="31987"/>
    <cellStyle name="Обычный 4 4 2 43 2" xfId="31988"/>
    <cellStyle name="Обычный 4 4 2 43 2 2" xfId="31989"/>
    <cellStyle name="Обычный 4 4 2 43 3" xfId="31990"/>
    <cellStyle name="Обычный 4 4 2 44" xfId="31991"/>
    <cellStyle name="Обычный 4 4 2 44 2" xfId="31992"/>
    <cellStyle name="Обычный 4 4 2 44 2 2" xfId="31993"/>
    <cellStyle name="Обычный 4 4 2 44 3" xfId="31994"/>
    <cellStyle name="Обычный 4 4 2 45" xfId="31995"/>
    <cellStyle name="Обычный 4 4 2 45 2" xfId="31996"/>
    <cellStyle name="Обычный 4 4 2 45 2 2" xfId="31997"/>
    <cellStyle name="Обычный 4 4 2 45 3" xfId="31998"/>
    <cellStyle name="Обычный 4 4 2 46" xfId="31999"/>
    <cellStyle name="Обычный 4 4 2 46 2" xfId="32000"/>
    <cellStyle name="Обычный 4 4 2 46 2 2" xfId="32001"/>
    <cellStyle name="Обычный 4 4 2 46 3" xfId="32002"/>
    <cellStyle name="Обычный 4 4 2 47" xfId="32003"/>
    <cellStyle name="Обычный 4 4 2 47 2" xfId="32004"/>
    <cellStyle name="Обычный 4 4 2 47 2 2" xfId="32005"/>
    <cellStyle name="Обычный 4 4 2 47 3" xfId="32006"/>
    <cellStyle name="Обычный 4 4 2 48" xfId="32007"/>
    <cellStyle name="Обычный 4 4 2 48 2" xfId="32008"/>
    <cellStyle name="Обычный 4 4 2 48 2 2" xfId="32009"/>
    <cellStyle name="Обычный 4 4 2 48 3" xfId="32010"/>
    <cellStyle name="Обычный 4 4 2 49" xfId="32011"/>
    <cellStyle name="Обычный 4 4 2 49 2" xfId="32012"/>
    <cellStyle name="Обычный 4 4 2 49 2 2" xfId="32013"/>
    <cellStyle name="Обычный 4 4 2 49 3" xfId="32014"/>
    <cellStyle name="Обычный 4 4 2 5" xfId="32015"/>
    <cellStyle name="Обычный 4 4 2 5 2" xfId="32016"/>
    <cellStyle name="Обычный 4 4 2 5 2 2" xfId="32017"/>
    <cellStyle name="Обычный 4 4 2 5 3" xfId="32018"/>
    <cellStyle name="Обычный 4 4 2 50" xfId="32019"/>
    <cellStyle name="Обычный 4 4 2 50 2" xfId="32020"/>
    <cellStyle name="Обычный 4 4 2 50 2 2" xfId="32021"/>
    <cellStyle name="Обычный 4 4 2 50 3" xfId="32022"/>
    <cellStyle name="Обычный 4 4 2 51" xfId="32023"/>
    <cellStyle name="Обычный 4 4 2 51 2" xfId="32024"/>
    <cellStyle name="Обычный 4 4 2 51 2 2" xfId="32025"/>
    <cellStyle name="Обычный 4 4 2 51 3" xfId="32026"/>
    <cellStyle name="Обычный 4 4 2 52" xfId="32027"/>
    <cellStyle name="Обычный 4 4 2 52 2" xfId="32028"/>
    <cellStyle name="Обычный 4 4 2 52 2 2" xfId="32029"/>
    <cellStyle name="Обычный 4 4 2 52 3" xfId="32030"/>
    <cellStyle name="Обычный 4 4 2 53" xfId="32031"/>
    <cellStyle name="Обычный 4 4 2 53 2" xfId="32032"/>
    <cellStyle name="Обычный 4 4 2 53 2 2" xfId="32033"/>
    <cellStyle name="Обычный 4 4 2 53 3" xfId="32034"/>
    <cellStyle name="Обычный 4 4 2 54" xfId="32035"/>
    <cellStyle name="Обычный 4 4 2 54 2" xfId="32036"/>
    <cellStyle name="Обычный 4 4 2 54 2 2" xfId="32037"/>
    <cellStyle name="Обычный 4 4 2 54 3" xfId="32038"/>
    <cellStyle name="Обычный 4 4 2 55" xfId="32039"/>
    <cellStyle name="Обычный 4 4 2 55 2" xfId="32040"/>
    <cellStyle name="Обычный 4 4 2 55 2 2" xfId="32041"/>
    <cellStyle name="Обычный 4 4 2 55 3" xfId="32042"/>
    <cellStyle name="Обычный 4 4 2 56" xfId="32043"/>
    <cellStyle name="Обычный 4 4 2 56 2" xfId="32044"/>
    <cellStyle name="Обычный 4 4 2 56 2 2" xfId="32045"/>
    <cellStyle name="Обычный 4 4 2 56 3" xfId="32046"/>
    <cellStyle name="Обычный 4 4 2 57" xfId="32047"/>
    <cellStyle name="Обычный 4 4 2 57 2" xfId="32048"/>
    <cellStyle name="Обычный 4 4 2 57 2 2" xfId="32049"/>
    <cellStyle name="Обычный 4 4 2 57 3" xfId="32050"/>
    <cellStyle name="Обычный 4 4 2 58" xfId="32051"/>
    <cellStyle name="Обычный 4 4 2 58 2" xfId="32052"/>
    <cellStyle name="Обычный 4 4 2 58 2 2" xfId="32053"/>
    <cellStyle name="Обычный 4 4 2 58 3" xfId="32054"/>
    <cellStyle name="Обычный 4 4 2 59" xfId="32055"/>
    <cellStyle name="Обычный 4 4 2 59 2" xfId="32056"/>
    <cellStyle name="Обычный 4 4 2 59 2 2" xfId="32057"/>
    <cellStyle name="Обычный 4 4 2 59 3" xfId="32058"/>
    <cellStyle name="Обычный 4 4 2 6" xfId="32059"/>
    <cellStyle name="Обычный 4 4 2 6 2" xfId="32060"/>
    <cellStyle name="Обычный 4 4 2 6 2 2" xfId="32061"/>
    <cellStyle name="Обычный 4 4 2 6 3" xfId="32062"/>
    <cellStyle name="Обычный 4 4 2 60" xfId="32063"/>
    <cellStyle name="Обычный 4 4 2 60 2" xfId="32064"/>
    <cellStyle name="Обычный 4 4 2 60 2 2" xfId="32065"/>
    <cellStyle name="Обычный 4 4 2 60 3" xfId="32066"/>
    <cellStyle name="Обычный 4 4 2 61" xfId="32067"/>
    <cellStyle name="Обычный 4 4 2 61 2" xfId="32068"/>
    <cellStyle name="Обычный 4 4 2 61 2 2" xfId="32069"/>
    <cellStyle name="Обычный 4 4 2 61 3" xfId="32070"/>
    <cellStyle name="Обычный 4 4 2 62" xfId="32071"/>
    <cellStyle name="Обычный 4 4 2 62 2" xfId="32072"/>
    <cellStyle name="Обычный 4 4 2 62 2 2" xfId="32073"/>
    <cellStyle name="Обычный 4 4 2 62 3" xfId="32074"/>
    <cellStyle name="Обычный 4 4 2 63" xfId="32075"/>
    <cellStyle name="Обычный 4 4 2 63 2" xfId="32076"/>
    <cellStyle name="Обычный 4 4 2 63 2 2" xfId="32077"/>
    <cellStyle name="Обычный 4 4 2 63 3" xfId="32078"/>
    <cellStyle name="Обычный 4 4 2 64" xfId="32079"/>
    <cellStyle name="Обычный 4 4 2 64 2" xfId="32080"/>
    <cellStyle name="Обычный 4 4 2 64 2 2" xfId="32081"/>
    <cellStyle name="Обычный 4 4 2 64 3" xfId="32082"/>
    <cellStyle name="Обычный 4 4 2 65" xfId="32083"/>
    <cellStyle name="Обычный 4 4 2 65 2" xfId="32084"/>
    <cellStyle name="Обычный 4 4 2 65 2 2" xfId="32085"/>
    <cellStyle name="Обычный 4 4 2 65 3" xfId="32086"/>
    <cellStyle name="Обычный 4 4 2 66" xfId="32087"/>
    <cellStyle name="Обычный 4 4 2 66 2" xfId="32088"/>
    <cellStyle name="Обычный 4 4 2 66 2 2" xfId="32089"/>
    <cellStyle name="Обычный 4 4 2 66 3" xfId="32090"/>
    <cellStyle name="Обычный 4 4 2 67" xfId="32091"/>
    <cellStyle name="Обычный 4 4 2 67 2" xfId="32092"/>
    <cellStyle name="Обычный 4 4 2 67 2 2" xfId="32093"/>
    <cellStyle name="Обычный 4 4 2 67 3" xfId="32094"/>
    <cellStyle name="Обычный 4 4 2 68" xfId="32095"/>
    <cellStyle name="Обычный 4 4 2 68 2" xfId="32096"/>
    <cellStyle name="Обычный 4 4 2 68 2 2" xfId="32097"/>
    <cellStyle name="Обычный 4 4 2 68 3" xfId="32098"/>
    <cellStyle name="Обычный 4 4 2 69" xfId="32099"/>
    <cellStyle name="Обычный 4 4 2 69 2" xfId="32100"/>
    <cellStyle name="Обычный 4 4 2 69 2 2" xfId="32101"/>
    <cellStyle name="Обычный 4 4 2 69 3" xfId="32102"/>
    <cellStyle name="Обычный 4 4 2 7" xfId="32103"/>
    <cellStyle name="Обычный 4 4 2 7 2" xfId="32104"/>
    <cellStyle name="Обычный 4 4 2 7 2 2" xfId="32105"/>
    <cellStyle name="Обычный 4 4 2 7 3" xfId="32106"/>
    <cellStyle name="Обычный 4 4 2 70" xfId="32107"/>
    <cellStyle name="Обычный 4 4 2 70 2" xfId="32108"/>
    <cellStyle name="Обычный 4 4 2 70 2 2" xfId="32109"/>
    <cellStyle name="Обычный 4 4 2 70 3" xfId="32110"/>
    <cellStyle name="Обычный 4 4 2 71" xfId="32111"/>
    <cellStyle name="Обычный 4 4 2 71 2" xfId="32112"/>
    <cellStyle name="Обычный 4 4 2 71 2 2" xfId="32113"/>
    <cellStyle name="Обычный 4 4 2 71 3" xfId="32114"/>
    <cellStyle name="Обычный 4 4 2 72" xfId="32115"/>
    <cellStyle name="Обычный 4 4 2 72 2" xfId="32116"/>
    <cellStyle name="Обычный 4 4 2 72 2 2" xfId="32117"/>
    <cellStyle name="Обычный 4 4 2 72 3" xfId="32118"/>
    <cellStyle name="Обычный 4 4 2 73" xfId="32119"/>
    <cellStyle name="Обычный 4 4 2 73 2" xfId="32120"/>
    <cellStyle name="Обычный 4 4 2 73 2 2" xfId="32121"/>
    <cellStyle name="Обычный 4 4 2 73 3" xfId="32122"/>
    <cellStyle name="Обычный 4 4 2 74" xfId="32123"/>
    <cellStyle name="Обычный 4 4 2 74 2" xfId="32124"/>
    <cellStyle name="Обычный 4 4 2 74 2 2" xfId="32125"/>
    <cellStyle name="Обычный 4 4 2 74 3" xfId="32126"/>
    <cellStyle name="Обычный 4 4 2 75" xfId="32127"/>
    <cellStyle name="Обычный 4 4 2 75 2" xfId="32128"/>
    <cellStyle name="Обычный 4 4 2 75 2 2" xfId="32129"/>
    <cellStyle name="Обычный 4 4 2 75 3" xfId="32130"/>
    <cellStyle name="Обычный 4 4 2 76" xfId="32131"/>
    <cellStyle name="Обычный 4 4 2 76 2" xfId="32132"/>
    <cellStyle name="Обычный 4 4 2 76 2 2" xfId="32133"/>
    <cellStyle name="Обычный 4 4 2 76 3" xfId="32134"/>
    <cellStyle name="Обычный 4 4 2 77" xfId="32135"/>
    <cellStyle name="Обычный 4 4 2 77 2" xfId="32136"/>
    <cellStyle name="Обычный 4 4 2 77 2 2" xfId="32137"/>
    <cellStyle name="Обычный 4 4 2 77 3" xfId="32138"/>
    <cellStyle name="Обычный 4 4 2 78" xfId="32139"/>
    <cellStyle name="Обычный 4 4 2 78 2" xfId="32140"/>
    <cellStyle name="Обычный 4 4 2 78 2 2" xfId="32141"/>
    <cellStyle name="Обычный 4 4 2 78 3" xfId="32142"/>
    <cellStyle name="Обычный 4 4 2 79" xfId="32143"/>
    <cellStyle name="Обычный 4 4 2 79 2" xfId="32144"/>
    <cellStyle name="Обычный 4 4 2 79 2 2" xfId="32145"/>
    <cellStyle name="Обычный 4 4 2 79 3" xfId="32146"/>
    <cellStyle name="Обычный 4 4 2 8" xfId="32147"/>
    <cellStyle name="Обычный 4 4 2 8 2" xfId="32148"/>
    <cellStyle name="Обычный 4 4 2 8 2 2" xfId="32149"/>
    <cellStyle name="Обычный 4 4 2 8 3" xfId="32150"/>
    <cellStyle name="Обычный 4 4 2 80" xfId="32151"/>
    <cellStyle name="Обычный 4 4 2 80 2" xfId="32152"/>
    <cellStyle name="Обычный 4 4 2 80 2 2" xfId="32153"/>
    <cellStyle name="Обычный 4 4 2 80 3" xfId="32154"/>
    <cellStyle name="Обычный 4 4 2 81" xfId="32155"/>
    <cellStyle name="Обычный 4 4 2 81 2" xfId="32156"/>
    <cellStyle name="Обычный 4 4 2 81 2 2" xfId="32157"/>
    <cellStyle name="Обычный 4 4 2 81 3" xfId="32158"/>
    <cellStyle name="Обычный 4 4 2 82" xfId="32159"/>
    <cellStyle name="Обычный 4 4 2 82 2" xfId="32160"/>
    <cellStyle name="Обычный 4 4 2 82 2 2" xfId="32161"/>
    <cellStyle name="Обычный 4 4 2 82 3" xfId="32162"/>
    <cellStyle name="Обычный 4 4 2 83" xfId="32163"/>
    <cellStyle name="Обычный 4 4 2 83 2" xfId="32164"/>
    <cellStyle name="Обычный 4 4 2 83 2 2" xfId="32165"/>
    <cellStyle name="Обычный 4 4 2 83 3" xfId="32166"/>
    <cellStyle name="Обычный 4 4 2 84" xfId="32167"/>
    <cellStyle name="Обычный 4 4 2 84 2" xfId="32168"/>
    <cellStyle name="Обычный 4 4 2 84 2 2" xfId="32169"/>
    <cellStyle name="Обычный 4 4 2 84 3" xfId="32170"/>
    <cellStyle name="Обычный 4 4 2 85" xfId="32171"/>
    <cellStyle name="Обычный 4 4 2 85 2" xfId="32172"/>
    <cellStyle name="Обычный 4 4 2 85 2 2" xfId="32173"/>
    <cellStyle name="Обычный 4 4 2 85 3" xfId="32174"/>
    <cellStyle name="Обычный 4 4 2 86" xfId="32175"/>
    <cellStyle name="Обычный 4 4 2 86 2" xfId="32176"/>
    <cellStyle name="Обычный 4 4 2 87" xfId="32177"/>
    <cellStyle name="Обычный 4 4 2 9" xfId="32178"/>
    <cellStyle name="Обычный 4 4 2 9 2" xfId="32179"/>
    <cellStyle name="Обычный 4 4 2 9 2 2" xfId="32180"/>
    <cellStyle name="Обычный 4 4 2 9 3" xfId="32181"/>
    <cellStyle name="Обычный 4 4 20" xfId="32182"/>
    <cellStyle name="Обычный 4 4 20 2" xfId="32183"/>
    <cellStyle name="Обычный 4 4 20 2 2" xfId="32184"/>
    <cellStyle name="Обычный 4 4 20 3" xfId="32185"/>
    <cellStyle name="Обычный 4 4 21" xfId="32186"/>
    <cellStyle name="Обычный 4 4 21 2" xfId="32187"/>
    <cellStyle name="Обычный 4 4 21 2 2" xfId="32188"/>
    <cellStyle name="Обычный 4 4 21 3" xfId="32189"/>
    <cellStyle name="Обычный 4 4 22" xfId="32190"/>
    <cellStyle name="Обычный 4 4 22 2" xfId="32191"/>
    <cellStyle name="Обычный 4 4 22 2 2" xfId="32192"/>
    <cellStyle name="Обычный 4 4 22 3" xfId="32193"/>
    <cellStyle name="Обычный 4 4 23" xfId="32194"/>
    <cellStyle name="Обычный 4 4 23 2" xfId="32195"/>
    <cellStyle name="Обычный 4 4 23 2 2" xfId="32196"/>
    <cellStyle name="Обычный 4 4 23 3" xfId="32197"/>
    <cellStyle name="Обычный 4 4 24" xfId="32198"/>
    <cellStyle name="Обычный 4 4 24 2" xfId="32199"/>
    <cellStyle name="Обычный 4 4 24 2 2" xfId="32200"/>
    <cellStyle name="Обычный 4 4 24 3" xfId="32201"/>
    <cellStyle name="Обычный 4 4 25" xfId="32202"/>
    <cellStyle name="Обычный 4 4 25 2" xfId="32203"/>
    <cellStyle name="Обычный 4 4 25 2 2" xfId="32204"/>
    <cellStyle name="Обычный 4 4 25 3" xfId="32205"/>
    <cellStyle name="Обычный 4 4 26" xfId="32206"/>
    <cellStyle name="Обычный 4 4 26 2" xfId="32207"/>
    <cellStyle name="Обычный 4 4 26 2 2" xfId="32208"/>
    <cellStyle name="Обычный 4 4 26 3" xfId="32209"/>
    <cellStyle name="Обычный 4 4 27" xfId="32210"/>
    <cellStyle name="Обычный 4 4 27 2" xfId="32211"/>
    <cellStyle name="Обычный 4 4 27 2 2" xfId="32212"/>
    <cellStyle name="Обычный 4 4 27 3" xfId="32213"/>
    <cellStyle name="Обычный 4 4 28" xfId="32214"/>
    <cellStyle name="Обычный 4 4 28 2" xfId="32215"/>
    <cellStyle name="Обычный 4 4 28 2 2" xfId="32216"/>
    <cellStyle name="Обычный 4 4 28 3" xfId="32217"/>
    <cellStyle name="Обычный 4 4 29" xfId="32218"/>
    <cellStyle name="Обычный 4 4 29 2" xfId="32219"/>
    <cellStyle name="Обычный 4 4 29 2 2" xfId="32220"/>
    <cellStyle name="Обычный 4 4 29 3" xfId="32221"/>
    <cellStyle name="Обычный 4 4 3" xfId="32222"/>
    <cellStyle name="Обычный 4 4 3 2" xfId="32223"/>
    <cellStyle name="Обычный 4 4 3 2 2" xfId="32224"/>
    <cellStyle name="Обычный 4 4 3 3" xfId="32225"/>
    <cellStyle name="Обычный 4 4 30" xfId="32226"/>
    <cellStyle name="Обычный 4 4 30 2" xfId="32227"/>
    <cellStyle name="Обычный 4 4 30 2 2" xfId="32228"/>
    <cellStyle name="Обычный 4 4 30 3" xfId="32229"/>
    <cellStyle name="Обычный 4 4 31" xfId="32230"/>
    <cellStyle name="Обычный 4 4 31 2" xfId="32231"/>
    <cellStyle name="Обычный 4 4 31 2 2" xfId="32232"/>
    <cellStyle name="Обычный 4 4 31 3" xfId="32233"/>
    <cellStyle name="Обычный 4 4 32" xfId="32234"/>
    <cellStyle name="Обычный 4 4 32 2" xfId="32235"/>
    <cellStyle name="Обычный 4 4 32 2 2" xfId="32236"/>
    <cellStyle name="Обычный 4 4 32 3" xfId="32237"/>
    <cellStyle name="Обычный 4 4 33" xfId="32238"/>
    <cellStyle name="Обычный 4 4 33 2" xfId="32239"/>
    <cellStyle name="Обычный 4 4 33 2 2" xfId="32240"/>
    <cellStyle name="Обычный 4 4 33 3" xfId="32241"/>
    <cellStyle name="Обычный 4 4 34" xfId="32242"/>
    <cellStyle name="Обычный 4 4 34 2" xfId="32243"/>
    <cellStyle name="Обычный 4 4 34 2 2" xfId="32244"/>
    <cellStyle name="Обычный 4 4 34 3" xfId="32245"/>
    <cellStyle name="Обычный 4 4 35" xfId="32246"/>
    <cellStyle name="Обычный 4 4 35 2" xfId="32247"/>
    <cellStyle name="Обычный 4 4 35 2 2" xfId="32248"/>
    <cellStyle name="Обычный 4 4 35 3" xfId="32249"/>
    <cellStyle name="Обычный 4 4 36" xfId="32250"/>
    <cellStyle name="Обычный 4 4 36 2" xfId="32251"/>
    <cellStyle name="Обычный 4 4 36 2 2" xfId="32252"/>
    <cellStyle name="Обычный 4 4 36 3" xfId="32253"/>
    <cellStyle name="Обычный 4 4 37" xfId="32254"/>
    <cellStyle name="Обычный 4 4 37 2" xfId="32255"/>
    <cellStyle name="Обычный 4 4 37 2 2" xfId="32256"/>
    <cellStyle name="Обычный 4 4 37 3" xfId="32257"/>
    <cellStyle name="Обычный 4 4 38" xfId="32258"/>
    <cellStyle name="Обычный 4 4 38 2" xfId="32259"/>
    <cellStyle name="Обычный 4 4 38 2 2" xfId="32260"/>
    <cellStyle name="Обычный 4 4 38 3" xfId="32261"/>
    <cellStyle name="Обычный 4 4 39" xfId="32262"/>
    <cellStyle name="Обычный 4 4 39 2" xfId="32263"/>
    <cellStyle name="Обычный 4 4 39 2 2" xfId="32264"/>
    <cellStyle name="Обычный 4 4 39 3" xfId="32265"/>
    <cellStyle name="Обычный 4 4 4" xfId="32266"/>
    <cellStyle name="Обычный 4 4 4 2" xfId="32267"/>
    <cellStyle name="Обычный 4 4 4 2 2" xfId="32268"/>
    <cellStyle name="Обычный 4 4 4 3" xfId="32269"/>
    <cellStyle name="Обычный 4 4 40" xfId="32270"/>
    <cellStyle name="Обычный 4 4 40 2" xfId="32271"/>
    <cellStyle name="Обычный 4 4 40 2 2" xfId="32272"/>
    <cellStyle name="Обычный 4 4 40 3" xfId="32273"/>
    <cellStyle name="Обычный 4 4 41" xfId="32274"/>
    <cellStyle name="Обычный 4 4 41 2" xfId="32275"/>
    <cellStyle name="Обычный 4 4 41 2 2" xfId="32276"/>
    <cellStyle name="Обычный 4 4 41 3" xfId="32277"/>
    <cellStyle name="Обычный 4 4 42" xfId="32278"/>
    <cellStyle name="Обычный 4 4 42 2" xfId="32279"/>
    <cellStyle name="Обычный 4 4 42 2 2" xfId="32280"/>
    <cellStyle name="Обычный 4 4 42 3" xfId="32281"/>
    <cellStyle name="Обычный 4 4 43" xfId="32282"/>
    <cellStyle name="Обычный 4 4 43 2" xfId="32283"/>
    <cellStyle name="Обычный 4 4 43 2 2" xfId="32284"/>
    <cellStyle name="Обычный 4 4 43 3" xfId="32285"/>
    <cellStyle name="Обычный 4 4 44" xfId="32286"/>
    <cellStyle name="Обычный 4 4 44 2" xfId="32287"/>
    <cellStyle name="Обычный 4 4 44 2 2" xfId="32288"/>
    <cellStyle name="Обычный 4 4 44 3" xfId="32289"/>
    <cellStyle name="Обычный 4 4 45" xfId="32290"/>
    <cellStyle name="Обычный 4 4 45 2" xfId="32291"/>
    <cellStyle name="Обычный 4 4 45 2 2" xfId="32292"/>
    <cellStyle name="Обычный 4 4 45 3" xfId="32293"/>
    <cellStyle name="Обычный 4 4 46" xfId="32294"/>
    <cellStyle name="Обычный 4 4 46 2" xfId="32295"/>
    <cellStyle name="Обычный 4 4 46 2 2" xfId="32296"/>
    <cellStyle name="Обычный 4 4 46 3" xfId="32297"/>
    <cellStyle name="Обычный 4 4 47" xfId="32298"/>
    <cellStyle name="Обычный 4 4 47 2" xfId="32299"/>
    <cellStyle name="Обычный 4 4 47 2 2" xfId="32300"/>
    <cellStyle name="Обычный 4 4 47 3" xfId="32301"/>
    <cellStyle name="Обычный 4 4 48" xfId="32302"/>
    <cellStyle name="Обычный 4 4 48 2" xfId="32303"/>
    <cellStyle name="Обычный 4 4 48 2 2" xfId="32304"/>
    <cellStyle name="Обычный 4 4 48 3" xfId="32305"/>
    <cellStyle name="Обычный 4 4 49" xfId="32306"/>
    <cellStyle name="Обычный 4 4 49 2" xfId="32307"/>
    <cellStyle name="Обычный 4 4 49 2 2" xfId="32308"/>
    <cellStyle name="Обычный 4 4 49 3" xfId="32309"/>
    <cellStyle name="Обычный 4 4 5" xfId="32310"/>
    <cellStyle name="Обычный 4 4 5 2" xfId="32311"/>
    <cellStyle name="Обычный 4 4 5 2 2" xfId="32312"/>
    <cellStyle name="Обычный 4 4 5 3" xfId="32313"/>
    <cellStyle name="Обычный 4 4 50" xfId="32314"/>
    <cellStyle name="Обычный 4 4 50 2" xfId="32315"/>
    <cellStyle name="Обычный 4 4 50 2 2" xfId="32316"/>
    <cellStyle name="Обычный 4 4 50 3" xfId="32317"/>
    <cellStyle name="Обычный 4 4 51" xfId="32318"/>
    <cellStyle name="Обычный 4 4 51 2" xfId="32319"/>
    <cellStyle name="Обычный 4 4 51 2 2" xfId="32320"/>
    <cellStyle name="Обычный 4 4 51 3" xfId="32321"/>
    <cellStyle name="Обычный 4 4 52" xfId="32322"/>
    <cellStyle name="Обычный 4 4 52 2" xfId="32323"/>
    <cellStyle name="Обычный 4 4 52 2 2" xfId="32324"/>
    <cellStyle name="Обычный 4 4 52 3" xfId="32325"/>
    <cellStyle name="Обычный 4 4 53" xfId="32326"/>
    <cellStyle name="Обычный 4 4 53 2" xfId="32327"/>
    <cellStyle name="Обычный 4 4 53 2 2" xfId="32328"/>
    <cellStyle name="Обычный 4 4 53 3" xfId="32329"/>
    <cellStyle name="Обычный 4 4 54" xfId="32330"/>
    <cellStyle name="Обычный 4 4 54 2" xfId="32331"/>
    <cellStyle name="Обычный 4 4 54 2 2" xfId="32332"/>
    <cellStyle name="Обычный 4 4 54 3" xfId="32333"/>
    <cellStyle name="Обычный 4 4 55" xfId="32334"/>
    <cellStyle name="Обычный 4 4 55 2" xfId="32335"/>
    <cellStyle name="Обычный 4 4 55 2 2" xfId="32336"/>
    <cellStyle name="Обычный 4 4 55 3" xfId="32337"/>
    <cellStyle name="Обычный 4 4 56" xfId="32338"/>
    <cellStyle name="Обычный 4 4 56 2" xfId="32339"/>
    <cellStyle name="Обычный 4 4 56 2 2" xfId="32340"/>
    <cellStyle name="Обычный 4 4 56 3" xfId="32341"/>
    <cellStyle name="Обычный 4 4 57" xfId="32342"/>
    <cellStyle name="Обычный 4 4 57 2" xfId="32343"/>
    <cellStyle name="Обычный 4 4 57 2 2" xfId="32344"/>
    <cellStyle name="Обычный 4 4 57 3" xfId="32345"/>
    <cellStyle name="Обычный 4 4 58" xfId="32346"/>
    <cellStyle name="Обычный 4 4 58 2" xfId="32347"/>
    <cellStyle name="Обычный 4 4 58 2 2" xfId="32348"/>
    <cellStyle name="Обычный 4 4 58 3" xfId="32349"/>
    <cellStyle name="Обычный 4 4 59" xfId="32350"/>
    <cellStyle name="Обычный 4 4 59 2" xfId="32351"/>
    <cellStyle name="Обычный 4 4 59 2 2" xfId="32352"/>
    <cellStyle name="Обычный 4 4 59 3" xfId="32353"/>
    <cellStyle name="Обычный 4 4 6" xfId="32354"/>
    <cellStyle name="Обычный 4 4 6 2" xfId="32355"/>
    <cellStyle name="Обычный 4 4 6 2 2" xfId="32356"/>
    <cellStyle name="Обычный 4 4 6 3" xfId="32357"/>
    <cellStyle name="Обычный 4 4 60" xfId="32358"/>
    <cellStyle name="Обычный 4 4 60 2" xfId="32359"/>
    <cellStyle name="Обычный 4 4 60 2 2" xfId="32360"/>
    <cellStyle name="Обычный 4 4 60 3" xfId="32361"/>
    <cellStyle name="Обычный 4 4 61" xfId="32362"/>
    <cellStyle name="Обычный 4 4 61 2" xfId="32363"/>
    <cellStyle name="Обычный 4 4 61 2 2" xfId="32364"/>
    <cellStyle name="Обычный 4 4 61 3" xfId="32365"/>
    <cellStyle name="Обычный 4 4 62" xfId="32366"/>
    <cellStyle name="Обычный 4 4 62 2" xfId="32367"/>
    <cellStyle name="Обычный 4 4 62 2 2" xfId="32368"/>
    <cellStyle name="Обычный 4 4 62 3" xfId="32369"/>
    <cellStyle name="Обычный 4 4 63" xfId="32370"/>
    <cellStyle name="Обычный 4 4 63 2" xfId="32371"/>
    <cellStyle name="Обычный 4 4 63 2 2" xfId="32372"/>
    <cellStyle name="Обычный 4 4 63 3" xfId="32373"/>
    <cellStyle name="Обычный 4 4 64" xfId="32374"/>
    <cellStyle name="Обычный 4 4 64 2" xfId="32375"/>
    <cellStyle name="Обычный 4 4 64 2 2" xfId="32376"/>
    <cellStyle name="Обычный 4 4 64 3" xfId="32377"/>
    <cellStyle name="Обычный 4 4 65" xfId="32378"/>
    <cellStyle name="Обычный 4 4 65 2" xfId="32379"/>
    <cellStyle name="Обычный 4 4 65 2 2" xfId="32380"/>
    <cellStyle name="Обычный 4 4 65 3" xfId="32381"/>
    <cellStyle name="Обычный 4 4 66" xfId="32382"/>
    <cellStyle name="Обычный 4 4 66 2" xfId="32383"/>
    <cellStyle name="Обычный 4 4 66 2 2" xfId="32384"/>
    <cellStyle name="Обычный 4 4 66 3" xfId="32385"/>
    <cellStyle name="Обычный 4 4 67" xfId="32386"/>
    <cellStyle name="Обычный 4 4 67 2" xfId="32387"/>
    <cellStyle name="Обычный 4 4 67 2 2" xfId="32388"/>
    <cellStyle name="Обычный 4 4 67 3" xfId="32389"/>
    <cellStyle name="Обычный 4 4 68" xfId="32390"/>
    <cellStyle name="Обычный 4 4 68 2" xfId="32391"/>
    <cellStyle name="Обычный 4 4 68 2 2" xfId="32392"/>
    <cellStyle name="Обычный 4 4 68 3" xfId="32393"/>
    <cellStyle name="Обычный 4 4 69" xfId="32394"/>
    <cellStyle name="Обычный 4 4 69 2" xfId="32395"/>
    <cellStyle name="Обычный 4 4 69 2 2" xfId="32396"/>
    <cellStyle name="Обычный 4 4 69 3" xfId="32397"/>
    <cellStyle name="Обычный 4 4 7" xfId="32398"/>
    <cellStyle name="Обычный 4 4 7 2" xfId="32399"/>
    <cellStyle name="Обычный 4 4 7 2 2" xfId="32400"/>
    <cellStyle name="Обычный 4 4 7 3" xfId="32401"/>
    <cellStyle name="Обычный 4 4 70" xfId="32402"/>
    <cellStyle name="Обычный 4 4 70 2" xfId="32403"/>
    <cellStyle name="Обычный 4 4 70 2 2" xfId="32404"/>
    <cellStyle name="Обычный 4 4 70 3" xfId="32405"/>
    <cellStyle name="Обычный 4 4 71" xfId="32406"/>
    <cellStyle name="Обычный 4 4 71 2" xfId="32407"/>
    <cellStyle name="Обычный 4 4 71 2 2" xfId="32408"/>
    <cellStyle name="Обычный 4 4 71 3" xfId="32409"/>
    <cellStyle name="Обычный 4 4 72" xfId="32410"/>
    <cellStyle name="Обычный 4 4 72 2" xfId="32411"/>
    <cellStyle name="Обычный 4 4 72 2 2" xfId="32412"/>
    <cellStyle name="Обычный 4 4 72 3" xfId="32413"/>
    <cellStyle name="Обычный 4 4 73" xfId="32414"/>
    <cellStyle name="Обычный 4 4 73 2" xfId="32415"/>
    <cellStyle name="Обычный 4 4 73 2 2" xfId="32416"/>
    <cellStyle name="Обычный 4 4 73 3" xfId="32417"/>
    <cellStyle name="Обычный 4 4 74" xfId="32418"/>
    <cellStyle name="Обычный 4 4 74 2" xfId="32419"/>
    <cellStyle name="Обычный 4 4 74 2 2" xfId="32420"/>
    <cellStyle name="Обычный 4 4 74 3" xfId="32421"/>
    <cellStyle name="Обычный 4 4 75" xfId="32422"/>
    <cellStyle name="Обычный 4 4 75 2" xfId="32423"/>
    <cellStyle name="Обычный 4 4 75 2 2" xfId="32424"/>
    <cellStyle name="Обычный 4 4 75 3" xfId="32425"/>
    <cellStyle name="Обычный 4 4 76" xfId="32426"/>
    <cellStyle name="Обычный 4 4 76 2" xfId="32427"/>
    <cellStyle name="Обычный 4 4 76 2 2" xfId="32428"/>
    <cellStyle name="Обычный 4 4 76 3" xfId="32429"/>
    <cellStyle name="Обычный 4 4 77" xfId="32430"/>
    <cellStyle name="Обычный 4 4 77 2" xfId="32431"/>
    <cellStyle name="Обычный 4 4 77 2 2" xfId="32432"/>
    <cellStyle name="Обычный 4 4 77 3" xfId="32433"/>
    <cellStyle name="Обычный 4 4 78" xfId="32434"/>
    <cellStyle name="Обычный 4 4 78 2" xfId="32435"/>
    <cellStyle name="Обычный 4 4 78 2 2" xfId="32436"/>
    <cellStyle name="Обычный 4 4 78 3" xfId="32437"/>
    <cellStyle name="Обычный 4 4 79" xfId="32438"/>
    <cellStyle name="Обычный 4 4 79 2" xfId="32439"/>
    <cellStyle name="Обычный 4 4 79 2 2" xfId="32440"/>
    <cellStyle name="Обычный 4 4 79 3" xfId="32441"/>
    <cellStyle name="Обычный 4 4 8" xfId="32442"/>
    <cellStyle name="Обычный 4 4 8 2" xfId="32443"/>
    <cellStyle name="Обычный 4 4 8 2 2" xfId="32444"/>
    <cellStyle name="Обычный 4 4 8 3" xfId="32445"/>
    <cellStyle name="Обычный 4 4 80" xfId="32446"/>
    <cellStyle name="Обычный 4 4 80 2" xfId="32447"/>
    <cellStyle name="Обычный 4 4 80 2 2" xfId="32448"/>
    <cellStyle name="Обычный 4 4 80 3" xfId="32449"/>
    <cellStyle name="Обычный 4 4 81" xfId="32450"/>
    <cellStyle name="Обычный 4 4 81 2" xfId="32451"/>
    <cellStyle name="Обычный 4 4 81 2 2" xfId="32452"/>
    <cellStyle name="Обычный 4 4 81 3" xfId="32453"/>
    <cellStyle name="Обычный 4 4 82" xfId="32454"/>
    <cellStyle name="Обычный 4 4 82 2" xfId="32455"/>
    <cellStyle name="Обычный 4 4 82 2 2" xfId="32456"/>
    <cellStyle name="Обычный 4 4 82 3" xfId="32457"/>
    <cellStyle name="Обычный 4 4 83" xfId="32458"/>
    <cellStyle name="Обычный 4 4 83 2" xfId="32459"/>
    <cellStyle name="Обычный 4 4 83 2 2" xfId="32460"/>
    <cellStyle name="Обычный 4 4 83 3" xfId="32461"/>
    <cellStyle name="Обычный 4 4 84" xfId="32462"/>
    <cellStyle name="Обычный 4 4 84 2" xfId="32463"/>
    <cellStyle name="Обычный 4 4 84 2 2" xfId="32464"/>
    <cellStyle name="Обычный 4 4 84 3" xfId="32465"/>
    <cellStyle name="Обычный 4 4 85" xfId="32466"/>
    <cellStyle name="Обычный 4 4 85 2" xfId="32467"/>
    <cellStyle name="Обычный 4 4 85 2 2" xfId="32468"/>
    <cellStyle name="Обычный 4 4 85 3" xfId="32469"/>
    <cellStyle name="Обычный 4 4 86" xfId="32470"/>
    <cellStyle name="Обычный 4 4 86 2" xfId="32471"/>
    <cellStyle name="Обычный 4 4 86 2 2" xfId="32472"/>
    <cellStyle name="Обычный 4 4 86 3" xfId="32473"/>
    <cellStyle name="Обычный 4 4 87" xfId="32474"/>
    <cellStyle name="Обычный 4 4 87 2" xfId="32475"/>
    <cellStyle name="Обычный 4 4 88" xfId="32476"/>
    <cellStyle name="Обычный 4 4 9" xfId="32477"/>
    <cellStyle name="Обычный 4 4 9 2" xfId="32478"/>
    <cellStyle name="Обычный 4 4 9 2 2" xfId="32479"/>
    <cellStyle name="Обычный 4 4 9 3" xfId="32480"/>
    <cellStyle name="Обычный 4 5" xfId="32481"/>
    <cellStyle name="Обычный 4 5 10" xfId="32482"/>
    <cellStyle name="Обычный 4 5 10 2" xfId="32483"/>
    <cellStyle name="Обычный 4 5 10 2 2" xfId="32484"/>
    <cellStyle name="Обычный 4 5 10 3" xfId="32485"/>
    <cellStyle name="Обычный 4 5 11" xfId="32486"/>
    <cellStyle name="Обычный 4 5 11 2" xfId="32487"/>
    <cellStyle name="Обычный 4 5 11 2 2" xfId="32488"/>
    <cellStyle name="Обычный 4 5 11 3" xfId="32489"/>
    <cellStyle name="Обычный 4 5 12" xfId="32490"/>
    <cellStyle name="Обычный 4 5 12 2" xfId="32491"/>
    <cellStyle name="Обычный 4 5 12 2 2" xfId="32492"/>
    <cellStyle name="Обычный 4 5 12 3" xfId="32493"/>
    <cellStyle name="Обычный 4 5 13" xfId="32494"/>
    <cellStyle name="Обычный 4 5 13 2" xfId="32495"/>
    <cellStyle name="Обычный 4 5 13 2 2" xfId="32496"/>
    <cellStyle name="Обычный 4 5 13 3" xfId="32497"/>
    <cellStyle name="Обычный 4 5 14" xfId="32498"/>
    <cellStyle name="Обычный 4 5 14 2" xfId="32499"/>
    <cellStyle name="Обычный 4 5 14 2 2" xfId="32500"/>
    <cellStyle name="Обычный 4 5 14 3" xfId="32501"/>
    <cellStyle name="Обычный 4 5 15" xfId="32502"/>
    <cellStyle name="Обычный 4 5 15 2" xfId="32503"/>
    <cellStyle name="Обычный 4 5 15 2 2" xfId="32504"/>
    <cellStyle name="Обычный 4 5 15 3" xfId="32505"/>
    <cellStyle name="Обычный 4 5 16" xfId="32506"/>
    <cellStyle name="Обычный 4 5 16 2" xfId="32507"/>
    <cellStyle name="Обычный 4 5 16 2 2" xfId="32508"/>
    <cellStyle name="Обычный 4 5 16 3" xfId="32509"/>
    <cellStyle name="Обычный 4 5 17" xfId="32510"/>
    <cellStyle name="Обычный 4 5 17 2" xfId="32511"/>
    <cellStyle name="Обычный 4 5 17 2 2" xfId="32512"/>
    <cellStyle name="Обычный 4 5 17 3" xfId="32513"/>
    <cellStyle name="Обычный 4 5 18" xfId="32514"/>
    <cellStyle name="Обычный 4 5 18 2" xfId="32515"/>
    <cellStyle name="Обычный 4 5 18 2 2" xfId="32516"/>
    <cellStyle name="Обычный 4 5 18 3" xfId="32517"/>
    <cellStyle name="Обычный 4 5 19" xfId="32518"/>
    <cellStyle name="Обычный 4 5 19 2" xfId="32519"/>
    <cellStyle name="Обычный 4 5 19 2 2" xfId="32520"/>
    <cellStyle name="Обычный 4 5 19 3" xfId="32521"/>
    <cellStyle name="Обычный 4 5 2" xfId="32522"/>
    <cellStyle name="Обычный 4 5 2 10" xfId="32523"/>
    <cellStyle name="Обычный 4 5 2 10 2" xfId="32524"/>
    <cellStyle name="Обычный 4 5 2 10 2 2" xfId="32525"/>
    <cellStyle name="Обычный 4 5 2 10 3" xfId="32526"/>
    <cellStyle name="Обычный 4 5 2 11" xfId="32527"/>
    <cellStyle name="Обычный 4 5 2 11 2" xfId="32528"/>
    <cellStyle name="Обычный 4 5 2 11 2 2" xfId="32529"/>
    <cellStyle name="Обычный 4 5 2 11 3" xfId="32530"/>
    <cellStyle name="Обычный 4 5 2 12" xfId="32531"/>
    <cellStyle name="Обычный 4 5 2 12 2" xfId="32532"/>
    <cellStyle name="Обычный 4 5 2 12 2 2" xfId="32533"/>
    <cellStyle name="Обычный 4 5 2 12 3" xfId="32534"/>
    <cellStyle name="Обычный 4 5 2 13" xfId="32535"/>
    <cellStyle name="Обычный 4 5 2 13 2" xfId="32536"/>
    <cellStyle name="Обычный 4 5 2 13 2 2" xfId="32537"/>
    <cellStyle name="Обычный 4 5 2 13 3" xfId="32538"/>
    <cellStyle name="Обычный 4 5 2 14" xfId="32539"/>
    <cellStyle name="Обычный 4 5 2 14 2" xfId="32540"/>
    <cellStyle name="Обычный 4 5 2 14 2 2" xfId="32541"/>
    <cellStyle name="Обычный 4 5 2 14 3" xfId="32542"/>
    <cellStyle name="Обычный 4 5 2 15" xfId="32543"/>
    <cellStyle name="Обычный 4 5 2 15 2" xfId="32544"/>
    <cellStyle name="Обычный 4 5 2 15 2 2" xfId="32545"/>
    <cellStyle name="Обычный 4 5 2 15 3" xfId="32546"/>
    <cellStyle name="Обычный 4 5 2 16" xfId="32547"/>
    <cellStyle name="Обычный 4 5 2 16 2" xfId="32548"/>
    <cellStyle name="Обычный 4 5 2 16 2 2" xfId="32549"/>
    <cellStyle name="Обычный 4 5 2 16 3" xfId="32550"/>
    <cellStyle name="Обычный 4 5 2 17" xfId="32551"/>
    <cellStyle name="Обычный 4 5 2 17 2" xfId="32552"/>
    <cellStyle name="Обычный 4 5 2 17 2 2" xfId="32553"/>
    <cellStyle name="Обычный 4 5 2 17 3" xfId="32554"/>
    <cellStyle name="Обычный 4 5 2 18" xfId="32555"/>
    <cellStyle name="Обычный 4 5 2 18 2" xfId="32556"/>
    <cellStyle name="Обычный 4 5 2 18 2 2" xfId="32557"/>
    <cellStyle name="Обычный 4 5 2 18 3" xfId="32558"/>
    <cellStyle name="Обычный 4 5 2 19" xfId="32559"/>
    <cellStyle name="Обычный 4 5 2 19 2" xfId="32560"/>
    <cellStyle name="Обычный 4 5 2 19 2 2" xfId="32561"/>
    <cellStyle name="Обычный 4 5 2 19 3" xfId="32562"/>
    <cellStyle name="Обычный 4 5 2 2" xfId="32563"/>
    <cellStyle name="Обычный 4 5 2 2 2" xfId="32564"/>
    <cellStyle name="Обычный 4 5 2 2 2 2" xfId="32565"/>
    <cellStyle name="Обычный 4 5 2 2 3" xfId="32566"/>
    <cellStyle name="Обычный 4 5 2 20" xfId="32567"/>
    <cellStyle name="Обычный 4 5 2 20 2" xfId="32568"/>
    <cellStyle name="Обычный 4 5 2 20 2 2" xfId="32569"/>
    <cellStyle name="Обычный 4 5 2 20 3" xfId="32570"/>
    <cellStyle name="Обычный 4 5 2 21" xfId="32571"/>
    <cellStyle name="Обычный 4 5 2 21 2" xfId="32572"/>
    <cellStyle name="Обычный 4 5 2 21 2 2" xfId="32573"/>
    <cellStyle name="Обычный 4 5 2 21 3" xfId="32574"/>
    <cellStyle name="Обычный 4 5 2 22" xfId="32575"/>
    <cellStyle name="Обычный 4 5 2 22 2" xfId="32576"/>
    <cellStyle name="Обычный 4 5 2 22 2 2" xfId="32577"/>
    <cellStyle name="Обычный 4 5 2 22 3" xfId="32578"/>
    <cellStyle name="Обычный 4 5 2 23" xfId="32579"/>
    <cellStyle name="Обычный 4 5 2 23 2" xfId="32580"/>
    <cellStyle name="Обычный 4 5 2 23 2 2" xfId="32581"/>
    <cellStyle name="Обычный 4 5 2 23 3" xfId="32582"/>
    <cellStyle name="Обычный 4 5 2 24" xfId="32583"/>
    <cellStyle name="Обычный 4 5 2 24 2" xfId="32584"/>
    <cellStyle name="Обычный 4 5 2 24 2 2" xfId="32585"/>
    <cellStyle name="Обычный 4 5 2 24 3" xfId="32586"/>
    <cellStyle name="Обычный 4 5 2 25" xfId="32587"/>
    <cellStyle name="Обычный 4 5 2 25 2" xfId="32588"/>
    <cellStyle name="Обычный 4 5 2 25 2 2" xfId="32589"/>
    <cellStyle name="Обычный 4 5 2 25 3" xfId="32590"/>
    <cellStyle name="Обычный 4 5 2 26" xfId="32591"/>
    <cellStyle name="Обычный 4 5 2 26 2" xfId="32592"/>
    <cellStyle name="Обычный 4 5 2 26 2 2" xfId="32593"/>
    <cellStyle name="Обычный 4 5 2 26 3" xfId="32594"/>
    <cellStyle name="Обычный 4 5 2 27" xfId="32595"/>
    <cellStyle name="Обычный 4 5 2 27 2" xfId="32596"/>
    <cellStyle name="Обычный 4 5 2 27 2 2" xfId="32597"/>
    <cellStyle name="Обычный 4 5 2 27 3" xfId="32598"/>
    <cellStyle name="Обычный 4 5 2 28" xfId="32599"/>
    <cellStyle name="Обычный 4 5 2 28 2" xfId="32600"/>
    <cellStyle name="Обычный 4 5 2 28 2 2" xfId="32601"/>
    <cellStyle name="Обычный 4 5 2 28 3" xfId="32602"/>
    <cellStyle name="Обычный 4 5 2 29" xfId="32603"/>
    <cellStyle name="Обычный 4 5 2 29 2" xfId="32604"/>
    <cellStyle name="Обычный 4 5 2 29 2 2" xfId="32605"/>
    <cellStyle name="Обычный 4 5 2 29 3" xfId="32606"/>
    <cellStyle name="Обычный 4 5 2 3" xfId="32607"/>
    <cellStyle name="Обычный 4 5 2 3 2" xfId="32608"/>
    <cellStyle name="Обычный 4 5 2 3 2 2" xfId="32609"/>
    <cellStyle name="Обычный 4 5 2 3 3" xfId="32610"/>
    <cellStyle name="Обычный 4 5 2 30" xfId="32611"/>
    <cellStyle name="Обычный 4 5 2 30 2" xfId="32612"/>
    <cellStyle name="Обычный 4 5 2 30 2 2" xfId="32613"/>
    <cellStyle name="Обычный 4 5 2 30 3" xfId="32614"/>
    <cellStyle name="Обычный 4 5 2 31" xfId="32615"/>
    <cellStyle name="Обычный 4 5 2 31 2" xfId="32616"/>
    <cellStyle name="Обычный 4 5 2 31 2 2" xfId="32617"/>
    <cellStyle name="Обычный 4 5 2 31 3" xfId="32618"/>
    <cellStyle name="Обычный 4 5 2 32" xfId="32619"/>
    <cellStyle name="Обычный 4 5 2 32 2" xfId="32620"/>
    <cellStyle name="Обычный 4 5 2 32 2 2" xfId="32621"/>
    <cellStyle name="Обычный 4 5 2 32 3" xfId="32622"/>
    <cellStyle name="Обычный 4 5 2 33" xfId="32623"/>
    <cellStyle name="Обычный 4 5 2 33 2" xfId="32624"/>
    <cellStyle name="Обычный 4 5 2 33 2 2" xfId="32625"/>
    <cellStyle name="Обычный 4 5 2 33 3" xfId="32626"/>
    <cellStyle name="Обычный 4 5 2 34" xfId="32627"/>
    <cellStyle name="Обычный 4 5 2 34 2" xfId="32628"/>
    <cellStyle name="Обычный 4 5 2 34 2 2" xfId="32629"/>
    <cellStyle name="Обычный 4 5 2 34 3" xfId="32630"/>
    <cellStyle name="Обычный 4 5 2 35" xfId="32631"/>
    <cellStyle name="Обычный 4 5 2 35 2" xfId="32632"/>
    <cellStyle name="Обычный 4 5 2 35 2 2" xfId="32633"/>
    <cellStyle name="Обычный 4 5 2 35 3" xfId="32634"/>
    <cellStyle name="Обычный 4 5 2 36" xfId="32635"/>
    <cellStyle name="Обычный 4 5 2 36 2" xfId="32636"/>
    <cellStyle name="Обычный 4 5 2 36 2 2" xfId="32637"/>
    <cellStyle name="Обычный 4 5 2 36 3" xfId="32638"/>
    <cellStyle name="Обычный 4 5 2 37" xfId="32639"/>
    <cellStyle name="Обычный 4 5 2 37 2" xfId="32640"/>
    <cellStyle name="Обычный 4 5 2 37 2 2" xfId="32641"/>
    <cellStyle name="Обычный 4 5 2 37 3" xfId="32642"/>
    <cellStyle name="Обычный 4 5 2 38" xfId="32643"/>
    <cellStyle name="Обычный 4 5 2 38 2" xfId="32644"/>
    <cellStyle name="Обычный 4 5 2 38 2 2" xfId="32645"/>
    <cellStyle name="Обычный 4 5 2 38 3" xfId="32646"/>
    <cellStyle name="Обычный 4 5 2 39" xfId="32647"/>
    <cellStyle name="Обычный 4 5 2 39 2" xfId="32648"/>
    <cellStyle name="Обычный 4 5 2 39 2 2" xfId="32649"/>
    <cellStyle name="Обычный 4 5 2 39 3" xfId="32650"/>
    <cellStyle name="Обычный 4 5 2 4" xfId="32651"/>
    <cellStyle name="Обычный 4 5 2 4 2" xfId="32652"/>
    <cellStyle name="Обычный 4 5 2 4 2 2" xfId="32653"/>
    <cellStyle name="Обычный 4 5 2 4 3" xfId="32654"/>
    <cellStyle name="Обычный 4 5 2 40" xfId="32655"/>
    <cellStyle name="Обычный 4 5 2 40 2" xfId="32656"/>
    <cellStyle name="Обычный 4 5 2 40 2 2" xfId="32657"/>
    <cellStyle name="Обычный 4 5 2 40 3" xfId="32658"/>
    <cellStyle name="Обычный 4 5 2 41" xfId="32659"/>
    <cellStyle name="Обычный 4 5 2 41 2" xfId="32660"/>
    <cellStyle name="Обычный 4 5 2 41 2 2" xfId="32661"/>
    <cellStyle name="Обычный 4 5 2 41 3" xfId="32662"/>
    <cellStyle name="Обычный 4 5 2 42" xfId="32663"/>
    <cellStyle name="Обычный 4 5 2 42 2" xfId="32664"/>
    <cellStyle name="Обычный 4 5 2 42 2 2" xfId="32665"/>
    <cellStyle name="Обычный 4 5 2 42 3" xfId="32666"/>
    <cellStyle name="Обычный 4 5 2 43" xfId="32667"/>
    <cellStyle name="Обычный 4 5 2 43 2" xfId="32668"/>
    <cellStyle name="Обычный 4 5 2 43 2 2" xfId="32669"/>
    <cellStyle name="Обычный 4 5 2 43 3" xfId="32670"/>
    <cellStyle name="Обычный 4 5 2 44" xfId="32671"/>
    <cellStyle name="Обычный 4 5 2 44 2" xfId="32672"/>
    <cellStyle name="Обычный 4 5 2 44 2 2" xfId="32673"/>
    <cellStyle name="Обычный 4 5 2 44 3" xfId="32674"/>
    <cellStyle name="Обычный 4 5 2 45" xfId="32675"/>
    <cellStyle name="Обычный 4 5 2 45 2" xfId="32676"/>
    <cellStyle name="Обычный 4 5 2 45 2 2" xfId="32677"/>
    <cellStyle name="Обычный 4 5 2 45 3" xfId="32678"/>
    <cellStyle name="Обычный 4 5 2 46" xfId="32679"/>
    <cellStyle name="Обычный 4 5 2 46 2" xfId="32680"/>
    <cellStyle name="Обычный 4 5 2 46 2 2" xfId="32681"/>
    <cellStyle name="Обычный 4 5 2 46 3" xfId="32682"/>
    <cellStyle name="Обычный 4 5 2 47" xfId="32683"/>
    <cellStyle name="Обычный 4 5 2 47 2" xfId="32684"/>
    <cellStyle name="Обычный 4 5 2 47 2 2" xfId="32685"/>
    <cellStyle name="Обычный 4 5 2 47 3" xfId="32686"/>
    <cellStyle name="Обычный 4 5 2 48" xfId="32687"/>
    <cellStyle name="Обычный 4 5 2 48 2" xfId="32688"/>
    <cellStyle name="Обычный 4 5 2 48 2 2" xfId="32689"/>
    <cellStyle name="Обычный 4 5 2 48 3" xfId="32690"/>
    <cellStyle name="Обычный 4 5 2 49" xfId="32691"/>
    <cellStyle name="Обычный 4 5 2 49 2" xfId="32692"/>
    <cellStyle name="Обычный 4 5 2 49 2 2" xfId="32693"/>
    <cellStyle name="Обычный 4 5 2 49 3" xfId="32694"/>
    <cellStyle name="Обычный 4 5 2 5" xfId="32695"/>
    <cellStyle name="Обычный 4 5 2 5 2" xfId="32696"/>
    <cellStyle name="Обычный 4 5 2 5 2 2" xfId="32697"/>
    <cellStyle name="Обычный 4 5 2 5 3" xfId="32698"/>
    <cellStyle name="Обычный 4 5 2 50" xfId="32699"/>
    <cellStyle name="Обычный 4 5 2 50 2" xfId="32700"/>
    <cellStyle name="Обычный 4 5 2 50 2 2" xfId="32701"/>
    <cellStyle name="Обычный 4 5 2 50 3" xfId="32702"/>
    <cellStyle name="Обычный 4 5 2 51" xfId="32703"/>
    <cellStyle name="Обычный 4 5 2 51 2" xfId="32704"/>
    <cellStyle name="Обычный 4 5 2 51 2 2" xfId="32705"/>
    <cellStyle name="Обычный 4 5 2 51 3" xfId="32706"/>
    <cellStyle name="Обычный 4 5 2 52" xfId="32707"/>
    <cellStyle name="Обычный 4 5 2 52 2" xfId="32708"/>
    <cellStyle name="Обычный 4 5 2 52 2 2" xfId="32709"/>
    <cellStyle name="Обычный 4 5 2 52 3" xfId="32710"/>
    <cellStyle name="Обычный 4 5 2 53" xfId="32711"/>
    <cellStyle name="Обычный 4 5 2 53 2" xfId="32712"/>
    <cellStyle name="Обычный 4 5 2 53 2 2" xfId="32713"/>
    <cellStyle name="Обычный 4 5 2 53 3" xfId="32714"/>
    <cellStyle name="Обычный 4 5 2 54" xfId="32715"/>
    <cellStyle name="Обычный 4 5 2 54 2" xfId="32716"/>
    <cellStyle name="Обычный 4 5 2 54 2 2" xfId="32717"/>
    <cellStyle name="Обычный 4 5 2 54 3" xfId="32718"/>
    <cellStyle name="Обычный 4 5 2 55" xfId="32719"/>
    <cellStyle name="Обычный 4 5 2 55 2" xfId="32720"/>
    <cellStyle name="Обычный 4 5 2 55 2 2" xfId="32721"/>
    <cellStyle name="Обычный 4 5 2 55 3" xfId="32722"/>
    <cellStyle name="Обычный 4 5 2 56" xfId="32723"/>
    <cellStyle name="Обычный 4 5 2 56 2" xfId="32724"/>
    <cellStyle name="Обычный 4 5 2 56 2 2" xfId="32725"/>
    <cellStyle name="Обычный 4 5 2 56 3" xfId="32726"/>
    <cellStyle name="Обычный 4 5 2 57" xfId="32727"/>
    <cellStyle name="Обычный 4 5 2 57 2" xfId="32728"/>
    <cellStyle name="Обычный 4 5 2 57 2 2" xfId="32729"/>
    <cellStyle name="Обычный 4 5 2 57 3" xfId="32730"/>
    <cellStyle name="Обычный 4 5 2 58" xfId="32731"/>
    <cellStyle name="Обычный 4 5 2 58 2" xfId="32732"/>
    <cellStyle name="Обычный 4 5 2 58 2 2" xfId="32733"/>
    <cellStyle name="Обычный 4 5 2 58 3" xfId="32734"/>
    <cellStyle name="Обычный 4 5 2 59" xfId="32735"/>
    <cellStyle name="Обычный 4 5 2 59 2" xfId="32736"/>
    <cellStyle name="Обычный 4 5 2 59 2 2" xfId="32737"/>
    <cellStyle name="Обычный 4 5 2 59 3" xfId="32738"/>
    <cellStyle name="Обычный 4 5 2 6" xfId="32739"/>
    <cellStyle name="Обычный 4 5 2 6 2" xfId="32740"/>
    <cellStyle name="Обычный 4 5 2 6 2 2" xfId="32741"/>
    <cellStyle name="Обычный 4 5 2 6 3" xfId="32742"/>
    <cellStyle name="Обычный 4 5 2 60" xfId="32743"/>
    <cellStyle name="Обычный 4 5 2 60 2" xfId="32744"/>
    <cellStyle name="Обычный 4 5 2 60 2 2" xfId="32745"/>
    <cellStyle name="Обычный 4 5 2 60 3" xfId="32746"/>
    <cellStyle name="Обычный 4 5 2 61" xfId="32747"/>
    <cellStyle name="Обычный 4 5 2 61 2" xfId="32748"/>
    <cellStyle name="Обычный 4 5 2 61 2 2" xfId="32749"/>
    <cellStyle name="Обычный 4 5 2 61 3" xfId="32750"/>
    <cellStyle name="Обычный 4 5 2 62" xfId="32751"/>
    <cellStyle name="Обычный 4 5 2 62 2" xfId="32752"/>
    <cellStyle name="Обычный 4 5 2 62 2 2" xfId="32753"/>
    <cellStyle name="Обычный 4 5 2 62 3" xfId="32754"/>
    <cellStyle name="Обычный 4 5 2 63" xfId="32755"/>
    <cellStyle name="Обычный 4 5 2 63 2" xfId="32756"/>
    <cellStyle name="Обычный 4 5 2 63 2 2" xfId="32757"/>
    <cellStyle name="Обычный 4 5 2 63 3" xfId="32758"/>
    <cellStyle name="Обычный 4 5 2 64" xfId="32759"/>
    <cellStyle name="Обычный 4 5 2 64 2" xfId="32760"/>
    <cellStyle name="Обычный 4 5 2 64 2 2" xfId="32761"/>
    <cellStyle name="Обычный 4 5 2 64 3" xfId="32762"/>
    <cellStyle name="Обычный 4 5 2 65" xfId="32763"/>
    <cellStyle name="Обычный 4 5 2 65 2" xfId="32764"/>
    <cellStyle name="Обычный 4 5 2 65 2 2" xfId="32765"/>
    <cellStyle name="Обычный 4 5 2 65 3" xfId="32766"/>
    <cellStyle name="Обычный 4 5 2 66" xfId="32767"/>
    <cellStyle name="Обычный 4 5 2 66 2" xfId="32768"/>
    <cellStyle name="Обычный 4 5 2 66 2 2" xfId="32769"/>
    <cellStyle name="Обычный 4 5 2 66 3" xfId="32770"/>
    <cellStyle name="Обычный 4 5 2 67" xfId="32771"/>
    <cellStyle name="Обычный 4 5 2 67 2" xfId="32772"/>
    <cellStyle name="Обычный 4 5 2 67 2 2" xfId="32773"/>
    <cellStyle name="Обычный 4 5 2 67 3" xfId="32774"/>
    <cellStyle name="Обычный 4 5 2 68" xfId="32775"/>
    <cellStyle name="Обычный 4 5 2 68 2" xfId="32776"/>
    <cellStyle name="Обычный 4 5 2 68 2 2" xfId="32777"/>
    <cellStyle name="Обычный 4 5 2 68 3" xfId="32778"/>
    <cellStyle name="Обычный 4 5 2 69" xfId="32779"/>
    <cellStyle name="Обычный 4 5 2 69 2" xfId="32780"/>
    <cellStyle name="Обычный 4 5 2 69 2 2" xfId="32781"/>
    <cellStyle name="Обычный 4 5 2 69 3" xfId="32782"/>
    <cellStyle name="Обычный 4 5 2 7" xfId="32783"/>
    <cellStyle name="Обычный 4 5 2 7 2" xfId="32784"/>
    <cellStyle name="Обычный 4 5 2 7 2 2" xfId="32785"/>
    <cellStyle name="Обычный 4 5 2 7 3" xfId="32786"/>
    <cellStyle name="Обычный 4 5 2 70" xfId="32787"/>
    <cellStyle name="Обычный 4 5 2 70 2" xfId="32788"/>
    <cellStyle name="Обычный 4 5 2 70 2 2" xfId="32789"/>
    <cellStyle name="Обычный 4 5 2 70 3" xfId="32790"/>
    <cellStyle name="Обычный 4 5 2 71" xfId="32791"/>
    <cellStyle name="Обычный 4 5 2 71 2" xfId="32792"/>
    <cellStyle name="Обычный 4 5 2 71 2 2" xfId="32793"/>
    <cellStyle name="Обычный 4 5 2 71 3" xfId="32794"/>
    <cellStyle name="Обычный 4 5 2 72" xfId="32795"/>
    <cellStyle name="Обычный 4 5 2 72 2" xfId="32796"/>
    <cellStyle name="Обычный 4 5 2 72 2 2" xfId="32797"/>
    <cellStyle name="Обычный 4 5 2 72 3" xfId="32798"/>
    <cellStyle name="Обычный 4 5 2 73" xfId="32799"/>
    <cellStyle name="Обычный 4 5 2 73 2" xfId="32800"/>
    <cellStyle name="Обычный 4 5 2 73 2 2" xfId="32801"/>
    <cellStyle name="Обычный 4 5 2 73 3" xfId="32802"/>
    <cellStyle name="Обычный 4 5 2 74" xfId="32803"/>
    <cellStyle name="Обычный 4 5 2 74 2" xfId="32804"/>
    <cellStyle name="Обычный 4 5 2 74 2 2" xfId="32805"/>
    <cellStyle name="Обычный 4 5 2 74 3" xfId="32806"/>
    <cellStyle name="Обычный 4 5 2 75" xfId="32807"/>
    <cellStyle name="Обычный 4 5 2 75 2" xfId="32808"/>
    <cellStyle name="Обычный 4 5 2 75 2 2" xfId="32809"/>
    <cellStyle name="Обычный 4 5 2 75 3" xfId="32810"/>
    <cellStyle name="Обычный 4 5 2 76" xfId="32811"/>
    <cellStyle name="Обычный 4 5 2 76 2" xfId="32812"/>
    <cellStyle name="Обычный 4 5 2 76 2 2" xfId="32813"/>
    <cellStyle name="Обычный 4 5 2 76 3" xfId="32814"/>
    <cellStyle name="Обычный 4 5 2 77" xfId="32815"/>
    <cellStyle name="Обычный 4 5 2 77 2" xfId="32816"/>
    <cellStyle name="Обычный 4 5 2 77 2 2" xfId="32817"/>
    <cellStyle name="Обычный 4 5 2 77 3" xfId="32818"/>
    <cellStyle name="Обычный 4 5 2 78" xfId="32819"/>
    <cellStyle name="Обычный 4 5 2 78 2" xfId="32820"/>
    <cellStyle name="Обычный 4 5 2 78 2 2" xfId="32821"/>
    <cellStyle name="Обычный 4 5 2 78 3" xfId="32822"/>
    <cellStyle name="Обычный 4 5 2 79" xfId="32823"/>
    <cellStyle name="Обычный 4 5 2 79 2" xfId="32824"/>
    <cellStyle name="Обычный 4 5 2 79 2 2" xfId="32825"/>
    <cellStyle name="Обычный 4 5 2 79 3" xfId="32826"/>
    <cellStyle name="Обычный 4 5 2 8" xfId="32827"/>
    <cellStyle name="Обычный 4 5 2 8 2" xfId="32828"/>
    <cellStyle name="Обычный 4 5 2 8 2 2" xfId="32829"/>
    <cellStyle name="Обычный 4 5 2 8 3" xfId="32830"/>
    <cellStyle name="Обычный 4 5 2 80" xfId="32831"/>
    <cellStyle name="Обычный 4 5 2 80 2" xfId="32832"/>
    <cellStyle name="Обычный 4 5 2 80 2 2" xfId="32833"/>
    <cellStyle name="Обычный 4 5 2 80 3" xfId="32834"/>
    <cellStyle name="Обычный 4 5 2 81" xfId="32835"/>
    <cellStyle name="Обычный 4 5 2 81 2" xfId="32836"/>
    <cellStyle name="Обычный 4 5 2 81 2 2" xfId="32837"/>
    <cellStyle name="Обычный 4 5 2 81 3" xfId="32838"/>
    <cellStyle name="Обычный 4 5 2 82" xfId="32839"/>
    <cellStyle name="Обычный 4 5 2 82 2" xfId="32840"/>
    <cellStyle name="Обычный 4 5 2 82 2 2" xfId="32841"/>
    <cellStyle name="Обычный 4 5 2 82 3" xfId="32842"/>
    <cellStyle name="Обычный 4 5 2 83" xfId="32843"/>
    <cellStyle name="Обычный 4 5 2 83 2" xfId="32844"/>
    <cellStyle name="Обычный 4 5 2 83 2 2" xfId="32845"/>
    <cellStyle name="Обычный 4 5 2 83 3" xfId="32846"/>
    <cellStyle name="Обычный 4 5 2 84" xfId="32847"/>
    <cellStyle name="Обычный 4 5 2 84 2" xfId="32848"/>
    <cellStyle name="Обычный 4 5 2 84 2 2" xfId="32849"/>
    <cellStyle name="Обычный 4 5 2 84 3" xfId="32850"/>
    <cellStyle name="Обычный 4 5 2 85" xfId="32851"/>
    <cellStyle name="Обычный 4 5 2 85 2" xfId="32852"/>
    <cellStyle name="Обычный 4 5 2 85 2 2" xfId="32853"/>
    <cellStyle name="Обычный 4 5 2 85 3" xfId="32854"/>
    <cellStyle name="Обычный 4 5 2 86" xfId="32855"/>
    <cellStyle name="Обычный 4 5 2 86 2" xfId="32856"/>
    <cellStyle name="Обычный 4 5 2 87" xfId="32857"/>
    <cellStyle name="Обычный 4 5 2 9" xfId="32858"/>
    <cellStyle name="Обычный 4 5 2 9 2" xfId="32859"/>
    <cellStyle name="Обычный 4 5 2 9 2 2" xfId="32860"/>
    <cellStyle name="Обычный 4 5 2 9 3" xfId="32861"/>
    <cellStyle name="Обычный 4 5 20" xfId="32862"/>
    <cellStyle name="Обычный 4 5 20 2" xfId="32863"/>
    <cellStyle name="Обычный 4 5 20 2 2" xfId="32864"/>
    <cellStyle name="Обычный 4 5 20 3" xfId="32865"/>
    <cellStyle name="Обычный 4 5 21" xfId="32866"/>
    <cellStyle name="Обычный 4 5 21 2" xfId="32867"/>
    <cellStyle name="Обычный 4 5 21 2 2" xfId="32868"/>
    <cellStyle name="Обычный 4 5 21 3" xfId="32869"/>
    <cellStyle name="Обычный 4 5 22" xfId="32870"/>
    <cellStyle name="Обычный 4 5 22 2" xfId="32871"/>
    <cellStyle name="Обычный 4 5 22 2 2" xfId="32872"/>
    <cellStyle name="Обычный 4 5 22 3" xfId="32873"/>
    <cellStyle name="Обычный 4 5 23" xfId="32874"/>
    <cellStyle name="Обычный 4 5 23 2" xfId="32875"/>
    <cellStyle name="Обычный 4 5 23 2 2" xfId="32876"/>
    <cellStyle name="Обычный 4 5 23 3" xfId="32877"/>
    <cellStyle name="Обычный 4 5 24" xfId="32878"/>
    <cellStyle name="Обычный 4 5 24 2" xfId="32879"/>
    <cellStyle name="Обычный 4 5 24 2 2" xfId="32880"/>
    <cellStyle name="Обычный 4 5 24 3" xfId="32881"/>
    <cellStyle name="Обычный 4 5 25" xfId="32882"/>
    <cellStyle name="Обычный 4 5 25 2" xfId="32883"/>
    <cellStyle name="Обычный 4 5 25 2 2" xfId="32884"/>
    <cellStyle name="Обычный 4 5 25 3" xfId="32885"/>
    <cellStyle name="Обычный 4 5 26" xfId="32886"/>
    <cellStyle name="Обычный 4 5 26 2" xfId="32887"/>
    <cellStyle name="Обычный 4 5 26 2 2" xfId="32888"/>
    <cellStyle name="Обычный 4 5 26 3" xfId="32889"/>
    <cellStyle name="Обычный 4 5 27" xfId="32890"/>
    <cellStyle name="Обычный 4 5 27 2" xfId="32891"/>
    <cellStyle name="Обычный 4 5 27 2 2" xfId="32892"/>
    <cellStyle name="Обычный 4 5 27 3" xfId="32893"/>
    <cellStyle name="Обычный 4 5 28" xfId="32894"/>
    <cellStyle name="Обычный 4 5 28 2" xfId="32895"/>
    <cellStyle name="Обычный 4 5 28 2 2" xfId="32896"/>
    <cellStyle name="Обычный 4 5 28 3" xfId="32897"/>
    <cellStyle name="Обычный 4 5 29" xfId="32898"/>
    <cellStyle name="Обычный 4 5 29 2" xfId="32899"/>
    <cellStyle name="Обычный 4 5 29 2 2" xfId="32900"/>
    <cellStyle name="Обычный 4 5 29 3" xfId="32901"/>
    <cellStyle name="Обычный 4 5 3" xfId="32902"/>
    <cellStyle name="Обычный 4 5 3 2" xfId="32903"/>
    <cellStyle name="Обычный 4 5 3 2 2" xfId="32904"/>
    <cellStyle name="Обычный 4 5 3 3" xfId="32905"/>
    <cellStyle name="Обычный 4 5 30" xfId="32906"/>
    <cellStyle name="Обычный 4 5 30 2" xfId="32907"/>
    <cellStyle name="Обычный 4 5 30 2 2" xfId="32908"/>
    <cellStyle name="Обычный 4 5 30 3" xfId="32909"/>
    <cellStyle name="Обычный 4 5 31" xfId="32910"/>
    <cellStyle name="Обычный 4 5 31 2" xfId="32911"/>
    <cellStyle name="Обычный 4 5 31 2 2" xfId="32912"/>
    <cellStyle name="Обычный 4 5 31 3" xfId="32913"/>
    <cellStyle name="Обычный 4 5 32" xfId="32914"/>
    <cellStyle name="Обычный 4 5 32 2" xfId="32915"/>
    <cellStyle name="Обычный 4 5 32 2 2" xfId="32916"/>
    <cellStyle name="Обычный 4 5 32 3" xfId="32917"/>
    <cellStyle name="Обычный 4 5 33" xfId="32918"/>
    <cellStyle name="Обычный 4 5 33 2" xfId="32919"/>
    <cellStyle name="Обычный 4 5 33 2 2" xfId="32920"/>
    <cellStyle name="Обычный 4 5 33 3" xfId="32921"/>
    <cellStyle name="Обычный 4 5 34" xfId="32922"/>
    <cellStyle name="Обычный 4 5 34 2" xfId="32923"/>
    <cellStyle name="Обычный 4 5 34 2 2" xfId="32924"/>
    <cellStyle name="Обычный 4 5 34 3" xfId="32925"/>
    <cellStyle name="Обычный 4 5 35" xfId="32926"/>
    <cellStyle name="Обычный 4 5 35 2" xfId="32927"/>
    <cellStyle name="Обычный 4 5 35 2 2" xfId="32928"/>
    <cellStyle name="Обычный 4 5 35 3" xfId="32929"/>
    <cellStyle name="Обычный 4 5 36" xfId="32930"/>
    <cellStyle name="Обычный 4 5 36 2" xfId="32931"/>
    <cellStyle name="Обычный 4 5 36 2 2" xfId="32932"/>
    <cellStyle name="Обычный 4 5 36 3" xfId="32933"/>
    <cellStyle name="Обычный 4 5 37" xfId="32934"/>
    <cellStyle name="Обычный 4 5 37 2" xfId="32935"/>
    <cellStyle name="Обычный 4 5 37 2 2" xfId="32936"/>
    <cellStyle name="Обычный 4 5 37 3" xfId="32937"/>
    <cellStyle name="Обычный 4 5 38" xfId="32938"/>
    <cellStyle name="Обычный 4 5 38 2" xfId="32939"/>
    <cellStyle name="Обычный 4 5 38 2 2" xfId="32940"/>
    <cellStyle name="Обычный 4 5 38 3" xfId="32941"/>
    <cellStyle name="Обычный 4 5 39" xfId="32942"/>
    <cellStyle name="Обычный 4 5 39 2" xfId="32943"/>
    <cellStyle name="Обычный 4 5 39 2 2" xfId="32944"/>
    <cellStyle name="Обычный 4 5 39 3" xfId="32945"/>
    <cellStyle name="Обычный 4 5 4" xfId="32946"/>
    <cellStyle name="Обычный 4 5 4 2" xfId="32947"/>
    <cellStyle name="Обычный 4 5 4 2 2" xfId="32948"/>
    <cellStyle name="Обычный 4 5 4 3" xfId="32949"/>
    <cellStyle name="Обычный 4 5 40" xfId="32950"/>
    <cellStyle name="Обычный 4 5 40 2" xfId="32951"/>
    <cellStyle name="Обычный 4 5 40 2 2" xfId="32952"/>
    <cellStyle name="Обычный 4 5 40 3" xfId="32953"/>
    <cellStyle name="Обычный 4 5 41" xfId="32954"/>
    <cellStyle name="Обычный 4 5 41 2" xfId="32955"/>
    <cellStyle name="Обычный 4 5 41 2 2" xfId="32956"/>
    <cellStyle name="Обычный 4 5 41 3" xfId="32957"/>
    <cellStyle name="Обычный 4 5 42" xfId="32958"/>
    <cellStyle name="Обычный 4 5 42 2" xfId="32959"/>
    <cellStyle name="Обычный 4 5 42 2 2" xfId="32960"/>
    <cellStyle name="Обычный 4 5 42 3" xfId="32961"/>
    <cellStyle name="Обычный 4 5 43" xfId="32962"/>
    <cellStyle name="Обычный 4 5 43 2" xfId="32963"/>
    <cellStyle name="Обычный 4 5 43 2 2" xfId="32964"/>
    <cellStyle name="Обычный 4 5 43 3" xfId="32965"/>
    <cellStyle name="Обычный 4 5 44" xfId="32966"/>
    <cellStyle name="Обычный 4 5 44 2" xfId="32967"/>
    <cellStyle name="Обычный 4 5 44 2 2" xfId="32968"/>
    <cellStyle name="Обычный 4 5 44 3" xfId="32969"/>
    <cellStyle name="Обычный 4 5 45" xfId="32970"/>
    <cellStyle name="Обычный 4 5 45 2" xfId="32971"/>
    <cellStyle name="Обычный 4 5 45 2 2" xfId="32972"/>
    <cellStyle name="Обычный 4 5 45 3" xfId="32973"/>
    <cellStyle name="Обычный 4 5 46" xfId="32974"/>
    <cellStyle name="Обычный 4 5 46 2" xfId="32975"/>
    <cellStyle name="Обычный 4 5 46 2 2" xfId="32976"/>
    <cellStyle name="Обычный 4 5 46 3" xfId="32977"/>
    <cellStyle name="Обычный 4 5 47" xfId="32978"/>
    <cellStyle name="Обычный 4 5 47 2" xfId="32979"/>
    <cellStyle name="Обычный 4 5 47 2 2" xfId="32980"/>
    <cellStyle name="Обычный 4 5 47 3" xfId="32981"/>
    <cellStyle name="Обычный 4 5 48" xfId="32982"/>
    <cellStyle name="Обычный 4 5 48 2" xfId="32983"/>
    <cellStyle name="Обычный 4 5 48 2 2" xfId="32984"/>
    <cellStyle name="Обычный 4 5 48 3" xfId="32985"/>
    <cellStyle name="Обычный 4 5 49" xfId="32986"/>
    <cellStyle name="Обычный 4 5 49 2" xfId="32987"/>
    <cellStyle name="Обычный 4 5 49 2 2" xfId="32988"/>
    <cellStyle name="Обычный 4 5 49 3" xfId="32989"/>
    <cellStyle name="Обычный 4 5 5" xfId="32990"/>
    <cellStyle name="Обычный 4 5 5 2" xfId="32991"/>
    <cellStyle name="Обычный 4 5 5 2 2" xfId="32992"/>
    <cellStyle name="Обычный 4 5 5 3" xfId="32993"/>
    <cellStyle name="Обычный 4 5 50" xfId="32994"/>
    <cellStyle name="Обычный 4 5 50 2" xfId="32995"/>
    <cellStyle name="Обычный 4 5 50 2 2" xfId="32996"/>
    <cellStyle name="Обычный 4 5 50 3" xfId="32997"/>
    <cellStyle name="Обычный 4 5 51" xfId="32998"/>
    <cellStyle name="Обычный 4 5 51 2" xfId="32999"/>
    <cellStyle name="Обычный 4 5 51 2 2" xfId="33000"/>
    <cellStyle name="Обычный 4 5 51 3" xfId="33001"/>
    <cellStyle name="Обычный 4 5 52" xfId="33002"/>
    <cellStyle name="Обычный 4 5 52 2" xfId="33003"/>
    <cellStyle name="Обычный 4 5 52 2 2" xfId="33004"/>
    <cellStyle name="Обычный 4 5 52 3" xfId="33005"/>
    <cellStyle name="Обычный 4 5 53" xfId="33006"/>
    <cellStyle name="Обычный 4 5 53 2" xfId="33007"/>
    <cellStyle name="Обычный 4 5 53 2 2" xfId="33008"/>
    <cellStyle name="Обычный 4 5 53 3" xfId="33009"/>
    <cellStyle name="Обычный 4 5 54" xfId="33010"/>
    <cellStyle name="Обычный 4 5 54 2" xfId="33011"/>
    <cellStyle name="Обычный 4 5 54 2 2" xfId="33012"/>
    <cellStyle name="Обычный 4 5 54 3" xfId="33013"/>
    <cellStyle name="Обычный 4 5 55" xfId="33014"/>
    <cellStyle name="Обычный 4 5 55 2" xfId="33015"/>
    <cellStyle name="Обычный 4 5 55 2 2" xfId="33016"/>
    <cellStyle name="Обычный 4 5 55 3" xfId="33017"/>
    <cellStyle name="Обычный 4 5 56" xfId="33018"/>
    <cellStyle name="Обычный 4 5 56 2" xfId="33019"/>
    <cellStyle name="Обычный 4 5 56 2 2" xfId="33020"/>
    <cellStyle name="Обычный 4 5 56 3" xfId="33021"/>
    <cellStyle name="Обычный 4 5 57" xfId="33022"/>
    <cellStyle name="Обычный 4 5 57 2" xfId="33023"/>
    <cellStyle name="Обычный 4 5 57 2 2" xfId="33024"/>
    <cellStyle name="Обычный 4 5 57 3" xfId="33025"/>
    <cellStyle name="Обычный 4 5 58" xfId="33026"/>
    <cellStyle name="Обычный 4 5 58 2" xfId="33027"/>
    <cellStyle name="Обычный 4 5 58 2 2" xfId="33028"/>
    <cellStyle name="Обычный 4 5 58 3" xfId="33029"/>
    <cellStyle name="Обычный 4 5 59" xfId="33030"/>
    <cellStyle name="Обычный 4 5 59 2" xfId="33031"/>
    <cellStyle name="Обычный 4 5 59 2 2" xfId="33032"/>
    <cellStyle name="Обычный 4 5 59 3" xfId="33033"/>
    <cellStyle name="Обычный 4 5 6" xfId="33034"/>
    <cellStyle name="Обычный 4 5 6 2" xfId="33035"/>
    <cellStyle name="Обычный 4 5 6 2 2" xfId="33036"/>
    <cellStyle name="Обычный 4 5 6 3" xfId="33037"/>
    <cellStyle name="Обычный 4 5 60" xfId="33038"/>
    <cellStyle name="Обычный 4 5 60 2" xfId="33039"/>
    <cellStyle name="Обычный 4 5 60 2 2" xfId="33040"/>
    <cellStyle name="Обычный 4 5 60 3" xfId="33041"/>
    <cellStyle name="Обычный 4 5 61" xfId="33042"/>
    <cellStyle name="Обычный 4 5 61 2" xfId="33043"/>
    <cellStyle name="Обычный 4 5 61 2 2" xfId="33044"/>
    <cellStyle name="Обычный 4 5 61 3" xfId="33045"/>
    <cellStyle name="Обычный 4 5 62" xfId="33046"/>
    <cellStyle name="Обычный 4 5 62 2" xfId="33047"/>
    <cellStyle name="Обычный 4 5 62 2 2" xfId="33048"/>
    <cellStyle name="Обычный 4 5 62 3" xfId="33049"/>
    <cellStyle name="Обычный 4 5 63" xfId="33050"/>
    <cellStyle name="Обычный 4 5 63 2" xfId="33051"/>
    <cellStyle name="Обычный 4 5 63 2 2" xfId="33052"/>
    <cellStyle name="Обычный 4 5 63 3" xfId="33053"/>
    <cellStyle name="Обычный 4 5 64" xfId="33054"/>
    <cellStyle name="Обычный 4 5 64 2" xfId="33055"/>
    <cellStyle name="Обычный 4 5 64 2 2" xfId="33056"/>
    <cellStyle name="Обычный 4 5 64 3" xfId="33057"/>
    <cellStyle name="Обычный 4 5 65" xfId="33058"/>
    <cellStyle name="Обычный 4 5 65 2" xfId="33059"/>
    <cellStyle name="Обычный 4 5 65 2 2" xfId="33060"/>
    <cellStyle name="Обычный 4 5 65 3" xfId="33061"/>
    <cellStyle name="Обычный 4 5 66" xfId="33062"/>
    <cellStyle name="Обычный 4 5 66 2" xfId="33063"/>
    <cellStyle name="Обычный 4 5 66 2 2" xfId="33064"/>
    <cellStyle name="Обычный 4 5 66 3" xfId="33065"/>
    <cellStyle name="Обычный 4 5 67" xfId="33066"/>
    <cellStyle name="Обычный 4 5 67 2" xfId="33067"/>
    <cellStyle name="Обычный 4 5 67 2 2" xfId="33068"/>
    <cellStyle name="Обычный 4 5 67 3" xfId="33069"/>
    <cellStyle name="Обычный 4 5 68" xfId="33070"/>
    <cellStyle name="Обычный 4 5 68 2" xfId="33071"/>
    <cellStyle name="Обычный 4 5 68 2 2" xfId="33072"/>
    <cellStyle name="Обычный 4 5 68 3" xfId="33073"/>
    <cellStyle name="Обычный 4 5 69" xfId="33074"/>
    <cellStyle name="Обычный 4 5 69 2" xfId="33075"/>
    <cellStyle name="Обычный 4 5 69 2 2" xfId="33076"/>
    <cellStyle name="Обычный 4 5 69 3" xfId="33077"/>
    <cellStyle name="Обычный 4 5 7" xfId="33078"/>
    <cellStyle name="Обычный 4 5 7 2" xfId="33079"/>
    <cellStyle name="Обычный 4 5 7 2 2" xfId="33080"/>
    <cellStyle name="Обычный 4 5 7 3" xfId="33081"/>
    <cellStyle name="Обычный 4 5 70" xfId="33082"/>
    <cellStyle name="Обычный 4 5 70 2" xfId="33083"/>
    <cellStyle name="Обычный 4 5 70 2 2" xfId="33084"/>
    <cellStyle name="Обычный 4 5 70 3" xfId="33085"/>
    <cellStyle name="Обычный 4 5 71" xfId="33086"/>
    <cellStyle name="Обычный 4 5 71 2" xfId="33087"/>
    <cellStyle name="Обычный 4 5 71 2 2" xfId="33088"/>
    <cellStyle name="Обычный 4 5 71 3" xfId="33089"/>
    <cellStyle name="Обычный 4 5 72" xfId="33090"/>
    <cellStyle name="Обычный 4 5 72 2" xfId="33091"/>
    <cellStyle name="Обычный 4 5 72 2 2" xfId="33092"/>
    <cellStyle name="Обычный 4 5 72 3" xfId="33093"/>
    <cellStyle name="Обычный 4 5 73" xfId="33094"/>
    <cellStyle name="Обычный 4 5 73 2" xfId="33095"/>
    <cellStyle name="Обычный 4 5 73 2 2" xfId="33096"/>
    <cellStyle name="Обычный 4 5 73 3" xfId="33097"/>
    <cellStyle name="Обычный 4 5 74" xfId="33098"/>
    <cellStyle name="Обычный 4 5 74 2" xfId="33099"/>
    <cellStyle name="Обычный 4 5 74 2 2" xfId="33100"/>
    <cellStyle name="Обычный 4 5 74 3" xfId="33101"/>
    <cellStyle name="Обычный 4 5 75" xfId="33102"/>
    <cellStyle name="Обычный 4 5 75 2" xfId="33103"/>
    <cellStyle name="Обычный 4 5 75 2 2" xfId="33104"/>
    <cellStyle name="Обычный 4 5 75 3" xfId="33105"/>
    <cellStyle name="Обычный 4 5 76" xfId="33106"/>
    <cellStyle name="Обычный 4 5 76 2" xfId="33107"/>
    <cellStyle name="Обычный 4 5 76 2 2" xfId="33108"/>
    <cellStyle name="Обычный 4 5 76 3" xfId="33109"/>
    <cellStyle name="Обычный 4 5 77" xfId="33110"/>
    <cellStyle name="Обычный 4 5 77 2" xfId="33111"/>
    <cellStyle name="Обычный 4 5 77 2 2" xfId="33112"/>
    <cellStyle name="Обычный 4 5 77 3" xfId="33113"/>
    <cellStyle name="Обычный 4 5 78" xfId="33114"/>
    <cellStyle name="Обычный 4 5 78 2" xfId="33115"/>
    <cellStyle name="Обычный 4 5 78 2 2" xfId="33116"/>
    <cellStyle name="Обычный 4 5 78 3" xfId="33117"/>
    <cellStyle name="Обычный 4 5 79" xfId="33118"/>
    <cellStyle name="Обычный 4 5 79 2" xfId="33119"/>
    <cellStyle name="Обычный 4 5 79 2 2" xfId="33120"/>
    <cellStyle name="Обычный 4 5 79 3" xfId="33121"/>
    <cellStyle name="Обычный 4 5 8" xfId="33122"/>
    <cellStyle name="Обычный 4 5 8 2" xfId="33123"/>
    <cellStyle name="Обычный 4 5 8 2 2" xfId="33124"/>
    <cellStyle name="Обычный 4 5 8 3" xfId="33125"/>
    <cellStyle name="Обычный 4 5 80" xfId="33126"/>
    <cellStyle name="Обычный 4 5 80 2" xfId="33127"/>
    <cellStyle name="Обычный 4 5 80 2 2" xfId="33128"/>
    <cellStyle name="Обычный 4 5 80 3" xfId="33129"/>
    <cellStyle name="Обычный 4 5 81" xfId="33130"/>
    <cellStyle name="Обычный 4 5 81 2" xfId="33131"/>
    <cellStyle name="Обычный 4 5 81 2 2" xfId="33132"/>
    <cellStyle name="Обычный 4 5 81 3" xfId="33133"/>
    <cellStyle name="Обычный 4 5 82" xfId="33134"/>
    <cellStyle name="Обычный 4 5 82 2" xfId="33135"/>
    <cellStyle name="Обычный 4 5 82 2 2" xfId="33136"/>
    <cellStyle name="Обычный 4 5 82 3" xfId="33137"/>
    <cellStyle name="Обычный 4 5 83" xfId="33138"/>
    <cellStyle name="Обычный 4 5 83 2" xfId="33139"/>
    <cellStyle name="Обычный 4 5 83 2 2" xfId="33140"/>
    <cellStyle name="Обычный 4 5 83 3" xfId="33141"/>
    <cellStyle name="Обычный 4 5 84" xfId="33142"/>
    <cellStyle name="Обычный 4 5 84 2" xfId="33143"/>
    <cellStyle name="Обычный 4 5 84 2 2" xfId="33144"/>
    <cellStyle name="Обычный 4 5 84 3" xfId="33145"/>
    <cellStyle name="Обычный 4 5 85" xfId="33146"/>
    <cellStyle name="Обычный 4 5 85 2" xfId="33147"/>
    <cellStyle name="Обычный 4 5 85 2 2" xfId="33148"/>
    <cellStyle name="Обычный 4 5 85 3" xfId="33149"/>
    <cellStyle name="Обычный 4 5 86" xfId="33150"/>
    <cellStyle name="Обычный 4 5 86 2" xfId="33151"/>
    <cellStyle name="Обычный 4 5 86 2 2" xfId="33152"/>
    <cellStyle name="Обычный 4 5 86 3" xfId="33153"/>
    <cellStyle name="Обычный 4 5 87" xfId="33154"/>
    <cellStyle name="Обычный 4 5 87 2" xfId="33155"/>
    <cellStyle name="Обычный 4 5 88" xfId="33156"/>
    <cellStyle name="Обычный 4 5 9" xfId="33157"/>
    <cellStyle name="Обычный 4 5 9 2" xfId="33158"/>
    <cellStyle name="Обычный 4 5 9 2 2" xfId="33159"/>
    <cellStyle name="Обычный 4 5 9 3" xfId="33160"/>
    <cellStyle name="Обычный 4 6" xfId="33161"/>
    <cellStyle name="Обычный 4 6 10" xfId="33162"/>
    <cellStyle name="Обычный 4 6 10 2" xfId="33163"/>
    <cellStyle name="Обычный 4 6 10 2 2" xfId="33164"/>
    <cellStyle name="Обычный 4 6 10 3" xfId="33165"/>
    <cellStyle name="Обычный 4 6 11" xfId="33166"/>
    <cellStyle name="Обычный 4 6 11 2" xfId="33167"/>
    <cellStyle name="Обычный 4 6 11 2 2" xfId="33168"/>
    <cellStyle name="Обычный 4 6 11 3" xfId="33169"/>
    <cellStyle name="Обычный 4 6 12" xfId="33170"/>
    <cellStyle name="Обычный 4 6 12 2" xfId="33171"/>
    <cellStyle name="Обычный 4 6 12 2 2" xfId="33172"/>
    <cellStyle name="Обычный 4 6 12 3" xfId="33173"/>
    <cellStyle name="Обычный 4 6 13" xfId="33174"/>
    <cellStyle name="Обычный 4 6 13 2" xfId="33175"/>
    <cellStyle name="Обычный 4 6 13 2 2" xfId="33176"/>
    <cellStyle name="Обычный 4 6 13 3" xfId="33177"/>
    <cellStyle name="Обычный 4 6 14" xfId="33178"/>
    <cellStyle name="Обычный 4 6 14 2" xfId="33179"/>
    <cellStyle name="Обычный 4 6 14 2 2" xfId="33180"/>
    <cellStyle name="Обычный 4 6 14 3" xfId="33181"/>
    <cellStyle name="Обычный 4 6 15" xfId="33182"/>
    <cellStyle name="Обычный 4 6 15 2" xfId="33183"/>
    <cellStyle name="Обычный 4 6 15 2 2" xfId="33184"/>
    <cellStyle name="Обычный 4 6 15 3" xfId="33185"/>
    <cellStyle name="Обычный 4 6 16" xfId="33186"/>
    <cellStyle name="Обычный 4 6 16 2" xfId="33187"/>
    <cellStyle name="Обычный 4 6 16 2 2" xfId="33188"/>
    <cellStyle name="Обычный 4 6 16 3" xfId="33189"/>
    <cellStyle name="Обычный 4 6 17" xfId="33190"/>
    <cellStyle name="Обычный 4 6 17 2" xfId="33191"/>
    <cellStyle name="Обычный 4 6 17 2 2" xfId="33192"/>
    <cellStyle name="Обычный 4 6 17 3" xfId="33193"/>
    <cellStyle name="Обычный 4 6 18" xfId="33194"/>
    <cellStyle name="Обычный 4 6 18 2" xfId="33195"/>
    <cellStyle name="Обычный 4 6 18 2 2" xfId="33196"/>
    <cellStyle name="Обычный 4 6 18 3" xfId="33197"/>
    <cellStyle name="Обычный 4 6 19" xfId="33198"/>
    <cellStyle name="Обычный 4 6 19 2" xfId="33199"/>
    <cellStyle name="Обычный 4 6 19 2 2" xfId="33200"/>
    <cellStyle name="Обычный 4 6 19 3" xfId="33201"/>
    <cellStyle name="Обычный 4 6 2" xfId="33202"/>
    <cellStyle name="Обычный 4 6 2 10" xfId="33203"/>
    <cellStyle name="Обычный 4 6 2 10 2" xfId="33204"/>
    <cellStyle name="Обычный 4 6 2 10 2 2" xfId="33205"/>
    <cellStyle name="Обычный 4 6 2 10 3" xfId="33206"/>
    <cellStyle name="Обычный 4 6 2 11" xfId="33207"/>
    <cellStyle name="Обычный 4 6 2 11 2" xfId="33208"/>
    <cellStyle name="Обычный 4 6 2 11 2 2" xfId="33209"/>
    <cellStyle name="Обычный 4 6 2 11 3" xfId="33210"/>
    <cellStyle name="Обычный 4 6 2 12" xfId="33211"/>
    <cellStyle name="Обычный 4 6 2 12 2" xfId="33212"/>
    <cellStyle name="Обычный 4 6 2 12 2 2" xfId="33213"/>
    <cellStyle name="Обычный 4 6 2 12 3" xfId="33214"/>
    <cellStyle name="Обычный 4 6 2 13" xfId="33215"/>
    <cellStyle name="Обычный 4 6 2 13 2" xfId="33216"/>
    <cellStyle name="Обычный 4 6 2 13 2 2" xfId="33217"/>
    <cellStyle name="Обычный 4 6 2 13 3" xfId="33218"/>
    <cellStyle name="Обычный 4 6 2 14" xfId="33219"/>
    <cellStyle name="Обычный 4 6 2 14 2" xfId="33220"/>
    <cellStyle name="Обычный 4 6 2 14 2 2" xfId="33221"/>
    <cellStyle name="Обычный 4 6 2 14 3" xfId="33222"/>
    <cellStyle name="Обычный 4 6 2 15" xfId="33223"/>
    <cellStyle name="Обычный 4 6 2 15 2" xfId="33224"/>
    <cellStyle name="Обычный 4 6 2 15 2 2" xfId="33225"/>
    <cellStyle name="Обычный 4 6 2 15 3" xfId="33226"/>
    <cellStyle name="Обычный 4 6 2 16" xfId="33227"/>
    <cellStyle name="Обычный 4 6 2 16 2" xfId="33228"/>
    <cellStyle name="Обычный 4 6 2 16 2 2" xfId="33229"/>
    <cellStyle name="Обычный 4 6 2 16 3" xfId="33230"/>
    <cellStyle name="Обычный 4 6 2 17" xfId="33231"/>
    <cellStyle name="Обычный 4 6 2 17 2" xfId="33232"/>
    <cellStyle name="Обычный 4 6 2 17 2 2" xfId="33233"/>
    <cellStyle name="Обычный 4 6 2 17 3" xfId="33234"/>
    <cellStyle name="Обычный 4 6 2 18" xfId="33235"/>
    <cellStyle name="Обычный 4 6 2 18 2" xfId="33236"/>
    <cellStyle name="Обычный 4 6 2 18 2 2" xfId="33237"/>
    <cellStyle name="Обычный 4 6 2 18 3" xfId="33238"/>
    <cellStyle name="Обычный 4 6 2 19" xfId="33239"/>
    <cellStyle name="Обычный 4 6 2 19 2" xfId="33240"/>
    <cellStyle name="Обычный 4 6 2 19 2 2" xfId="33241"/>
    <cellStyle name="Обычный 4 6 2 19 3" xfId="33242"/>
    <cellStyle name="Обычный 4 6 2 2" xfId="33243"/>
    <cellStyle name="Обычный 4 6 2 2 2" xfId="33244"/>
    <cellStyle name="Обычный 4 6 2 2 2 2" xfId="33245"/>
    <cellStyle name="Обычный 4 6 2 2 3" xfId="33246"/>
    <cellStyle name="Обычный 4 6 2 20" xfId="33247"/>
    <cellStyle name="Обычный 4 6 2 20 2" xfId="33248"/>
    <cellStyle name="Обычный 4 6 2 20 2 2" xfId="33249"/>
    <cellStyle name="Обычный 4 6 2 20 3" xfId="33250"/>
    <cellStyle name="Обычный 4 6 2 21" xfId="33251"/>
    <cellStyle name="Обычный 4 6 2 21 2" xfId="33252"/>
    <cellStyle name="Обычный 4 6 2 21 2 2" xfId="33253"/>
    <cellStyle name="Обычный 4 6 2 21 3" xfId="33254"/>
    <cellStyle name="Обычный 4 6 2 22" xfId="33255"/>
    <cellStyle name="Обычный 4 6 2 22 2" xfId="33256"/>
    <cellStyle name="Обычный 4 6 2 22 2 2" xfId="33257"/>
    <cellStyle name="Обычный 4 6 2 22 3" xfId="33258"/>
    <cellStyle name="Обычный 4 6 2 23" xfId="33259"/>
    <cellStyle name="Обычный 4 6 2 23 2" xfId="33260"/>
    <cellStyle name="Обычный 4 6 2 23 2 2" xfId="33261"/>
    <cellStyle name="Обычный 4 6 2 23 3" xfId="33262"/>
    <cellStyle name="Обычный 4 6 2 24" xfId="33263"/>
    <cellStyle name="Обычный 4 6 2 24 2" xfId="33264"/>
    <cellStyle name="Обычный 4 6 2 24 2 2" xfId="33265"/>
    <cellStyle name="Обычный 4 6 2 24 3" xfId="33266"/>
    <cellStyle name="Обычный 4 6 2 25" xfId="33267"/>
    <cellStyle name="Обычный 4 6 2 25 2" xfId="33268"/>
    <cellStyle name="Обычный 4 6 2 25 2 2" xfId="33269"/>
    <cellStyle name="Обычный 4 6 2 25 3" xfId="33270"/>
    <cellStyle name="Обычный 4 6 2 26" xfId="33271"/>
    <cellStyle name="Обычный 4 6 2 26 2" xfId="33272"/>
    <cellStyle name="Обычный 4 6 2 26 2 2" xfId="33273"/>
    <cellStyle name="Обычный 4 6 2 26 3" xfId="33274"/>
    <cellStyle name="Обычный 4 6 2 27" xfId="33275"/>
    <cellStyle name="Обычный 4 6 2 27 2" xfId="33276"/>
    <cellStyle name="Обычный 4 6 2 27 2 2" xfId="33277"/>
    <cellStyle name="Обычный 4 6 2 27 3" xfId="33278"/>
    <cellStyle name="Обычный 4 6 2 28" xfId="33279"/>
    <cellStyle name="Обычный 4 6 2 28 2" xfId="33280"/>
    <cellStyle name="Обычный 4 6 2 28 2 2" xfId="33281"/>
    <cellStyle name="Обычный 4 6 2 28 3" xfId="33282"/>
    <cellStyle name="Обычный 4 6 2 29" xfId="33283"/>
    <cellStyle name="Обычный 4 6 2 29 2" xfId="33284"/>
    <cellStyle name="Обычный 4 6 2 29 2 2" xfId="33285"/>
    <cellStyle name="Обычный 4 6 2 29 3" xfId="33286"/>
    <cellStyle name="Обычный 4 6 2 3" xfId="33287"/>
    <cellStyle name="Обычный 4 6 2 3 2" xfId="33288"/>
    <cellStyle name="Обычный 4 6 2 3 2 2" xfId="33289"/>
    <cellStyle name="Обычный 4 6 2 3 3" xfId="33290"/>
    <cellStyle name="Обычный 4 6 2 30" xfId="33291"/>
    <cellStyle name="Обычный 4 6 2 30 2" xfId="33292"/>
    <cellStyle name="Обычный 4 6 2 30 2 2" xfId="33293"/>
    <cellStyle name="Обычный 4 6 2 30 3" xfId="33294"/>
    <cellStyle name="Обычный 4 6 2 31" xfId="33295"/>
    <cellStyle name="Обычный 4 6 2 31 2" xfId="33296"/>
    <cellStyle name="Обычный 4 6 2 31 2 2" xfId="33297"/>
    <cellStyle name="Обычный 4 6 2 31 3" xfId="33298"/>
    <cellStyle name="Обычный 4 6 2 32" xfId="33299"/>
    <cellStyle name="Обычный 4 6 2 32 2" xfId="33300"/>
    <cellStyle name="Обычный 4 6 2 32 2 2" xfId="33301"/>
    <cellStyle name="Обычный 4 6 2 32 3" xfId="33302"/>
    <cellStyle name="Обычный 4 6 2 33" xfId="33303"/>
    <cellStyle name="Обычный 4 6 2 33 2" xfId="33304"/>
    <cellStyle name="Обычный 4 6 2 33 2 2" xfId="33305"/>
    <cellStyle name="Обычный 4 6 2 33 3" xfId="33306"/>
    <cellStyle name="Обычный 4 6 2 34" xfId="33307"/>
    <cellStyle name="Обычный 4 6 2 34 2" xfId="33308"/>
    <cellStyle name="Обычный 4 6 2 34 2 2" xfId="33309"/>
    <cellStyle name="Обычный 4 6 2 34 3" xfId="33310"/>
    <cellStyle name="Обычный 4 6 2 35" xfId="33311"/>
    <cellStyle name="Обычный 4 6 2 35 2" xfId="33312"/>
    <cellStyle name="Обычный 4 6 2 35 2 2" xfId="33313"/>
    <cellStyle name="Обычный 4 6 2 35 3" xfId="33314"/>
    <cellStyle name="Обычный 4 6 2 36" xfId="33315"/>
    <cellStyle name="Обычный 4 6 2 36 2" xfId="33316"/>
    <cellStyle name="Обычный 4 6 2 36 2 2" xfId="33317"/>
    <cellStyle name="Обычный 4 6 2 36 3" xfId="33318"/>
    <cellStyle name="Обычный 4 6 2 37" xfId="33319"/>
    <cellStyle name="Обычный 4 6 2 37 2" xfId="33320"/>
    <cellStyle name="Обычный 4 6 2 37 2 2" xfId="33321"/>
    <cellStyle name="Обычный 4 6 2 37 3" xfId="33322"/>
    <cellStyle name="Обычный 4 6 2 38" xfId="33323"/>
    <cellStyle name="Обычный 4 6 2 38 2" xfId="33324"/>
    <cellStyle name="Обычный 4 6 2 38 2 2" xfId="33325"/>
    <cellStyle name="Обычный 4 6 2 38 3" xfId="33326"/>
    <cellStyle name="Обычный 4 6 2 39" xfId="33327"/>
    <cellStyle name="Обычный 4 6 2 39 2" xfId="33328"/>
    <cellStyle name="Обычный 4 6 2 39 2 2" xfId="33329"/>
    <cellStyle name="Обычный 4 6 2 39 3" xfId="33330"/>
    <cellStyle name="Обычный 4 6 2 4" xfId="33331"/>
    <cellStyle name="Обычный 4 6 2 4 2" xfId="33332"/>
    <cellStyle name="Обычный 4 6 2 4 2 2" xfId="33333"/>
    <cellStyle name="Обычный 4 6 2 4 3" xfId="33334"/>
    <cellStyle name="Обычный 4 6 2 40" xfId="33335"/>
    <cellStyle name="Обычный 4 6 2 40 2" xfId="33336"/>
    <cellStyle name="Обычный 4 6 2 40 2 2" xfId="33337"/>
    <cellStyle name="Обычный 4 6 2 40 3" xfId="33338"/>
    <cellStyle name="Обычный 4 6 2 41" xfId="33339"/>
    <cellStyle name="Обычный 4 6 2 41 2" xfId="33340"/>
    <cellStyle name="Обычный 4 6 2 41 2 2" xfId="33341"/>
    <cellStyle name="Обычный 4 6 2 41 3" xfId="33342"/>
    <cellStyle name="Обычный 4 6 2 42" xfId="33343"/>
    <cellStyle name="Обычный 4 6 2 42 2" xfId="33344"/>
    <cellStyle name="Обычный 4 6 2 42 2 2" xfId="33345"/>
    <cellStyle name="Обычный 4 6 2 42 3" xfId="33346"/>
    <cellStyle name="Обычный 4 6 2 43" xfId="33347"/>
    <cellStyle name="Обычный 4 6 2 43 2" xfId="33348"/>
    <cellStyle name="Обычный 4 6 2 43 2 2" xfId="33349"/>
    <cellStyle name="Обычный 4 6 2 43 3" xfId="33350"/>
    <cellStyle name="Обычный 4 6 2 44" xfId="33351"/>
    <cellStyle name="Обычный 4 6 2 44 2" xfId="33352"/>
    <cellStyle name="Обычный 4 6 2 44 2 2" xfId="33353"/>
    <cellStyle name="Обычный 4 6 2 44 3" xfId="33354"/>
    <cellStyle name="Обычный 4 6 2 45" xfId="33355"/>
    <cellStyle name="Обычный 4 6 2 45 2" xfId="33356"/>
    <cellStyle name="Обычный 4 6 2 45 2 2" xfId="33357"/>
    <cellStyle name="Обычный 4 6 2 45 3" xfId="33358"/>
    <cellStyle name="Обычный 4 6 2 46" xfId="33359"/>
    <cellStyle name="Обычный 4 6 2 46 2" xfId="33360"/>
    <cellStyle name="Обычный 4 6 2 46 2 2" xfId="33361"/>
    <cellStyle name="Обычный 4 6 2 46 3" xfId="33362"/>
    <cellStyle name="Обычный 4 6 2 47" xfId="33363"/>
    <cellStyle name="Обычный 4 6 2 47 2" xfId="33364"/>
    <cellStyle name="Обычный 4 6 2 47 2 2" xfId="33365"/>
    <cellStyle name="Обычный 4 6 2 47 3" xfId="33366"/>
    <cellStyle name="Обычный 4 6 2 48" xfId="33367"/>
    <cellStyle name="Обычный 4 6 2 48 2" xfId="33368"/>
    <cellStyle name="Обычный 4 6 2 48 2 2" xfId="33369"/>
    <cellStyle name="Обычный 4 6 2 48 3" xfId="33370"/>
    <cellStyle name="Обычный 4 6 2 49" xfId="33371"/>
    <cellStyle name="Обычный 4 6 2 49 2" xfId="33372"/>
    <cellStyle name="Обычный 4 6 2 49 2 2" xfId="33373"/>
    <cellStyle name="Обычный 4 6 2 49 3" xfId="33374"/>
    <cellStyle name="Обычный 4 6 2 5" xfId="33375"/>
    <cellStyle name="Обычный 4 6 2 5 2" xfId="33376"/>
    <cellStyle name="Обычный 4 6 2 5 2 2" xfId="33377"/>
    <cellStyle name="Обычный 4 6 2 5 3" xfId="33378"/>
    <cellStyle name="Обычный 4 6 2 50" xfId="33379"/>
    <cellStyle name="Обычный 4 6 2 50 2" xfId="33380"/>
    <cellStyle name="Обычный 4 6 2 50 2 2" xfId="33381"/>
    <cellStyle name="Обычный 4 6 2 50 3" xfId="33382"/>
    <cellStyle name="Обычный 4 6 2 51" xfId="33383"/>
    <cellStyle name="Обычный 4 6 2 51 2" xfId="33384"/>
    <cellStyle name="Обычный 4 6 2 51 2 2" xfId="33385"/>
    <cellStyle name="Обычный 4 6 2 51 3" xfId="33386"/>
    <cellStyle name="Обычный 4 6 2 52" xfId="33387"/>
    <cellStyle name="Обычный 4 6 2 52 2" xfId="33388"/>
    <cellStyle name="Обычный 4 6 2 52 2 2" xfId="33389"/>
    <cellStyle name="Обычный 4 6 2 52 3" xfId="33390"/>
    <cellStyle name="Обычный 4 6 2 53" xfId="33391"/>
    <cellStyle name="Обычный 4 6 2 53 2" xfId="33392"/>
    <cellStyle name="Обычный 4 6 2 53 2 2" xfId="33393"/>
    <cellStyle name="Обычный 4 6 2 53 3" xfId="33394"/>
    <cellStyle name="Обычный 4 6 2 54" xfId="33395"/>
    <cellStyle name="Обычный 4 6 2 54 2" xfId="33396"/>
    <cellStyle name="Обычный 4 6 2 54 2 2" xfId="33397"/>
    <cellStyle name="Обычный 4 6 2 54 3" xfId="33398"/>
    <cellStyle name="Обычный 4 6 2 55" xfId="33399"/>
    <cellStyle name="Обычный 4 6 2 55 2" xfId="33400"/>
    <cellStyle name="Обычный 4 6 2 55 2 2" xfId="33401"/>
    <cellStyle name="Обычный 4 6 2 55 3" xfId="33402"/>
    <cellStyle name="Обычный 4 6 2 56" xfId="33403"/>
    <cellStyle name="Обычный 4 6 2 56 2" xfId="33404"/>
    <cellStyle name="Обычный 4 6 2 56 2 2" xfId="33405"/>
    <cellStyle name="Обычный 4 6 2 56 3" xfId="33406"/>
    <cellStyle name="Обычный 4 6 2 57" xfId="33407"/>
    <cellStyle name="Обычный 4 6 2 57 2" xfId="33408"/>
    <cellStyle name="Обычный 4 6 2 57 2 2" xfId="33409"/>
    <cellStyle name="Обычный 4 6 2 57 3" xfId="33410"/>
    <cellStyle name="Обычный 4 6 2 58" xfId="33411"/>
    <cellStyle name="Обычный 4 6 2 58 2" xfId="33412"/>
    <cellStyle name="Обычный 4 6 2 58 2 2" xfId="33413"/>
    <cellStyle name="Обычный 4 6 2 58 3" xfId="33414"/>
    <cellStyle name="Обычный 4 6 2 59" xfId="33415"/>
    <cellStyle name="Обычный 4 6 2 59 2" xfId="33416"/>
    <cellStyle name="Обычный 4 6 2 59 2 2" xfId="33417"/>
    <cellStyle name="Обычный 4 6 2 59 3" xfId="33418"/>
    <cellStyle name="Обычный 4 6 2 6" xfId="33419"/>
    <cellStyle name="Обычный 4 6 2 6 2" xfId="33420"/>
    <cellStyle name="Обычный 4 6 2 6 2 2" xfId="33421"/>
    <cellStyle name="Обычный 4 6 2 6 3" xfId="33422"/>
    <cellStyle name="Обычный 4 6 2 60" xfId="33423"/>
    <cellStyle name="Обычный 4 6 2 60 2" xfId="33424"/>
    <cellStyle name="Обычный 4 6 2 60 2 2" xfId="33425"/>
    <cellStyle name="Обычный 4 6 2 60 3" xfId="33426"/>
    <cellStyle name="Обычный 4 6 2 61" xfId="33427"/>
    <cellStyle name="Обычный 4 6 2 61 2" xfId="33428"/>
    <cellStyle name="Обычный 4 6 2 61 2 2" xfId="33429"/>
    <cellStyle name="Обычный 4 6 2 61 3" xfId="33430"/>
    <cellStyle name="Обычный 4 6 2 62" xfId="33431"/>
    <cellStyle name="Обычный 4 6 2 62 2" xfId="33432"/>
    <cellStyle name="Обычный 4 6 2 62 2 2" xfId="33433"/>
    <cellStyle name="Обычный 4 6 2 62 3" xfId="33434"/>
    <cellStyle name="Обычный 4 6 2 63" xfId="33435"/>
    <cellStyle name="Обычный 4 6 2 63 2" xfId="33436"/>
    <cellStyle name="Обычный 4 6 2 63 2 2" xfId="33437"/>
    <cellStyle name="Обычный 4 6 2 63 3" xfId="33438"/>
    <cellStyle name="Обычный 4 6 2 64" xfId="33439"/>
    <cellStyle name="Обычный 4 6 2 64 2" xfId="33440"/>
    <cellStyle name="Обычный 4 6 2 64 2 2" xfId="33441"/>
    <cellStyle name="Обычный 4 6 2 64 3" xfId="33442"/>
    <cellStyle name="Обычный 4 6 2 65" xfId="33443"/>
    <cellStyle name="Обычный 4 6 2 65 2" xfId="33444"/>
    <cellStyle name="Обычный 4 6 2 65 2 2" xfId="33445"/>
    <cellStyle name="Обычный 4 6 2 65 3" xfId="33446"/>
    <cellStyle name="Обычный 4 6 2 66" xfId="33447"/>
    <cellStyle name="Обычный 4 6 2 66 2" xfId="33448"/>
    <cellStyle name="Обычный 4 6 2 66 2 2" xfId="33449"/>
    <cellStyle name="Обычный 4 6 2 66 3" xfId="33450"/>
    <cellStyle name="Обычный 4 6 2 67" xfId="33451"/>
    <cellStyle name="Обычный 4 6 2 67 2" xfId="33452"/>
    <cellStyle name="Обычный 4 6 2 67 2 2" xfId="33453"/>
    <cellStyle name="Обычный 4 6 2 67 3" xfId="33454"/>
    <cellStyle name="Обычный 4 6 2 68" xfId="33455"/>
    <cellStyle name="Обычный 4 6 2 68 2" xfId="33456"/>
    <cellStyle name="Обычный 4 6 2 68 2 2" xfId="33457"/>
    <cellStyle name="Обычный 4 6 2 68 3" xfId="33458"/>
    <cellStyle name="Обычный 4 6 2 69" xfId="33459"/>
    <cellStyle name="Обычный 4 6 2 69 2" xfId="33460"/>
    <cellStyle name="Обычный 4 6 2 69 2 2" xfId="33461"/>
    <cellStyle name="Обычный 4 6 2 69 3" xfId="33462"/>
    <cellStyle name="Обычный 4 6 2 7" xfId="33463"/>
    <cellStyle name="Обычный 4 6 2 7 2" xfId="33464"/>
    <cellStyle name="Обычный 4 6 2 7 2 2" xfId="33465"/>
    <cellStyle name="Обычный 4 6 2 7 3" xfId="33466"/>
    <cellStyle name="Обычный 4 6 2 70" xfId="33467"/>
    <cellStyle name="Обычный 4 6 2 70 2" xfId="33468"/>
    <cellStyle name="Обычный 4 6 2 70 2 2" xfId="33469"/>
    <cellStyle name="Обычный 4 6 2 70 3" xfId="33470"/>
    <cellStyle name="Обычный 4 6 2 71" xfId="33471"/>
    <cellStyle name="Обычный 4 6 2 71 2" xfId="33472"/>
    <cellStyle name="Обычный 4 6 2 71 2 2" xfId="33473"/>
    <cellStyle name="Обычный 4 6 2 71 3" xfId="33474"/>
    <cellStyle name="Обычный 4 6 2 72" xfId="33475"/>
    <cellStyle name="Обычный 4 6 2 72 2" xfId="33476"/>
    <cellStyle name="Обычный 4 6 2 72 2 2" xfId="33477"/>
    <cellStyle name="Обычный 4 6 2 72 3" xfId="33478"/>
    <cellStyle name="Обычный 4 6 2 73" xfId="33479"/>
    <cellStyle name="Обычный 4 6 2 73 2" xfId="33480"/>
    <cellStyle name="Обычный 4 6 2 73 2 2" xfId="33481"/>
    <cellStyle name="Обычный 4 6 2 73 3" xfId="33482"/>
    <cellStyle name="Обычный 4 6 2 74" xfId="33483"/>
    <cellStyle name="Обычный 4 6 2 74 2" xfId="33484"/>
    <cellStyle name="Обычный 4 6 2 74 2 2" xfId="33485"/>
    <cellStyle name="Обычный 4 6 2 74 3" xfId="33486"/>
    <cellStyle name="Обычный 4 6 2 75" xfId="33487"/>
    <cellStyle name="Обычный 4 6 2 75 2" xfId="33488"/>
    <cellStyle name="Обычный 4 6 2 75 2 2" xfId="33489"/>
    <cellStyle name="Обычный 4 6 2 75 3" xfId="33490"/>
    <cellStyle name="Обычный 4 6 2 76" xfId="33491"/>
    <cellStyle name="Обычный 4 6 2 76 2" xfId="33492"/>
    <cellStyle name="Обычный 4 6 2 76 2 2" xfId="33493"/>
    <cellStyle name="Обычный 4 6 2 76 3" xfId="33494"/>
    <cellStyle name="Обычный 4 6 2 77" xfId="33495"/>
    <cellStyle name="Обычный 4 6 2 77 2" xfId="33496"/>
    <cellStyle name="Обычный 4 6 2 77 2 2" xfId="33497"/>
    <cellStyle name="Обычный 4 6 2 77 3" xfId="33498"/>
    <cellStyle name="Обычный 4 6 2 78" xfId="33499"/>
    <cellStyle name="Обычный 4 6 2 78 2" xfId="33500"/>
    <cellStyle name="Обычный 4 6 2 78 2 2" xfId="33501"/>
    <cellStyle name="Обычный 4 6 2 78 3" xfId="33502"/>
    <cellStyle name="Обычный 4 6 2 79" xfId="33503"/>
    <cellStyle name="Обычный 4 6 2 79 2" xfId="33504"/>
    <cellStyle name="Обычный 4 6 2 79 2 2" xfId="33505"/>
    <cellStyle name="Обычный 4 6 2 79 3" xfId="33506"/>
    <cellStyle name="Обычный 4 6 2 8" xfId="33507"/>
    <cellStyle name="Обычный 4 6 2 8 2" xfId="33508"/>
    <cellStyle name="Обычный 4 6 2 8 2 2" xfId="33509"/>
    <cellStyle name="Обычный 4 6 2 8 3" xfId="33510"/>
    <cellStyle name="Обычный 4 6 2 80" xfId="33511"/>
    <cellStyle name="Обычный 4 6 2 80 2" xfId="33512"/>
    <cellStyle name="Обычный 4 6 2 80 2 2" xfId="33513"/>
    <cellStyle name="Обычный 4 6 2 80 3" xfId="33514"/>
    <cellStyle name="Обычный 4 6 2 81" xfId="33515"/>
    <cellStyle name="Обычный 4 6 2 81 2" xfId="33516"/>
    <cellStyle name="Обычный 4 6 2 81 2 2" xfId="33517"/>
    <cellStyle name="Обычный 4 6 2 81 3" xfId="33518"/>
    <cellStyle name="Обычный 4 6 2 82" xfId="33519"/>
    <cellStyle name="Обычный 4 6 2 82 2" xfId="33520"/>
    <cellStyle name="Обычный 4 6 2 82 2 2" xfId="33521"/>
    <cellStyle name="Обычный 4 6 2 82 3" xfId="33522"/>
    <cellStyle name="Обычный 4 6 2 83" xfId="33523"/>
    <cellStyle name="Обычный 4 6 2 83 2" xfId="33524"/>
    <cellStyle name="Обычный 4 6 2 83 2 2" xfId="33525"/>
    <cellStyle name="Обычный 4 6 2 83 3" xfId="33526"/>
    <cellStyle name="Обычный 4 6 2 84" xfId="33527"/>
    <cellStyle name="Обычный 4 6 2 84 2" xfId="33528"/>
    <cellStyle name="Обычный 4 6 2 84 2 2" xfId="33529"/>
    <cellStyle name="Обычный 4 6 2 84 3" xfId="33530"/>
    <cellStyle name="Обычный 4 6 2 85" xfId="33531"/>
    <cellStyle name="Обычный 4 6 2 85 2" xfId="33532"/>
    <cellStyle name="Обычный 4 6 2 85 2 2" xfId="33533"/>
    <cellStyle name="Обычный 4 6 2 85 3" xfId="33534"/>
    <cellStyle name="Обычный 4 6 2 86" xfId="33535"/>
    <cellStyle name="Обычный 4 6 2 86 2" xfId="33536"/>
    <cellStyle name="Обычный 4 6 2 87" xfId="33537"/>
    <cellStyle name="Обычный 4 6 2 9" xfId="33538"/>
    <cellStyle name="Обычный 4 6 2 9 2" xfId="33539"/>
    <cellStyle name="Обычный 4 6 2 9 2 2" xfId="33540"/>
    <cellStyle name="Обычный 4 6 2 9 3" xfId="33541"/>
    <cellStyle name="Обычный 4 6 20" xfId="33542"/>
    <cellStyle name="Обычный 4 6 20 2" xfId="33543"/>
    <cellStyle name="Обычный 4 6 20 2 2" xfId="33544"/>
    <cellStyle name="Обычный 4 6 20 3" xfId="33545"/>
    <cellStyle name="Обычный 4 6 21" xfId="33546"/>
    <cellStyle name="Обычный 4 6 21 2" xfId="33547"/>
    <cellStyle name="Обычный 4 6 21 2 2" xfId="33548"/>
    <cellStyle name="Обычный 4 6 21 3" xfId="33549"/>
    <cellStyle name="Обычный 4 6 22" xfId="33550"/>
    <cellStyle name="Обычный 4 6 22 2" xfId="33551"/>
    <cellStyle name="Обычный 4 6 22 2 2" xfId="33552"/>
    <cellStyle name="Обычный 4 6 22 3" xfId="33553"/>
    <cellStyle name="Обычный 4 6 23" xfId="33554"/>
    <cellStyle name="Обычный 4 6 23 2" xfId="33555"/>
    <cellStyle name="Обычный 4 6 23 2 2" xfId="33556"/>
    <cellStyle name="Обычный 4 6 23 3" xfId="33557"/>
    <cellStyle name="Обычный 4 6 24" xfId="33558"/>
    <cellStyle name="Обычный 4 6 24 2" xfId="33559"/>
    <cellStyle name="Обычный 4 6 24 2 2" xfId="33560"/>
    <cellStyle name="Обычный 4 6 24 3" xfId="33561"/>
    <cellStyle name="Обычный 4 6 25" xfId="33562"/>
    <cellStyle name="Обычный 4 6 25 2" xfId="33563"/>
    <cellStyle name="Обычный 4 6 25 2 2" xfId="33564"/>
    <cellStyle name="Обычный 4 6 25 3" xfId="33565"/>
    <cellStyle name="Обычный 4 6 26" xfId="33566"/>
    <cellStyle name="Обычный 4 6 26 2" xfId="33567"/>
    <cellStyle name="Обычный 4 6 26 2 2" xfId="33568"/>
    <cellStyle name="Обычный 4 6 26 3" xfId="33569"/>
    <cellStyle name="Обычный 4 6 27" xfId="33570"/>
    <cellStyle name="Обычный 4 6 27 2" xfId="33571"/>
    <cellStyle name="Обычный 4 6 27 2 2" xfId="33572"/>
    <cellStyle name="Обычный 4 6 27 3" xfId="33573"/>
    <cellStyle name="Обычный 4 6 28" xfId="33574"/>
    <cellStyle name="Обычный 4 6 28 2" xfId="33575"/>
    <cellStyle name="Обычный 4 6 28 2 2" xfId="33576"/>
    <cellStyle name="Обычный 4 6 28 3" xfId="33577"/>
    <cellStyle name="Обычный 4 6 29" xfId="33578"/>
    <cellStyle name="Обычный 4 6 29 2" xfId="33579"/>
    <cellStyle name="Обычный 4 6 29 2 2" xfId="33580"/>
    <cellStyle name="Обычный 4 6 29 3" xfId="33581"/>
    <cellStyle name="Обычный 4 6 3" xfId="33582"/>
    <cellStyle name="Обычный 4 6 3 2" xfId="33583"/>
    <cellStyle name="Обычный 4 6 3 2 2" xfId="33584"/>
    <cellStyle name="Обычный 4 6 3 3" xfId="33585"/>
    <cellStyle name="Обычный 4 6 30" xfId="33586"/>
    <cellStyle name="Обычный 4 6 30 2" xfId="33587"/>
    <cellStyle name="Обычный 4 6 30 2 2" xfId="33588"/>
    <cellStyle name="Обычный 4 6 30 3" xfId="33589"/>
    <cellStyle name="Обычный 4 6 31" xfId="33590"/>
    <cellStyle name="Обычный 4 6 31 2" xfId="33591"/>
    <cellStyle name="Обычный 4 6 31 2 2" xfId="33592"/>
    <cellStyle name="Обычный 4 6 31 3" xfId="33593"/>
    <cellStyle name="Обычный 4 6 32" xfId="33594"/>
    <cellStyle name="Обычный 4 6 32 2" xfId="33595"/>
    <cellStyle name="Обычный 4 6 32 2 2" xfId="33596"/>
    <cellStyle name="Обычный 4 6 32 3" xfId="33597"/>
    <cellStyle name="Обычный 4 6 33" xfId="33598"/>
    <cellStyle name="Обычный 4 6 33 2" xfId="33599"/>
    <cellStyle name="Обычный 4 6 33 2 2" xfId="33600"/>
    <cellStyle name="Обычный 4 6 33 3" xfId="33601"/>
    <cellStyle name="Обычный 4 6 34" xfId="33602"/>
    <cellStyle name="Обычный 4 6 34 2" xfId="33603"/>
    <cellStyle name="Обычный 4 6 34 2 2" xfId="33604"/>
    <cellStyle name="Обычный 4 6 34 3" xfId="33605"/>
    <cellStyle name="Обычный 4 6 35" xfId="33606"/>
    <cellStyle name="Обычный 4 6 35 2" xfId="33607"/>
    <cellStyle name="Обычный 4 6 35 2 2" xfId="33608"/>
    <cellStyle name="Обычный 4 6 35 3" xfId="33609"/>
    <cellStyle name="Обычный 4 6 36" xfId="33610"/>
    <cellStyle name="Обычный 4 6 36 2" xfId="33611"/>
    <cellStyle name="Обычный 4 6 36 2 2" xfId="33612"/>
    <cellStyle name="Обычный 4 6 36 3" xfId="33613"/>
    <cellStyle name="Обычный 4 6 37" xfId="33614"/>
    <cellStyle name="Обычный 4 6 37 2" xfId="33615"/>
    <cellStyle name="Обычный 4 6 37 2 2" xfId="33616"/>
    <cellStyle name="Обычный 4 6 37 3" xfId="33617"/>
    <cellStyle name="Обычный 4 6 38" xfId="33618"/>
    <cellStyle name="Обычный 4 6 38 2" xfId="33619"/>
    <cellStyle name="Обычный 4 6 38 2 2" xfId="33620"/>
    <cellStyle name="Обычный 4 6 38 3" xfId="33621"/>
    <cellStyle name="Обычный 4 6 39" xfId="33622"/>
    <cellStyle name="Обычный 4 6 39 2" xfId="33623"/>
    <cellStyle name="Обычный 4 6 39 2 2" xfId="33624"/>
    <cellStyle name="Обычный 4 6 39 3" xfId="33625"/>
    <cellStyle name="Обычный 4 6 4" xfId="33626"/>
    <cellStyle name="Обычный 4 6 4 2" xfId="33627"/>
    <cellStyle name="Обычный 4 6 4 2 2" xfId="33628"/>
    <cellStyle name="Обычный 4 6 4 3" xfId="33629"/>
    <cellStyle name="Обычный 4 6 40" xfId="33630"/>
    <cellStyle name="Обычный 4 6 40 2" xfId="33631"/>
    <cellStyle name="Обычный 4 6 40 2 2" xfId="33632"/>
    <cellStyle name="Обычный 4 6 40 3" xfId="33633"/>
    <cellStyle name="Обычный 4 6 41" xfId="33634"/>
    <cellStyle name="Обычный 4 6 41 2" xfId="33635"/>
    <cellStyle name="Обычный 4 6 41 2 2" xfId="33636"/>
    <cellStyle name="Обычный 4 6 41 3" xfId="33637"/>
    <cellStyle name="Обычный 4 6 42" xfId="33638"/>
    <cellStyle name="Обычный 4 6 42 2" xfId="33639"/>
    <cellStyle name="Обычный 4 6 42 2 2" xfId="33640"/>
    <cellStyle name="Обычный 4 6 42 3" xfId="33641"/>
    <cellStyle name="Обычный 4 6 43" xfId="33642"/>
    <cellStyle name="Обычный 4 6 43 2" xfId="33643"/>
    <cellStyle name="Обычный 4 6 43 2 2" xfId="33644"/>
    <cellStyle name="Обычный 4 6 43 3" xfId="33645"/>
    <cellStyle name="Обычный 4 6 44" xfId="33646"/>
    <cellStyle name="Обычный 4 6 44 2" xfId="33647"/>
    <cellStyle name="Обычный 4 6 44 2 2" xfId="33648"/>
    <cellStyle name="Обычный 4 6 44 3" xfId="33649"/>
    <cellStyle name="Обычный 4 6 45" xfId="33650"/>
    <cellStyle name="Обычный 4 6 45 2" xfId="33651"/>
    <cellStyle name="Обычный 4 6 45 2 2" xfId="33652"/>
    <cellStyle name="Обычный 4 6 45 3" xfId="33653"/>
    <cellStyle name="Обычный 4 6 46" xfId="33654"/>
    <cellStyle name="Обычный 4 6 46 2" xfId="33655"/>
    <cellStyle name="Обычный 4 6 46 2 2" xfId="33656"/>
    <cellStyle name="Обычный 4 6 46 3" xfId="33657"/>
    <cellStyle name="Обычный 4 6 47" xfId="33658"/>
    <cellStyle name="Обычный 4 6 47 2" xfId="33659"/>
    <cellStyle name="Обычный 4 6 47 2 2" xfId="33660"/>
    <cellStyle name="Обычный 4 6 47 3" xfId="33661"/>
    <cellStyle name="Обычный 4 6 48" xfId="33662"/>
    <cellStyle name="Обычный 4 6 48 2" xfId="33663"/>
    <cellStyle name="Обычный 4 6 48 2 2" xfId="33664"/>
    <cellStyle name="Обычный 4 6 48 3" xfId="33665"/>
    <cellStyle name="Обычный 4 6 49" xfId="33666"/>
    <cellStyle name="Обычный 4 6 49 2" xfId="33667"/>
    <cellStyle name="Обычный 4 6 49 2 2" xfId="33668"/>
    <cellStyle name="Обычный 4 6 49 3" xfId="33669"/>
    <cellStyle name="Обычный 4 6 5" xfId="33670"/>
    <cellStyle name="Обычный 4 6 5 2" xfId="33671"/>
    <cellStyle name="Обычный 4 6 5 2 2" xfId="33672"/>
    <cellStyle name="Обычный 4 6 5 3" xfId="33673"/>
    <cellStyle name="Обычный 4 6 50" xfId="33674"/>
    <cellStyle name="Обычный 4 6 50 2" xfId="33675"/>
    <cellStyle name="Обычный 4 6 50 2 2" xfId="33676"/>
    <cellStyle name="Обычный 4 6 50 3" xfId="33677"/>
    <cellStyle name="Обычный 4 6 51" xfId="33678"/>
    <cellStyle name="Обычный 4 6 51 2" xfId="33679"/>
    <cellStyle name="Обычный 4 6 51 2 2" xfId="33680"/>
    <cellStyle name="Обычный 4 6 51 3" xfId="33681"/>
    <cellStyle name="Обычный 4 6 52" xfId="33682"/>
    <cellStyle name="Обычный 4 6 52 2" xfId="33683"/>
    <cellStyle name="Обычный 4 6 52 2 2" xfId="33684"/>
    <cellStyle name="Обычный 4 6 52 3" xfId="33685"/>
    <cellStyle name="Обычный 4 6 53" xfId="33686"/>
    <cellStyle name="Обычный 4 6 53 2" xfId="33687"/>
    <cellStyle name="Обычный 4 6 53 2 2" xfId="33688"/>
    <cellStyle name="Обычный 4 6 53 3" xfId="33689"/>
    <cellStyle name="Обычный 4 6 54" xfId="33690"/>
    <cellStyle name="Обычный 4 6 54 2" xfId="33691"/>
    <cellStyle name="Обычный 4 6 54 2 2" xfId="33692"/>
    <cellStyle name="Обычный 4 6 54 3" xfId="33693"/>
    <cellStyle name="Обычный 4 6 55" xfId="33694"/>
    <cellStyle name="Обычный 4 6 55 2" xfId="33695"/>
    <cellStyle name="Обычный 4 6 55 2 2" xfId="33696"/>
    <cellStyle name="Обычный 4 6 55 3" xfId="33697"/>
    <cellStyle name="Обычный 4 6 56" xfId="33698"/>
    <cellStyle name="Обычный 4 6 56 2" xfId="33699"/>
    <cellStyle name="Обычный 4 6 56 2 2" xfId="33700"/>
    <cellStyle name="Обычный 4 6 56 3" xfId="33701"/>
    <cellStyle name="Обычный 4 6 57" xfId="33702"/>
    <cellStyle name="Обычный 4 6 57 2" xfId="33703"/>
    <cellStyle name="Обычный 4 6 57 2 2" xfId="33704"/>
    <cellStyle name="Обычный 4 6 57 3" xfId="33705"/>
    <cellStyle name="Обычный 4 6 58" xfId="33706"/>
    <cellStyle name="Обычный 4 6 58 2" xfId="33707"/>
    <cellStyle name="Обычный 4 6 58 2 2" xfId="33708"/>
    <cellStyle name="Обычный 4 6 58 3" xfId="33709"/>
    <cellStyle name="Обычный 4 6 59" xfId="33710"/>
    <cellStyle name="Обычный 4 6 59 2" xfId="33711"/>
    <cellStyle name="Обычный 4 6 59 2 2" xfId="33712"/>
    <cellStyle name="Обычный 4 6 59 3" xfId="33713"/>
    <cellStyle name="Обычный 4 6 6" xfId="33714"/>
    <cellStyle name="Обычный 4 6 6 2" xfId="33715"/>
    <cellStyle name="Обычный 4 6 6 2 2" xfId="33716"/>
    <cellStyle name="Обычный 4 6 6 3" xfId="33717"/>
    <cellStyle name="Обычный 4 6 60" xfId="33718"/>
    <cellStyle name="Обычный 4 6 60 2" xfId="33719"/>
    <cellStyle name="Обычный 4 6 60 2 2" xfId="33720"/>
    <cellStyle name="Обычный 4 6 60 3" xfId="33721"/>
    <cellStyle name="Обычный 4 6 61" xfId="33722"/>
    <cellStyle name="Обычный 4 6 61 2" xfId="33723"/>
    <cellStyle name="Обычный 4 6 61 2 2" xfId="33724"/>
    <cellStyle name="Обычный 4 6 61 3" xfId="33725"/>
    <cellStyle name="Обычный 4 6 62" xfId="33726"/>
    <cellStyle name="Обычный 4 6 62 2" xfId="33727"/>
    <cellStyle name="Обычный 4 6 62 2 2" xfId="33728"/>
    <cellStyle name="Обычный 4 6 62 3" xfId="33729"/>
    <cellStyle name="Обычный 4 6 63" xfId="33730"/>
    <cellStyle name="Обычный 4 6 63 2" xfId="33731"/>
    <cellStyle name="Обычный 4 6 63 2 2" xfId="33732"/>
    <cellStyle name="Обычный 4 6 63 3" xfId="33733"/>
    <cellStyle name="Обычный 4 6 64" xfId="33734"/>
    <cellStyle name="Обычный 4 6 64 2" xfId="33735"/>
    <cellStyle name="Обычный 4 6 64 2 2" xfId="33736"/>
    <cellStyle name="Обычный 4 6 64 3" xfId="33737"/>
    <cellStyle name="Обычный 4 6 65" xfId="33738"/>
    <cellStyle name="Обычный 4 6 65 2" xfId="33739"/>
    <cellStyle name="Обычный 4 6 65 2 2" xfId="33740"/>
    <cellStyle name="Обычный 4 6 65 3" xfId="33741"/>
    <cellStyle name="Обычный 4 6 66" xfId="33742"/>
    <cellStyle name="Обычный 4 6 66 2" xfId="33743"/>
    <cellStyle name="Обычный 4 6 66 2 2" xfId="33744"/>
    <cellStyle name="Обычный 4 6 66 3" xfId="33745"/>
    <cellStyle name="Обычный 4 6 67" xfId="33746"/>
    <cellStyle name="Обычный 4 6 67 2" xfId="33747"/>
    <cellStyle name="Обычный 4 6 67 2 2" xfId="33748"/>
    <cellStyle name="Обычный 4 6 67 3" xfId="33749"/>
    <cellStyle name="Обычный 4 6 68" xfId="33750"/>
    <cellStyle name="Обычный 4 6 68 2" xfId="33751"/>
    <cellStyle name="Обычный 4 6 68 2 2" xfId="33752"/>
    <cellStyle name="Обычный 4 6 68 3" xfId="33753"/>
    <cellStyle name="Обычный 4 6 69" xfId="33754"/>
    <cellStyle name="Обычный 4 6 69 2" xfId="33755"/>
    <cellStyle name="Обычный 4 6 69 2 2" xfId="33756"/>
    <cellStyle name="Обычный 4 6 69 3" xfId="33757"/>
    <cellStyle name="Обычный 4 6 7" xfId="33758"/>
    <cellStyle name="Обычный 4 6 7 2" xfId="33759"/>
    <cellStyle name="Обычный 4 6 7 2 2" xfId="33760"/>
    <cellStyle name="Обычный 4 6 7 3" xfId="33761"/>
    <cellStyle name="Обычный 4 6 70" xfId="33762"/>
    <cellStyle name="Обычный 4 6 70 2" xfId="33763"/>
    <cellStyle name="Обычный 4 6 70 2 2" xfId="33764"/>
    <cellStyle name="Обычный 4 6 70 3" xfId="33765"/>
    <cellStyle name="Обычный 4 6 71" xfId="33766"/>
    <cellStyle name="Обычный 4 6 71 2" xfId="33767"/>
    <cellStyle name="Обычный 4 6 71 2 2" xfId="33768"/>
    <cellStyle name="Обычный 4 6 71 3" xfId="33769"/>
    <cellStyle name="Обычный 4 6 72" xfId="33770"/>
    <cellStyle name="Обычный 4 6 72 2" xfId="33771"/>
    <cellStyle name="Обычный 4 6 72 2 2" xfId="33772"/>
    <cellStyle name="Обычный 4 6 72 3" xfId="33773"/>
    <cellStyle name="Обычный 4 6 73" xfId="33774"/>
    <cellStyle name="Обычный 4 6 73 2" xfId="33775"/>
    <cellStyle name="Обычный 4 6 73 2 2" xfId="33776"/>
    <cellStyle name="Обычный 4 6 73 3" xfId="33777"/>
    <cellStyle name="Обычный 4 6 74" xfId="33778"/>
    <cellStyle name="Обычный 4 6 74 2" xfId="33779"/>
    <cellStyle name="Обычный 4 6 74 2 2" xfId="33780"/>
    <cellStyle name="Обычный 4 6 74 3" xfId="33781"/>
    <cellStyle name="Обычный 4 6 75" xfId="33782"/>
    <cellStyle name="Обычный 4 6 75 2" xfId="33783"/>
    <cellStyle name="Обычный 4 6 75 2 2" xfId="33784"/>
    <cellStyle name="Обычный 4 6 75 3" xfId="33785"/>
    <cellStyle name="Обычный 4 6 76" xfId="33786"/>
    <cellStyle name="Обычный 4 6 76 2" xfId="33787"/>
    <cellStyle name="Обычный 4 6 76 2 2" xfId="33788"/>
    <cellStyle name="Обычный 4 6 76 3" xfId="33789"/>
    <cellStyle name="Обычный 4 6 77" xfId="33790"/>
    <cellStyle name="Обычный 4 6 77 2" xfId="33791"/>
    <cellStyle name="Обычный 4 6 77 2 2" xfId="33792"/>
    <cellStyle name="Обычный 4 6 77 3" xfId="33793"/>
    <cellStyle name="Обычный 4 6 78" xfId="33794"/>
    <cellStyle name="Обычный 4 6 78 2" xfId="33795"/>
    <cellStyle name="Обычный 4 6 78 2 2" xfId="33796"/>
    <cellStyle name="Обычный 4 6 78 3" xfId="33797"/>
    <cellStyle name="Обычный 4 6 79" xfId="33798"/>
    <cellStyle name="Обычный 4 6 79 2" xfId="33799"/>
    <cellStyle name="Обычный 4 6 79 2 2" xfId="33800"/>
    <cellStyle name="Обычный 4 6 79 3" xfId="33801"/>
    <cellStyle name="Обычный 4 6 8" xfId="33802"/>
    <cellStyle name="Обычный 4 6 8 2" xfId="33803"/>
    <cellStyle name="Обычный 4 6 8 2 2" xfId="33804"/>
    <cellStyle name="Обычный 4 6 8 3" xfId="33805"/>
    <cellStyle name="Обычный 4 6 80" xfId="33806"/>
    <cellStyle name="Обычный 4 6 80 2" xfId="33807"/>
    <cellStyle name="Обычный 4 6 80 2 2" xfId="33808"/>
    <cellStyle name="Обычный 4 6 80 3" xfId="33809"/>
    <cellStyle name="Обычный 4 6 81" xfId="33810"/>
    <cellStyle name="Обычный 4 6 81 2" xfId="33811"/>
    <cellStyle name="Обычный 4 6 81 2 2" xfId="33812"/>
    <cellStyle name="Обычный 4 6 81 3" xfId="33813"/>
    <cellStyle name="Обычный 4 6 82" xfId="33814"/>
    <cellStyle name="Обычный 4 6 82 2" xfId="33815"/>
    <cellStyle name="Обычный 4 6 82 2 2" xfId="33816"/>
    <cellStyle name="Обычный 4 6 82 3" xfId="33817"/>
    <cellStyle name="Обычный 4 6 83" xfId="33818"/>
    <cellStyle name="Обычный 4 6 83 2" xfId="33819"/>
    <cellStyle name="Обычный 4 6 83 2 2" xfId="33820"/>
    <cellStyle name="Обычный 4 6 83 3" xfId="33821"/>
    <cellStyle name="Обычный 4 6 84" xfId="33822"/>
    <cellStyle name="Обычный 4 6 84 2" xfId="33823"/>
    <cellStyle name="Обычный 4 6 84 2 2" xfId="33824"/>
    <cellStyle name="Обычный 4 6 84 3" xfId="33825"/>
    <cellStyle name="Обычный 4 6 85" xfId="33826"/>
    <cellStyle name="Обычный 4 6 85 2" xfId="33827"/>
    <cellStyle name="Обычный 4 6 85 2 2" xfId="33828"/>
    <cellStyle name="Обычный 4 6 85 3" xfId="33829"/>
    <cellStyle name="Обычный 4 6 86" xfId="33830"/>
    <cellStyle name="Обычный 4 6 86 2" xfId="33831"/>
    <cellStyle name="Обычный 4 6 86 2 2" xfId="33832"/>
    <cellStyle name="Обычный 4 6 86 3" xfId="33833"/>
    <cellStyle name="Обычный 4 6 87" xfId="33834"/>
    <cellStyle name="Обычный 4 6 87 2" xfId="33835"/>
    <cellStyle name="Обычный 4 6 88" xfId="33836"/>
    <cellStyle name="Обычный 4 6 9" xfId="33837"/>
    <cellStyle name="Обычный 4 6 9 2" xfId="33838"/>
    <cellStyle name="Обычный 4 6 9 2 2" xfId="33839"/>
    <cellStyle name="Обычный 4 6 9 3" xfId="33840"/>
    <cellStyle name="Обычный 4 7" xfId="33841"/>
    <cellStyle name="Обычный 4 7 2" xfId="33842"/>
    <cellStyle name="Обычный 4 7 2 2" xfId="33843"/>
    <cellStyle name="Обычный 4 7 2 2 2" xfId="33844"/>
    <cellStyle name="Обычный 4 7 2 3" xfId="33845"/>
    <cellStyle name="Обычный 4 7 3" xfId="33846"/>
    <cellStyle name="Обычный 4 7 3 2" xfId="33847"/>
    <cellStyle name="Обычный 4 7 3 2 2" xfId="33848"/>
    <cellStyle name="Обычный 4 7 3 3" xfId="33849"/>
    <cellStyle name="Обычный 4 7 4" xfId="33850"/>
    <cellStyle name="Обычный 4 7 4 2" xfId="33851"/>
    <cellStyle name="Обычный 4 7 5" xfId="33852"/>
    <cellStyle name="Обычный 4 8" xfId="33853"/>
    <cellStyle name="Обычный 4 8 2" xfId="33854"/>
    <cellStyle name="Обычный 4 8 2 2" xfId="33855"/>
    <cellStyle name="Обычный 4 8 2 2 2" xfId="33856"/>
    <cellStyle name="Обычный 4 8 2 3" xfId="33857"/>
    <cellStyle name="Обычный 4 8 3" xfId="33858"/>
    <cellStyle name="Обычный 4 8 3 2" xfId="33859"/>
    <cellStyle name="Обычный 4 8 4" xfId="33860"/>
    <cellStyle name="Обычный 4 9" xfId="33861"/>
    <cellStyle name="Обычный 4 9 2" xfId="33862"/>
    <cellStyle name="Обычный 4_Аудит П-1538 ИП 09-10 ВКР.от Оксxls" xfId="33863"/>
    <cellStyle name="Обычный 40" xfId="33864"/>
    <cellStyle name="Обычный 40 3" xfId="33865"/>
    <cellStyle name="Обычный 41" xfId="33866"/>
    <cellStyle name="Обычный 41 2" xfId="33867"/>
    <cellStyle name="Обычный 41 2 2" xfId="33868"/>
    <cellStyle name="Обычный 41 2 2 2" xfId="33869"/>
    <cellStyle name="Обычный 41 2 3" xfId="33870"/>
    <cellStyle name="Обычный 41 3" xfId="33871"/>
    <cellStyle name="Обычный 42" xfId="33872"/>
    <cellStyle name="Обычный 42 2" xfId="33873"/>
    <cellStyle name="Обычный 42 2 2" xfId="33874"/>
    <cellStyle name="Обычный 42 2 2 2" xfId="33875"/>
    <cellStyle name="Обычный 42 2 2 2 2" xfId="33876"/>
    <cellStyle name="Обычный 42 2 2 3" xfId="33877"/>
    <cellStyle name="Обычный 42 2 3" xfId="33878"/>
    <cellStyle name="Обычный 42 2 3 2" xfId="33879"/>
    <cellStyle name="Обычный 42 2 4" xfId="33880"/>
    <cellStyle name="Обычный 42 3" xfId="33881"/>
    <cellStyle name="Обычный 42 3 2" xfId="33882"/>
    <cellStyle name="Обычный 42 3 2 2" xfId="33883"/>
    <cellStyle name="Обычный 42 3 3" xfId="33884"/>
    <cellStyle name="Обычный 42 4" xfId="33885"/>
    <cellStyle name="Обычный 42 4 2" xfId="33886"/>
    <cellStyle name="Обычный 42 5" xfId="33887"/>
    <cellStyle name="Обычный 43" xfId="33888"/>
    <cellStyle name="Обычный 43 2" xfId="33889"/>
    <cellStyle name="Обычный 43 3" xfId="33890"/>
    <cellStyle name="Обычный 43 3 2" xfId="33891"/>
    <cellStyle name="Обычный 43 3 2 2" xfId="33892"/>
    <cellStyle name="Обычный 44" xfId="33893"/>
    <cellStyle name="Обычный 45" xfId="33894"/>
    <cellStyle name="Обычный 46" xfId="33895"/>
    <cellStyle name="Обычный 46 2" xfId="33896"/>
    <cellStyle name="Обычный 47" xfId="33897"/>
    <cellStyle name="Обычный 47 2" xfId="33898"/>
    <cellStyle name="Обычный 47 3" xfId="33899"/>
    <cellStyle name="Обычный 47 3 2" xfId="33900"/>
    <cellStyle name="Обычный 47 3 2 2" xfId="33901"/>
    <cellStyle name="Обычный 48" xfId="33902"/>
    <cellStyle name="Обычный 49" xfId="33903"/>
    <cellStyle name="Обычный 49 2" xfId="33904"/>
    <cellStyle name="Обычный 5" xfId="12"/>
    <cellStyle name="Обычный 5 10" xfId="33905"/>
    <cellStyle name="Обычный 5 11" xfId="33906"/>
    <cellStyle name="Обычный 5 12" xfId="33907"/>
    <cellStyle name="Обычный 5 2" xfId="29"/>
    <cellStyle name="Обычный 5 2 2" xfId="33908"/>
    <cellStyle name="Обычный 5 2 2 2" xfId="33909"/>
    <cellStyle name="Обычный 5 2 2 3" xfId="33910"/>
    <cellStyle name="Обычный 5 2 2 4" xfId="33911"/>
    <cellStyle name="Обычный 5 2 2 5" xfId="33912"/>
    <cellStyle name="Обычный 5 2 3" xfId="33913"/>
    <cellStyle name="Обычный 5 2 3 2" xfId="33914"/>
    <cellStyle name="Обычный 5 2 4" xfId="33915"/>
    <cellStyle name="Обычный 5 2 5" xfId="33916"/>
    <cellStyle name="Обычный 5 2 6" xfId="33917"/>
    <cellStyle name="Обычный 5 2 7" xfId="33918"/>
    <cellStyle name="Обычный 5 2 8" xfId="33919"/>
    <cellStyle name="Обычный 5 2 8 2" xfId="33920"/>
    <cellStyle name="Обычный 5 2_11БТВС" xfId="33921"/>
    <cellStyle name="Обычный 5 3" xfId="33922"/>
    <cellStyle name="Обычный 5 3 2" xfId="33923"/>
    <cellStyle name="Обычный 5 3 2 2" xfId="33924"/>
    <cellStyle name="Обычный 5 3 3" xfId="33925"/>
    <cellStyle name="Обычный 5 3 4" xfId="33926"/>
    <cellStyle name="Обычный 5 4" xfId="33927"/>
    <cellStyle name="Обычный 5 4 2" xfId="33928"/>
    <cellStyle name="Обычный 5 4 3" xfId="33929"/>
    <cellStyle name="Обычный 5 4 4" xfId="33930"/>
    <cellStyle name="Обычный 5 4 5" xfId="33931"/>
    <cellStyle name="Обычный 5 4_11БТВС" xfId="33932"/>
    <cellStyle name="Обычный 5 5" xfId="33933"/>
    <cellStyle name="Обычный 5 5 2" xfId="33934"/>
    <cellStyle name="Обычный 5 6" xfId="33935"/>
    <cellStyle name="Обычный 5 6 2" xfId="33936"/>
    <cellStyle name="Обычный 5 7" xfId="33937"/>
    <cellStyle name="Обычный 5 8" xfId="33938"/>
    <cellStyle name="Обычный 5 9" xfId="33939"/>
    <cellStyle name="Обычный 5 9 2" xfId="33940"/>
    <cellStyle name="Обычный 5___ТМЦ срубб., эмульг., вентури КА №11 - 2013" xfId="33941"/>
    <cellStyle name="Обычный 50" xfId="33942"/>
    <cellStyle name="Обычный 51" xfId="33943"/>
    <cellStyle name="Обычный 51 2" xfId="33944"/>
    <cellStyle name="Обычный 52" xfId="33945"/>
    <cellStyle name="Обычный 52 2" xfId="33946"/>
    <cellStyle name="Обычный 53" xfId="33947"/>
    <cellStyle name="Обычный 54" xfId="33948"/>
    <cellStyle name="Обычный 55" xfId="33949"/>
    <cellStyle name="Обычный 55 2" xfId="33950"/>
    <cellStyle name="Обычный 56" xfId="33951"/>
    <cellStyle name="Обычный 56 2" xfId="33952"/>
    <cellStyle name="Обычный 56 2 2" xfId="33953"/>
    <cellStyle name="Обычный 56 3" xfId="33954"/>
    <cellStyle name="Обычный 57" xfId="33955"/>
    <cellStyle name="Обычный 57 2" xfId="33956"/>
    <cellStyle name="Обычный 57 3" xfId="33957"/>
    <cellStyle name="Обычный 58" xfId="33958"/>
    <cellStyle name="Обычный 58 2" xfId="33959"/>
    <cellStyle name="Обычный 59" xfId="33960"/>
    <cellStyle name="Обычный 59 2" xfId="33961"/>
    <cellStyle name="Обычный 59 2 2" xfId="33962"/>
    <cellStyle name="Обычный 59 3" xfId="33963"/>
    <cellStyle name="Обычный 6" xfId="13"/>
    <cellStyle name="Обычный 6 10" xfId="33964"/>
    <cellStyle name="Обычный 6 10 2" xfId="33965"/>
    <cellStyle name="Обычный 6 11" xfId="33966"/>
    <cellStyle name="Обычный 6 11 2" xfId="33967"/>
    <cellStyle name="Обычный 6 12" xfId="33968"/>
    <cellStyle name="Обычный 6 12 2" xfId="33969"/>
    <cellStyle name="Обычный 6 13" xfId="33970"/>
    <cellStyle name="Обычный 6 14" xfId="33971"/>
    <cellStyle name="Обычный 6 2" xfId="33972"/>
    <cellStyle name="Обычный 6 2 2" xfId="33973"/>
    <cellStyle name="Обычный 6 2 2 2" xfId="33974"/>
    <cellStyle name="Обычный 6 2 3" xfId="33975"/>
    <cellStyle name="Обычный 6 2 4" xfId="33976"/>
    <cellStyle name="Обычный 6 2_11БТВС" xfId="33977"/>
    <cellStyle name="Обычный 6 3" xfId="33978"/>
    <cellStyle name="Обычный 6 3 2" xfId="33979"/>
    <cellStyle name="Обычный 6 3 2 2" xfId="33980"/>
    <cellStyle name="Обычный 6 3 3" xfId="33981"/>
    <cellStyle name="Обычный 6 4" xfId="33982"/>
    <cellStyle name="Обычный 6 4 2" xfId="33983"/>
    <cellStyle name="Обычный 6 4 2 2" xfId="33984"/>
    <cellStyle name="Обычный 6 4 3" xfId="33985"/>
    <cellStyle name="Обычный 6 5" xfId="33986"/>
    <cellStyle name="Обычный 6 5 2" xfId="33987"/>
    <cellStyle name="Обычный 6 5 2 2" xfId="33988"/>
    <cellStyle name="Обычный 6 5 3" xfId="33989"/>
    <cellStyle name="Обычный 6 6" xfId="33990"/>
    <cellStyle name="Обычный 6 6 2" xfId="33991"/>
    <cellStyle name="Обычный 6 7" xfId="33992"/>
    <cellStyle name="Обычный 6 7 2" xfId="33993"/>
    <cellStyle name="Обычный 6 8" xfId="33994"/>
    <cellStyle name="Обычный 6 8 2" xfId="33995"/>
    <cellStyle name="Обычный 6 9" xfId="33996"/>
    <cellStyle name="Обычный 6 9 2" xfId="33997"/>
    <cellStyle name="Обычный 6_03.05.2012 - сметы по тендеру(испр)" xfId="33998"/>
    <cellStyle name="Обычный 60" xfId="33999"/>
    <cellStyle name="Обычный 60 2" xfId="34000"/>
    <cellStyle name="Обычный 61" xfId="34001"/>
    <cellStyle name="Обычный 61 2" xfId="34002"/>
    <cellStyle name="Обычный 62" xfId="34003"/>
    <cellStyle name="Обычный 62 2" xfId="34004"/>
    <cellStyle name="Обычный 63" xfId="34005"/>
    <cellStyle name="Обычный 63 2" xfId="34006"/>
    <cellStyle name="Обычный 64" xfId="34007"/>
    <cellStyle name="Обычный 64 2" xfId="34008"/>
    <cellStyle name="Обычный 65" xfId="34009"/>
    <cellStyle name="Обычный 65 2" xfId="34010"/>
    <cellStyle name="Обычный 66" xfId="34011"/>
    <cellStyle name="Обычный 67" xfId="34012"/>
    <cellStyle name="Обычный 68" xfId="34013"/>
    <cellStyle name="Обычный 69" xfId="34014"/>
    <cellStyle name="Обычный 69 2" xfId="34015"/>
    <cellStyle name="Обычный 7" xfId="14"/>
    <cellStyle name="Обычный 7 10" xfId="34016"/>
    <cellStyle name="Обычный 7 10 2" xfId="34017"/>
    <cellStyle name="Обычный 7 11" xfId="34018"/>
    <cellStyle name="Обычный 7 11 2" xfId="34019"/>
    <cellStyle name="Обычный 7 12" xfId="34020"/>
    <cellStyle name="Обычный 7 12 2" xfId="34021"/>
    <cellStyle name="Обычный 7 13" xfId="34022"/>
    <cellStyle name="Обычный 7 14" xfId="34023"/>
    <cellStyle name="Обычный 7 15" xfId="34024"/>
    <cellStyle name="Обычный 7 2" xfId="15"/>
    <cellStyle name="Обычный 7 2 2" xfId="34025"/>
    <cellStyle name="Обычный 7 2 2 2" xfId="34026"/>
    <cellStyle name="Обычный 7 2 3" xfId="34027"/>
    <cellStyle name="Обычный 7 2 4" xfId="34028"/>
    <cellStyle name="Обычный 7 2 5" xfId="34029"/>
    <cellStyle name="Обычный 7 3" xfId="34030"/>
    <cellStyle name="Обычный 7 3 2" xfId="34031"/>
    <cellStyle name="Обычный 7 4" xfId="34032"/>
    <cellStyle name="Обычный 7 4 2" xfId="34033"/>
    <cellStyle name="Обычный 7 5" xfId="34034"/>
    <cellStyle name="Обычный 7 5 2" xfId="34035"/>
    <cellStyle name="Обычный 7 5 2 2" xfId="34036"/>
    <cellStyle name="Обычный 7 5 3" xfId="34037"/>
    <cellStyle name="Обычный 7 6" xfId="34038"/>
    <cellStyle name="Обычный 7 6 2" xfId="34039"/>
    <cellStyle name="Обычный 7 6 2 2" xfId="34040"/>
    <cellStyle name="Обычный 7 6 3" xfId="34041"/>
    <cellStyle name="Обычный 7 7" xfId="34042"/>
    <cellStyle name="Обычный 7 7 2" xfId="34043"/>
    <cellStyle name="Обычный 7 7 2 2" xfId="34044"/>
    <cellStyle name="Обычный 7 7 3" xfId="34045"/>
    <cellStyle name="Обычный 7 8" xfId="34046"/>
    <cellStyle name="Обычный 7 8 2" xfId="34047"/>
    <cellStyle name="Обычный 7 9" xfId="34048"/>
    <cellStyle name="Обычный 7 9 2" xfId="34049"/>
    <cellStyle name="Обычный 7_ГПО - 20.03.14" xfId="34050"/>
    <cellStyle name="Обычный 70" xfId="34051"/>
    <cellStyle name="Обычный 70 2" xfId="34052"/>
    <cellStyle name="Обычный 71" xfId="34053"/>
    <cellStyle name="Обычный 71 2" xfId="34054"/>
    <cellStyle name="Обычный 72" xfId="34055"/>
    <cellStyle name="Обычный 72 2" xfId="34056"/>
    <cellStyle name="Обычный 73" xfId="34057"/>
    <cellStyle name="Обычный 73 2" xfId="34058"/>
    <cellStyle name="Обычный 73 3" xfId="34059"/>
    <cellStyle name="Обычный 73 4" xfId="34060"/>
    <cellStyle name="Обычный 73 5" xfId="34061"/>
    <cellStyle name="Обычный 73 6" xfId="34062"/>
    <cellStyle name="Обычный 73 7" xfId="34063"/>
    <cellStyle name="Обычный 73 8" xfId="34064"/>
    <cellStyle name="Обычный 74" xfId="34065"/>
    <cellStyle name="Обычный 74 2" xfId="34066"/>
    <cellStyle name="Обычный 75" xfId="34067"/>
    <cellStyle name="Обычный 75 2" xfId="34068"/>
    <cellStyle name="Обычный 76" xfId="34069"/>
    <cellStyle name="Обычный 77" xfId="34070"/>
    <cellStyle name="Обычный 78" xfId="34071"/>
    <cellStyle name="Обычный 79" xfId="34072"/>
    <cellStyle name="Обычный 8" xfId="16"/>
    <cellStyle name="Обычный 8 10" xfId="34073"/>
    <cellStyle name="Обычный 8 10 2" xfId="34074"/>
    <cellStyle name="Обычный 8 10 2 2" xfId="34075"/>
    <cellStyle name="Обычный 8 10 3" xfId="34076"/>
    <cellStyle name="Обычный 8 11" xfId="34077"/>
    <cellStyle name="Обычный 8 11 2" xfId="34078"/>
    <cellStyle name="Обычный 8 11 2 2" xfId="34079"/>
    <cellStyle name="Обычный 8 11 3" xfId="34080"/>
    <cellStyle name="Обычный 8 12" xfId="34081"/>
    <cellStyle name="Обычный 8 12 2" xfId="34082"/>
    <cellStyle name="Обычный 8 12 2 2" xfId="34083"/>
    <cellStyle name="Обычный 8 12 3" xfId="34084"/>
    <cellStyle name="Обычный 8 13" xfId="34085"/>
    <cellStyle name="Обычный 8 13 2" xfId="34086"/>
    <cellStyle name="Обычный 8 13 2 2" xfId="34087"/>
    <cellStyle name="Обычный 8 13 3" xfId="34088"/>
    <cellStyle name="Обычный 8 14" xfId="34089"/>
    <cellStyle name="Обычный 8 14 2" xfId="34090"/>
    <cellStyle name="Обычный 8 14 2 2" xfId="34091"/>
    <cellStyle name="Обычный 8 14 3" xfId="34092"/>
    <cellStyle name="Обычный 8 15" xfId="34093"/>
    <cellStyle name="Обычный 8 15 2" xfId="34094"/>
    <cellStyle name="Обычный 8 15 2 2" xfId="34095"/>
    <cellStyle name="Обычный 8 15 3" xfId="34096"/>
    <cellStyle name="Обычный 8 16" xfId="34097"/>
    <cellStyle name="Обычный 8 16 2" xfId="34098"/>
    <cellStyle name="Обычный 8 16 2 2" xfId="34099"/>
    <cellStyle name="Обычный 8 16 3" xfId="34100"/>
    <cellStyle name="Обычный 8 17" xfId="34101"/>
    <cellStyle name="Обычный 8 17 2" xfId="34102"/>
    <cellStyle name="Обычный 8 17 2 2" xfId="34103"/>
    <cellStyle name="Обычный 8 17 3" xfId="34104"/>
    <cellStyle name="Обычный 8 18" xfId="34105"/>
    <cellStyle name="Обычный 8 18 2" xfId="34106"/>
    <cellStyle name="Обычный 8 18 2 2" xfId="34107"/>
    <cellStyle name="Обычный 8 18 3" xfId="34108"/>
    <cellStyle name="Обычный 8 19" xfId="34109"/>
    <cellStyle name="Обычный 8 19 2" xfId="34110"/>
    <cellStyle name="Обычный 8 19 2 2" xfId="34111"/>
    <cellStyle name="Обычный 8 19 3" xfId="34112"/>
    <cellStyle name="Обычный 8 2" xfId="17"/>
    <cellStyle name="Обычный 8 2 10" xfId="34113"/>
    <cellStyle name="Обычный 8 2 10 2" xfId="34114"/>
    <cellStyle name="Обычный 8 2 10 2 2" xfId="34115"/>
    <cellStyle name="Обычный 8 2 10 3" xfId="34116"/>
    <cellStyle name="Обычный 8 2 11" xfId="34117"/>
    <cellStyle name="Обычный 8 2 11 2" xfId="34118"/>
    <cellStyle name="Обычный 8 2 11 2 2" xfId="34119"/>
    <cellStyle name="Обычный 8 2 11 3" xfId="34120"/>
    <cellStyle name="Обычный 8 2 12" xfId="34121"/>
    <cellStyle name="Обычный 8 2 12 2" xfId="34122"/>
    <cellStyle name="Обычный 8 2 12 2 2" xfId="34123"/>
    <cellStyle name="Обычный 8 2 12 3" xfId="34124"/>
    <cellStyle name="Обычный 8 2 13" xfId="34125"/>
    <cellStyle name="Обычный 8 2 13 2" xfId="34126"/>
    <cellStyle name="Обычный 8 2 13 2 2" xfId="34127"/>
    <cellStyle name="Обычный 8 2 13 3" xfId="34128"/>
    <cellStyle name="Обычный 8 2 14" xfId="34129"/>
    <cellStyle name="Обычный 8 2 14 2" xfId="34130"/>
    <cellStyle name="Обычный 8 2 14 2 2" xfId="34131"/>
    <cellStyle name="Обычный 8 2 14 3" xfId="34132"/>
    <cellStyle name="Обычный 8 2 15" xfId="34133"/>
    <cellStyle name="Обычный 8 2 15 2" xfId="34134"/>
    <cellStyle name="Обычный 8 2 15 2 2" xfId="34135"/>
    <cellStyle name="Обычный 8 2 15 3" xfId="34136"/>
    <cellStyle name="Обычный 8 2 16" xfId="34137"/>
    <cellStyle name="Обычный 8 2 16 2" xfId="34138"/>
    <cellStyle name="Обычный 8 2 16 2 2" xfId="34139"/>
    <cellStyle name="Обычный 8 2 16 3" xfId="34140"/>
    <cellStyle name="Обычный 8 2 17" xfId="34141"/>
    <cellStyle name="Обычный 8 2 17 2" xfId="34142"/>
    <cellStyle name="Обычный 8 2 17 2 2" xfId="34143"/>
    <cellStyle name="Обычный 8 2 17 3" xfId="34144"/>
    <cellStyle name="Обычный 8 2 18" xfId="34145"/>
    <cellStyle name="Обычный 8 2 18 2" xfId="34146"/>
    <cellStyle name="Обычный 8 2 18 2 2" xfId="34147"/>
    <cellStyle name="Обычный 8 2 18 3" xfId="34148"/>
    <cellStyle name="Обычный 8 2 19" xfId="34149"/>
    <cellStyle name="Обычный 8 2 19 2" xfId="34150"/>
    <cellStyle name="Обычный 8 2 19 2 2" xfId="34151"/>
    <cellStyle name="Обычный 8 2 19 3" xfId="34152"/>
    <cellStyle name="Обычный 8 2 2" xfId="34153"/>
    <cellStyle name="Обычный 8 2 2 2" xfId="34154"/>
    <cellStyle name="Обычный 8 2 2 2 2" xfId="34155"/>
    <cellStyle name="Обычный 8 2 2 3" xfId="34156"/>
    <cellStyle name="Обычный 8 2 20" xfId="34157"/>
    <cellStyle name="Обычный 8 2 20 2" xfId="34158"/>
    <cellStyle name="Обычный 8 2 20 2 2" xfId="34159"/>
    <cellStyle name="Обычный 8 2 20 3" xfId="34160"/>
    <cellStyle name="Обычный 8 2 21" xfId="34161"/>
    <cellStyle name="Обычный 8 2 21 2" xfId="34162"/>
    <cellStyle name="Обычный 8 2 21 2 2" xfId="34163"/>
    <cellStyle name="Обычный 8 2 21 3" xfId="34164"/>
    <cellStyle name="Обычный 8 2 22" xfId="34165"/>
    <cellStyle name="Обычный 8 2 22 2" xfId="34166"/>
    <cellStyle name="Обычный 8 2 22 2 2" xfId="34167"/>
    <cellStyle name="Обычный 8 2 22 3" xfId="34168"/>
    <cellStyle name="Обычный 8 2 23" xfId="34169"/>
    <cellStyle name="Обычный 8 2 23 2" xfId="34170"/>
    <cellStyle name="Обычный 8 2 23 2 2" xfId="34171"/>
    <cellStyle name="Обычный 8 2 23 3" xfId="34172"/>
    <cellStyle name="Обычный 8 2 24" xfId="34173"/>
    <cellStyle name="Обычный 8 2 24 2" xfId="34174"/>
    <cellStyle name="Обычный 8 2 24 2 2" xfId="34175"/>
    <cellStyle name="Обычный 8 2 24 3" xfId="34176"/>
    <cellStyle name="Обычный 8 2 25" xfId="34177"/>
    <cellStyle name="Обычный 8 2 25 2" xfId="34178"/>
    <cellStyle name="Обычный 8 2 25 2 2" xfId="34179"/>
    <cellStyle name="Обычный 8 2 25 3" xfId="34180"/>
    <cellStyle name="Обычный 8 2 26" xfId="34181"/>
    <cellStyle name="Обычный 8 2 26 2" xfId="34182"/>
    <cellStyle name="Обычный 8 2 26 2 2" xfId="34183"/>
    <cellStyle name="Обычный 8 2 26 3" xfId="34184"/>
    <cellStyle name="Обычный 8 2 27" xfId="34185"/>
    <cellStyle name="Обычный 8 2 27 2" xfId="34186"/>
    <cellStyle name="Обычный 8 2 27 2 2" xfId="34187"/>
    <cellStyle name="Обычный 8 2 27 3" xfId="34188"/>
    <cellStyle name="Обычный 8 2 28" xfId="34189"/>
    <cellStyle name="Обычный 8 2 28 2" xfId="34190"/>
    <cellStyle name="Обычный 8 2 28 2 2" xfId="34191"/>
    <cellStyle name="Обычный 8 2 28 3" xfId="34192"/>
    <cellStyle name="Обычный 8 2 29" xfId="34193"/>
    <cellStyle name="Обычный 8 2 29 2" xfId="34194"/>
    <cellStyle name="Обычный 8 2 29 2 2" xfId="34195"/>
    <cellStyle name="Обычный 8 2 29 3" xfId="34196"/>
    <cellStyle name="Обычный 8 2 3" xfId="34197"/>
    <cellStyle name="Обычный 8 2 3 2" xfId="34198"/>
    <cellStyle name="Обычный 8 2 3 2 2" xfId="34199"/>
    <cellStyle name="Обычный 8 2 3 3" xfId="34200"/>
    <cellStyle name="Обычный 8 2 30" xfId="34201"/>
    <cellStyle name="Обычный 8 2 30 2" xfId="34202"/>
    <cellStyle name="Обычный 8 2 30 2 2" xfId="34203"/>
    <cellStyle name="Обычный 8 2 30 3" xfId="34204"/>
    <cellStyle name="Обычный 8 2 31" xfId="34205"/>
    <cellStyle name="Обычный 8 2 31 2" xfId="34206"/>
    <cellStyle name="Обычный 8 2 31 2 2" xfId="34207"/>
    <cellStyle name="Обычный 8 2 31 3" xfId="34208"/>
    <cellStyle name="Обычный 8 2 32" xfId="34209"/>
    <cellStyle name="Обычный 8 2 32 2" xfId="34210"/>
    <cellStyle name="Обычный 8 2 32 2 2" xfId="34211"/>
    <cellStyle name="Обычный 8 2 32 3" xfId="34212"/>
    <cellStyle name="Обычный 8 2 33" xfId="34213"/>
    <cellStyle name="Обычный 8 2 33 2" xfId="34214"/>
    <cellStyle name="Обычный 8 2 33 2 2" xfId="34215"/>
    <cellStyle name="Обычный 8 2 33 3" xfId="34216"/>
    <cellStyle name="Обычный 8 2 34" xfId="34217"/>
    <cellStyle name="Обычный 8 2 34 2" xfId="34218"/>
    <cellStyle name="Обычный 8 2 34 2 2" xfId="34219"/>
    <cellStyle name="Обычный 8 2 34 3" xfId="34220"/>
    <cellStyle name="Обычный 8 2 35" xfId="34221"/>
    <cellStyle name="Обычный 8 2 35 2" xfId="34222"/>
    <cellStyle name="Обычный 8 2 35 2 2" xfId="34223"/>
    <cellStyle name="Обычный 8 2 35 3" xfId="34224"/>
    <cellStyle name="Обычный 8 2 36" xfId="34225"/>
    <cellStyle name="Обычный 8 2 36 2" xfId="34226"/>
    <cellStyle name="Обычный 8 2 36 2 2" xfId="34227"/>
    <cellStyle name="Обычный 8 2 36 3" xfId="34228"/>
    <cellStyle name="Обычный 8 2 37" xfId="34229"/>
    <cellStyle name="Обычный 8 2 37 2" xfId="34230"/>
    <cellStyle name="Обычный 8 2 37 2 2" xfId="34231"/>
    <cellStyle name="Обычный 8 2 37 3" xfId="34232"/>
    <cellStyle name="Обычный 8 2 38" xfId="34233"/>
    <cellStyle name="Обычный 8 2 38 2" xfId="34234"/>
    <cellStyle name="Обычный 8 2 38 2 2" xfId="34235"/>
    <cellStyle name="Обычный 8 2 38 3" xfId="34236"/>
    <cellStyle name="Обычный 8 2 39" xfId="34237"/>
    <cellStyle name="Обычный 8 2 39 2" xfId="34238"/>
    <cellStyle name="Обычный 8 2 39 2 2" xfId="34239"/>
    <cellStyle name="Обычный 8 2 39 3" xfId="34240"/>
    <cellStyle name="Обычный 8 2 4" xfId="34241"/>
    <cellStyle name="Обычный 8 2 4 2" xfId="34242"/>
    <cellStyle name="Обычный 8 2 4 2 2" xfId="34243"/>
    <cellStyle name="Обычный 8 2 4 3" xfId="34244"/>
    <cellStyle name="Обычный 8 2 40" xfId="34245"/>
    <cellStyle name="Обычный 8 2 40 2" xfId="34246"/>
    <cellStyle name="Обычный 8 2 40 2 2" xfId="34247"/>
    <cellStyle name="Обычный 8 2 40 3" xfId="34248"/>
    <cellStyle name="Обычный 8 2 41" xfId="34249"/>
    <cellStyle name="Обычный 8 2 41 2" xfId="34250"/>
    <cellStyle name="Обычный 8 2 41 2 2" xfId="34251"/>
    <cellStyle name="Обычный 8 2 41 3" xfId="34252"/>
    <cellStyle name="Обычный 8 2 42" xfId="34253"/>
    <cellStyle name="Обычный 8 2 42 2" xfId="34254"/>
    <cellStyle name="Обычный 8 2 42 2 2" xfId="34255"/>
    <cellStyle name="Обычный 8 2 42 3" xfId="34256"/>
    <cellStyle name="Обычный 8 2 43" xfId="34257"/>
    <cellStyle name="Обычный 8 2 43 2" xfId="34258"/>
    <cellStyle name="Обычный 8 2 43 2 2" xfId="34259"/>
    <cellStyle name="Обычный 8 2 43 3" xfId="34260"/>
    <cellStyle name="Обычный 8 2 44" xfId="34261"/>
    <cellStyle name="Обычный 8 2 44 2" xfId="34262"/>
    <cellStyle name="Обычный 8 2 44 2 2" xfId="34263"/>
    <cellStyle name="Обычный 8 2 44 3" xfId="34264"/>
    <cellStyle name="Обычный 8 2 45" xfId="34265"/>
    <cellStyle name="Обычный 8 2 45 2" xfId="34266"/>
    <cellStyle name="Обычный 8 2 45 2 2" xfId="34267"/>
    <cellStyle name="Обычный 8 2 45 3" xfId="34268"/>
    <cellStyle name="Обычный 8 2 46" xfId="34269"/>
    <cellStyle name="Обычный 8 2 46 2" xfId="34270"/>
    <cellStyle name="Обычный 8 2 46 2 2" xfId="34271"/>
    <cellStyle name="Обычный 8 2 46 3" xfId="34272"/>
    <cellStyle name="Обычный 8 2 47" xfId="34273"/>
    <cellStyle name="Обычный 8 2 47 2" xfId="34274"/>
    <cellStyle name="Обычный 8 2 47 2 2" xfId="34275"/>
    <cellStyle name="Обычный 8 2 47 3" xfId="34276"/>
    <cellStyle name="Обычный 8 2 48" xfId="34277"/>
    <cellStyle name="Обычный 8 2 48 2" xfId="34278"/>
    <cellStyle name="Обычный 8 2 48 2 2" xfId="34279"/>
    <cellStyle name="Обычный 8 2 48 3" xfId="34280"/>
    <cellStyle name="Обычный 8 2 49" xfId="34281"/>
    <cellStyle name="Обычный 8 2 49 2" xfId="34282"/>
    <cellStyle name="Обычный 8 2 49 2 2" xfId="34283"/>
    <cellStyle name="Обычный 8 2 49 3" xfId="34284"/>
    <cellStyle name="Обычный 8 2 5" xfId="34285"/>
    <cellStyle name="Обычный 8 2 5 2" xfId="34286"/>
    <cellStyle name="Обычный 8 2 5 2 2" xfId="34287"/>
    <cellStyle name="Обычный 8 2 5 3" xfId="34288"/>
    <cellStyle name="Обычный 8 2 50" xfId="34289"/>
    <cellStyle name="Обычный 8 2 50 2" xfId="34290"/>
    <cellStyle name="Обычный 8 2 50 2 2" xfId="34291"/>
    <cellStyle name="Обычный 8 2 50 3" xfId="34292"/>
    <cellStyle name="Обычный 8 2 51" xfId="34293"/>
    <cellStyle name="Обычный 8 2 51 2" xfId="34294"/>
    <cellStyle name="Обычный 8 2 51 2 2" xfId="34295"/>
    <cellStyle name="Обычный 8 2 51 3" xfId="34296"/>
    <cellStyle name="Обычный 8 2 52" xfId="34297"/>
    <cellStyle name="Обычный 8 2 52 2" xfId="34298"/>
    <cellStyle name="Обычный 8 2 52 2 2" xfId="34299"/>
    <cellStyle name="Обычный 8 2 52 3" xfId="34300"/>
    <cellStyle name="Обычный 8 2 53" xfId="34301"/>
    <cellStyle name="Обычный 8 2 53 2" xfId="34302"/>
    <cellStyle name="Обычный 8 2 53 2 2" xfId="34303"/>
    <cellStyle name="Обычный 8 2 53 3" xfId="34304"/>
    <cellStyle name="Обычный 8 2 54" xfId="34305"/>
    <cellStyle name="Обычный 8 2 54 2" xfId="34306"/>
    <cellStyle name="Обычный 8 2 54 2 2" xfId="34307"/>
    <cellStyle name="Обычный 8 2 54 3" xfId="34308"/>
    <cellStyle name="Обычный 8 2 55" xfId="34309"/>
    <cellStyle name="Обычный 8 2 55 2" xfId="34310"/>
    <cellStyle name="Обычный 8 2 55 2 2" xfId="34311"/>
    <cellStyle name="Обычный 8 2 55 3" xfId="34312"/>
    <cellStyle name="Обычный 8 2 56" xfId="34313"/>
    <cellStyle name="Обычный 8 2 56 2" xfId="34314"/>
    <cellStyle name="Обычный 8 2 56 2 2" xfId="34315"/>
    <cellStyle name="Обычный 8 2 56 3" xfId="34316"/>
    <cellStyle name="Обычный 8 2 57" xfId="34317"/>
    <cellStyle name="Обычный 8 2 57 2" xfId="34318"/>
    <cellStyle name="Обычный 8 2 57 2 2" xfId="34319"/>
    <cellStyle name="Обычный 8 2 57 3" xfId="34320"/>
    <cellStyle name="Обычный 8 2 58" xfId="34321"/>
    <cellStyle name="Обычный 8 2 58 2" xfId="34322"/>
    <cellStyle name="Обычный 8 2 58 2 2" xfId="34323"/>
    <cellStyle name="Обычный 8 2 58 3" xfId="34324"/>
    <cellStyle name="Обычный 8 2 59" xfId="34325"/>
    <cellStyle name="Обычный 8 2 59 2" xfId="34326"/>
    <cellStyle name="Обычный 8 2 59 2 2" xfId="34327"/>
    <cellStyle name="Обычный 8 2 59 3" xfId="34328"/>
    <cellStyle name="Обычный 8 2 6" xfId="34329"/>
    <cellStyle name="Обычный 8 2 6 2" xfId="34330"/>
    <cellStyle name="Обычный 8 2 6 2 2" xfId="34331"/>
    <cellStyle name="Обычный 8 2 6 3" xfId="34332"/>
    <cellStyle name="Обычный 8 2 60" xfId="34333"/>
    <cellStyle name="Обычный 8 2 60 2" xfId="34334"/>
    <cellStyle name="Обычный 8 2 60 2 2" xfId="34335"/>
    <cellStyle name="Обычный 8 2 60 3" xfId="34336"/>
    <cellStyle name="Обычный 8 2 61" xfId="34337"/>
    <cellStyle name="Обычный 8 2 61 2" xfId="34338"/>
    <cellStyle name="Обычный 8 2 61 2 2" xfId="34339"/>
    <cellStyle name="Обычный 8 2 61 3" xfId="34340"/>
    <cellStyle name="Обычный 8 2 62" xfId="34341"/>
    <cellStyle name="Обычный 8 2 62 2" xfId="34342"/>
    <cellStyle name="Обычный 8 2 62 2 2" xfId="34343"/>
    <cellStyle name="Обычный 8 2 62 3" xfId="34344"/>
    <cellStyle name="Обычный 8 2 63" xfId="34345"/>
    <cellStyle name="Обычный 8 2 63 2" xfId="34346"/>
    <cellStyle name="Обычный 8 2 63 2 2" xfId="34347"/>
    <cellStyle name="Обычный 8 2 63 3" xfId="34348"/>
    <cellStyle name="Обычный 8 2 64" xfId="34349"/>
    <cellStyle name="Обычный 8 2 64 2" xfId="34350"/>
    <cellStyle name="Обычный 8 2 64 2 2" xfId="34351"/>
    <cellStyle name="Обычный 8 2 64 3" xfId="34352"/>
    <cellStyle name="Обычный 8 2 65" xfId="34353"/>
    <cellStyle name="Обычный 8 2 65 2" xfId="34354"/>
    <cellStyle name="Обычный 8 2 65 2 2" xfId="34355"/>
    <cellStyle name="Обычный 8 2 65 3" xfId="34356"/>
    <cellStyle name="Обычный 8 2 66" xfId="34357"/>
    <cellStyle name="Обычный 8 2 66 2" xfId="34358"/>
    <cellStyle name="Обычный 8 2 66 2 2" xfId="34359"/>
    <cellStyle name="Обычный 8 2 66 3" xfId="34360"/>
    <cellStyle name="Обычный 8 2 67" xfId="34361"/>
    <cellStyle name="Обычный 8 2 67 2" xfId="34362"/>
    <cellStyle name="Обычный 8 2 67 2 2" xfId="34363"/>
    <cellStyle name="Обычный 8 2 67 3" xfId="34364"/>
    <cellStyle name="Обычный 8 2 68" xfId="34365"/>
    <cellStyle name="Обычный 8 2 68 2" xfId="34366"/>
    <cellStyle name="Обычный 8 2 68 2 2" xfId="34367"/>
    <cellStyle name="Обычный 8 2 68 3" xfId="34368"/>
    <cellStyle name="Обычный 8 2 69" xfId="34369"/>
    <cellStyle name="Обычный 8 2 69 2" xfId="34370"/>
    <cellStyle name="Обычный 8 2 69 2 2" xfId="34371"/>
    <cellStyle name="Обычный 8 2 69 3" xfId="34372"/>
    <cellStyle name="Обычный 8 2 7" xfId="34373"/>
    <cellStyle name="Обычный 8 2 7 2" xfId="34374"/>
    <cellStyle name="Обычный 8 2 7 2 2" xfId="34375"/>
    <cellStyle name="Обычный 8 2 7 3" xfId="34376"/>
    <cellStyle name="Обычный 8 2 70" xfId="34377"/>
    <cellStyle name="Обычный 8 2 70 2" xfId="34378"/>
    <cellStyle name="Обычный 8 2 70 2 2" xfId="34379"/>
    <cellStyle name="Обычный 8 2 70 3" xfId="34380"/>
    <cellStyle name="Обычный 8 2 71" xfId="34381"/>
    <cellStyle name="Обычный 8 2 71 2" xfId="34382"/>
    <cellStyle name="Обычный 8 2 71 2 2" xfId="34383"/>
    <cellStyle name="Обычный 8 2 71 3" xfId="34384"/>
    <cellStyle name="Обычный 8 2 72" xfId="34385"/>
    <cellStyle name="Обычный 8 2 72 2" xfId="34386"/>
    <cellStyle name="Обычный 8 2 72 2 2" xfId="34387"/>
    <cellStyle name="Обычный 8 2 72 3" xfId="34388"/>
    <cellStyle name="Обычный 8 2 73" xfId="34389"/>
    <cellStyle name="Обычный 8 2 73 2" xfId="34390"/>
    <cellStyle name="Обычный 8 2 73 2 2" xfId="34391"/>
    <cellStyle name="Обычный 8 2 73 3" xfId="34392"/>
    <cellStyle name="Обычный 8 2 74" xfId="34393"/>
    <cellStyle name="Обычный 8 2 74 2" xfId="34394"/>
    <cellStyle name="Обычный 8 2 74 2 2" xfId="34395"/>
    <cellStyle name="Обычный 8 2 74 3" xfId="34396"/>
    <cellStyle name="Обычный 8 2 75" xfId="34397"/>
    <cellStyle name="Обычный 8 2 75 2" xfId="34398"/>
    <cellStyle name="Обычный 8 2 75 2 2" xfId="34399"/>
    <cellStyle name="Обычный 8 2 75 3" xfId="34400"/>
    <cellStyle name="Обычный 8 2 76" xfId="34401"/>
    <cellStyle name="Обычный 8 2 76 2" xfId="34402"/>
    <cellStyle name="Обычный 8 2 76 2 2" xfId="34403"/>
    <cellStyle name="Обычный 8 2 76 3" xfId="34404"/>
    <cellStyle name="Обычный 8 2 77" xfId="34405"/>
    <cellStyle name="Обычный 8 2 77 2" xfId="34406"/>
    <cellStyle name="Обычный 8 2 77 2 2" xfId="34407"/>
    <cellStyle name="Обычный 8 2 77 3" xfId="34408"/>
    <cellStyle name="Обычный 8 2 78" xfId="34409"/>
    <cellStyle name="Обычный 8 2 78 2" xfId="34410"/>
    <cellStyle name="Обычный 8 2 78 2 2" xfId="34411"/>
    <cellStyle name="Обычный 8 2 78 3" xfId="34412"/>
    <cellStyle name="Обычный 8 2 79" xfId="34413"/>
    <cellStyle name="Обычный 8 2 79 2" xfId="34414"/>
    <cellStyle name="Обычный 8 2 79 2 2" xfId="34415"/>
    <cellStyle name="Обычный 8 2 79 3" xfId="34416"/>
    <cellStyle name="Обычный 8 2 8" xfId="34417"/>
    <cellStyle name="Обычный 8 2 8 2" xfId="34418"/>
    <cellStyle name="Обычный 8 2 8 2 2" xfId="34419"/>
    <cellStyle name="Обычный 8 2 8 3" xfId="34420"/>
    <cellStyle name="Обычный 8 2 80" xfId="34421"/>
    <cellStyle name="Обычный 8 2 80 2" xfId="34422"/>
    <cellStyle name="Обычный 8 2 80 2 2" xfId="34423"/>
    <cellStyle name="Обычный 8 2 80 3" xfId="34424"/>
    <cellStyle name="Обычный 8 2 81" xfId="34425"/>
    <cellStyle name="Обычный 8 2 81 2" xfId="34426"/>
    <cellStyle name="Обычный 8 2 81 2 2" xfId="34427"/>
    <cellStyle name="Обычный 8 2 81 3" xfId="34428"/>
    <cellStyle name="Обычный 8 2 82" xfId="34429"/>
    <cellStyle name="Обычный 8 2 82 2" xfId="34430"/>
    <cellStyle name="Обычный 8 2 82 2 2" xfId="34431"/>
    <cellStyle name="Обычный 8 2 82 3" xfId="34432"/>
    <cellStyle name="Обычный 8 2 83" xfId="34433"/>
    <cellStyle name="Обычный 8 2 83 2" xfId="34434"/>
    <cellStyle name="Обычный 8 2 83 2 2" xfId="34435"/>
    <cellStyle name="Обычный 8 2 83 3" xfId="34436"/>
    <cellStyle name="Обычный 8 2 84" xfId="34437"/>
    <cellStyle name="Обычный 8 2 84 2" xfId="34438"/>
    <cellStyle name="Обычный 8 2 84 2 2" xfId="34439"/>
    <cellStyle name="Обычный 8 2 84 3" xfId="34440"/>
    <cellStyle name="Обычный 8 2 85" xfId="34441"/>
    <cellStyle name="Обычный 8 2 85 2" xfId="34442"/>
    <cellStyle name="Обычный 8 2 85 2 2" xfId="34443"/>
    <cellStyle name="Обычный 8 2 85 3" xfId="34444"/>
    <cellStyle name="Обычный 8 2 86" xfId="34445"/>
    <cellStyle name="Обычный 8 2 86 2" xfId="34446"/>
    <cellStyle name="Обычный 8 2 87" xfId="34447"/>
    <cellStyle name="Обычный 8 2 9" xfId="34448"/>
    <cellStyle name="Обычный 8 2 9 2" xfId="34449"/>
    <cellStyle name="Обычный 8 2 9 2 2" xfId="34450"/>
    <cellStyle name="Обычный 8 2 9 3" xfId="34451"/>
    <cellStyle name="Обычный 8 20" xfId="34452"/>
    <cellStyle name="Обычный 8 20 2" xfId="34453"/>
    <cellStyle name="Обычный 8 20 2 2" xfId="34454"/>
    <cellStyle name="Обычный 8 20 3" xfId="34455"/>
    <cellStyle name="Обычный 8 21" xfId="34456"/>
    <cellStyle name="Обычный 8 21 2" xfId="34457"/>
    <cellStyle name="Обычный 8 21 2 2" xfId="34458"/>
    <cellStyle name="Обычный 8 21 3" xfId="34459"/>
    <cellStyle name="Обычный 8 22" xfId="34460"/>
    <cellStyle name="Обычный 8 22 2" xfId="34461"/>
    <cellStyle name="Обычный 8 22 2 2" xfId="34462"/>
    <cellStyle name="Обычный 8 22 3" xfId="34463"/>
    <cellStyle name="Обычный 8 23" xfId="34464"/>
    <cellStyle name="Обычный 8 23 2" xfId="34465"/>
    <cellStyle name="Обычный 8 23 2 2" xfId="34466"/>
    <cellStyle name="Обычный 8 23 3" xfId="34467"/>
    <cellStyle name="Обычный 8 24" xfId="34468"/>
    <cellStyle name="Обычный 8 24 2" xfId="34469"/>
    <cellStyle name="Обычный 8 24 2 2" xfId="34470"/>
    <cellStyle name="Обычный 8 24 3" xfId="34471"/>
    <cellStyle name="Обычный 8 25" xfId="34472"/>
    <cellStyle name="Обычный 8 25 2" xfId="34473"/>
    <cellStyle name="Обычный 8 25 2 2" xfId="34474"/>
    <cellStyle name="Обычный 8 25 3" xfId="34475"/>
    <cellStyle name="Обычный 8 26" xfId="34476"/>
    <cellStyle name="Обычный 8 26 2" xfId="34477"/>
    <cellStyle name="Обычный 8 26 2 2" xfId="34478"/>
    <cellStyle name="Обычный 8 26 3" xfId="34479"/>
    <cellStyle name="Обычный 8 27" xfId="34480"/>
    <cellStyle name="Обычный 8 27 2" xfId="34481"/>
    <cellStyle name="Обычный 8 27 2 2" xfId="34482"/>
    <cellStyle name="Обычный 8 27 3" xfId="34483"/>
    <cellStyle name="Обычный 8 28" xfId="34484"/>
    <cellStyle name="Обычный 8 28 2" xfId="34485"/>
    <cellStyle name="Обычный 8 28 2 2" xfId="34486"/>
    <cellStyle name="Обычный 8 28 3" xfId="34487"/>
    <cellStyle name="Обычный 8 29" xfId="34488"/>
    <cellStyle name="Обычный 8 29 2" xfId="34489"/>
    <cellStyle name="Обычный 8 29 2 2" xfId="34490"/>
    <cellStyle name="Обычный 8 29 3" xfId="34491"/>
    <cellStyle name="Обычный 8 3" xfId="34492"/>
    <cellStyle name="Обычный 8 3 10" xfId="34493"/>
    <cellStyle name="Обычный 8 3 10 2" xfId="34494"/>
    <cellStyle name="Обычный 8 3 10 2 2" xfId="34495"/>
    <cellStyle name="Обычный 8 3 10 3" xfId="34496"/>
    <cellStyle name="Обычный 8 3 11" xfId="34497"/>
    <cellStyle name="Обычный 8 3 11 2" xfId="34498"/>
    <cellStyle name="Обычный 8 3 11 2 2" xfId="34499"/>
    <cellStyle name="Обычный 8 3 11 3" xfId="34500"/>
    <cellStyle name="Обычный 8 3 12" xfId="34501"/>
    <cellStyle name="Обычный 8 3 12 2" xfId="34502"/>
    <cellStyle name="Обычный 8 3 12 2 2" xfId="34503"/>
    <cellStyle name="Обычный 8 3 12 3" xfId="34504"/>
    <cellStyle name="Обычный 8 3 13" xfId="34505"/>
    <cellStyle name="Обычный 8 3 13 2" xfId="34506"/>
    <cellStyle name="Обычный 8 3 13 2 2" xfId="34507"/>
    <cellStyle name="Обычный 8 3 13 3" xfId="34508"/>
    <cellStyle name="Обычный 8 3 14" xfId="34509"/>
    <cellStyle name="Обычный 8 3 14 2" xfId="34510"/>
    <cellStyle name="Обычный 8 3 14 2 2" xfId="34511"/>
    <cellStyle name="Обычный 8 3 14 3" xfId="34512"/>
    <cellStyle name="Обычный 8 3 15" xfId="34513"/>
    <cellStyle name="Обычный 8 3 15 2" xfId="34514"/>
    <cellStyle name="Обычный 8 3 15 2 2" xfId="34515"/>
    <cellStyle name="Обычный 8 3 15 3" xfId="34516"/>
    <cellStyle name="Обычный 8 3 16" xfId="34517"/>
    <cellStyle name="Обычный 8 3 16 2" xfId="34518"/>
    <cellStyle name="Обычный 8 3 16 2 2" xfId="34519"/>
    <cellStyle name="Обычный 8 3 16 3" xfId="34520"/>
    <cellStyle name="Обычный 8 3 17" xfId="34521"/>
    <cellStyle name="Обычный 8 3 17 2" xfId="34522"/>
    <cellStyle name="Обычный 8 3 17 2 2" xfId="34523"/>
    <cellStyle name="Обычный 8 3 17 3" xfId="34524"/>
    <cellStyle name="Обычный 8 3 18" xfId="34525"/>
    <cellStyle name="Обычный 8 3 18 2" xfId="34526"/>
    <cellStyle name="Обычный 8 3 18 2 2" xfId="34527"/>
    <cellStyle name="Обычный 8 3 18 3" xfId="34528"/>
    <cellStyle name="Обычный 8 3 19" xfId="34529"/>
    <cellStyle name="Обычный 8 3 19 2" xfId="34530"/>
    <cellStyle name="Обычный 8 3 19 2 2" xfId="34531"/>
    <cellStyle name="Обычный 8 3 19 3" xfId="34532"/>
    <cellStyle name="Обычный 8 3 2" xfId="34533"/>
    <cellStyle name="Обычный 8 3 2 2" xfId="34534"/>
    <cellStyle name="Обычный 8 3 2 2 2" xfId="34535"/>
    <cellStyle name="Обычный 8 3 2 3" xfId="34536"/>
    <cellStyle name="Обычный 8 3 20" xfId="34537"/>
    <cellStyle name="Обычный 8 3 20 2" xfId="34538"/>
    <cellStyle name="Обычный 8 3 20 2 2" xfId="34539"/>
    <cellStyle name="Обычный 8 3 20 3" xfId="34540"/>
    <cellStyle name="Обычный 8 3 21" xfId="34541"/>
    <cellStyle name="Обычный 8 3 21 2" xfId="34542"/>
    <cellStyle name="Обычный 8 3 21 2 2" xfId="34543"/>
    <cellStyle name="Обычный 8 3 21 3" xfId="34544"/>
    <cellStyle name="Обычный 8 3 22" xfId="34545"/>
    <cellStyle name="Обычный 8 3 22 2" xfId="34546"/>
    <cellStyle name="Обычный 8 3 22 2 2" xfId="34547"/>
    <cellStyle name="Обычный 8 3 22 3" xfId="34548"/>
    <cellStyle name="Обычный 8 3 23" xfId="34549"/>
    <cellStyle name="Обычный 8 3 23 2" xfId="34550"/>
    <cellStyle name="Обычный 8 3 23 2 2" xfId="34551"/>
    <cellStyle name="Обычный 8 3 23 3" xfId="34552"/>
    <cellStyle name="Обычный 8 3 24" xfId="34553"/>
    <cellStyle name="Обычный 8 3 24 2" xfId="34554"/>
    <cellStyle name="Обычный 8 3 24 2 2" xfId="34555"/>
    <cellStyle name="Обычный 8 3 24 3" xfId="34556"/>
    <cellStyle name="Обычный 8 3 25" xfId="34557"/>
    <cellStyle name="Обычный 8 3 25 2" xfId="34558"/>
    <cellStyle name="Обычный 8 3 25 2 2" xfId="34559"/>
    <cellStyle name="Обычный 8 3 25 3" xfId="34560"/>
    <cellStyle name="Обычный 8 3 26" xfId="34561"/>
    <cellStyle name="Обычный 8 3 26 2" xfId="34562"/>
    <cellStyle name="Обычный 8 3 26 2 2" xfId="34563"/>
    <cellStyle name="Обычный 8 3 26 3" xfId="34564"/>
    <cellStyle name="Обычный 8 3 27" xfId="34565"/>
    <cellStyle name="Обычный 8 3 27 2" xfId="34566"/>
    <cellStyle name="Обычный 8 3 27 2 2" xfId="34567"/>
    <cellStyle name="Обычный 8 3 27 3" xfId="34568"/>
    <cellStyle name="Обычный 8 3 28" xfId="34569"/>
    <cellStyle name="Обычный 8 3 28 2" xfId="34570"/>
    <cellStyle name="Обычный 8 3 28 2 2" xfId="34571"/>
    <cellStyle name="Обычный 8 3 28 3" xfId="34572"/>
    <cellStyle name="Обычный 8 3 29" xfId="34573"/>
    <cellStyle name="Обычный 8 3 29 2" xfId="34574"/>
    <cellStyle name="Обычный 8 3 29 2 2" xfId="34575"/>
    <cellStyle name="Обычный 8 3 29 3" xfId="34576"/>
    <cellStyle name="Обычный 8 3 3" xfId="34577"/>
    <cellStyle name="Обычный 8 3 3 2" xfId="34578"/>
    <cellStyle name="Обычный 8 3 3 2 2" xfId="34579"/>
    <cellStyle name="Обычный 8 3 3 3" xfId="34580"/>
    <cellStyle name="Обычный 8 3 30" xfId="34581"/>
    <cellStyle name="Обычный 8 3 30 2" xfId="34582"/>
    <cellStyle name="Обычный 8 3 30 2 2" xfId="34583"/>
    <cellStyle name="Обычный 8 3 30 3" xfId="34584"/>
    <cellStyle name="Обычный 8 3 31" xfId="34585"/>
    <cellStyle name="Обычный 8 3 31 2" xfId="34586"/>
    <cellStyle name="Обычный 8 3 31 2 2" xfId="34587"/>
    <cellStyle name="Обычный 8 3 31 3" xfId="34588"/>
    <cellStyle name="Обычный 8 3 32" xfId="34589"/>
    <cellStyle name="Обычный 8 3 32 2" xfId="34590"/>
    <cellStyle name="Обычный 8 3 32 2 2" xfId="34591"/>
    <cellStyle name="Обычный 8 3 32 3" xfId="34592"/>
    <cellStyle name="Обычный 8 3 33" xfId="34593"/>
    <cellStyle name="Обычный 8 3 33 2" xfId="34594"/>
    <cellStyle name="Обычный 8 3 33 2 2" xfId="34595"/>
    <cellStyle name="Обычный 8 3 33 3" xfId="34596"/>
    <cellStyle name="Обычный 8 3 34" xfId="34597"/>
    <cellStyle name="Обычный 8 3 34 2" xfId="34598"/>
    <cellStyle name="Обычный 8 3 34 2 2" xfId="34599"/>
    <cellStyle name="Обычный 8 3 34 3" xfId="34600"/>
    <cellStyle name="Обычный 8 3 35" xfId="34601"/>
    <cellStyle name="Обычный 8 3 35 2" xfId="34602"/>
    <cellStyle name="Обычный 8 3 35 2 2" xfId="34603"/>
    <cellStyle name="Обычный 8 3 35 3" xfId="34604"/>
    <cellStyle name="Обычный 8 3 36" xfId="34605"/>
    <cellStyle name="Обычный 8 3 36 2" xfId="34606"/>
    <cellStyle name="Обычный 8 3 36 2 2" xfId="34607"/>
    <cellStyle name="Обычный 8 3 36 3" xfId="34608"/>
    <cellStyle name="Обычный 8 3 37" xfId="34609"/>
    <cellStyle name="Обычный 8 3 37 2" xfId="34610"/>
    <cellStyle name="Обычный 8 3 37 2 2" xfId="34611"/>
    <cellStyle name="Обычный 8 3 37 3" xfId="34612"/>
    <cellStyle name="Обычный 8 3 38" xfId="34613"/>
    <cellStyle name="Обычный 8 3 38 2" xfId="34614"/>
    <cellStyle name="Обычный 8 3 38 2 2" xfId="34615"/>
    <cellStyle name="Обычный 8 3 38 3" xfId="34616"/>
    <cellStyle name="Обычный 8 3 39" xfId="34617"/>
    <cellStyle name="Обычный 8 3 39 2" xfId="34618"/>
    <cellStyle name="Обычный 8 3 39 2 2" xfId="34619"/>
    <cellStyle name="Обычный 8 3 39 3" xfId="34620"/>
    <cellStyle name="Обычный 8 3 4" xfId="34621"/>
    <cellStyle name="Обычный 8 3 4 2" xfId="34622"/>
    <cellStyle name="Обычный 8 3 4 2 2" xfId="34623"/>
    <cellStyle name="Обычный 8 3 4 3" xfId="34624"/>
    <cellStyle name="Обычный 8 3 40" xfId="34625"/>
    <cellStyle name="Обычный 8 3 40 2" xfId="34626"/>
    <cellStyle name="Обычный 8 3 40 2 2" xfId="34627"/>
    <cellStyle name="Обычный 8 3 40 3" xfId="34628"/>
    <cellStyle name="Обычный 8 3 41" xfId="34629"/>
    <cellStyle name="Обычный 8 3 41 2" xfId="34630"/>
    <cellStyle name="Обычный 8 3 41 2 2" xfId="34631"/>
    <cellStyle name="Обычный 8 3 41 3" xfId="34632"/>
    <cellStyle name="Обычный 8 3 42" xfId="34633"/>
    <cellStyle name="Обычный 8 3 42 2" xfId="34634"/>
    <cellStyle name="Обычный 8 3 42 2 2" xfId="34635"/>
    <cellStyle name="Обычный 8 3 42 3" xfId="34636"/>
    <cellStyle name="Обычный 8 3 43" xfId="34637"/>
    <cellStyle name="Обычный 8 3 43 2" xfId="34638"/>
    <cellStyle name="Обычный 8 3 43 2 2" xfId="34639"/>
    <cellStyle name="Обычный 8 3 43 3" xfId="34640"/>
    <cellStyle name="Обычный 8 3 44" xfId="34641"/>
    <cellStyle name="Обычный 8 3 44 2" xfId="34642"/>
    <cellStyle name="Обычный 8 3 44 2 2" xfId="34643"/>
    <cellStyle name="Обычный 8 3 44 3" xfId="34644"/>
    <cellStyle name="Обычный 8 3 45" xfId="34645"/>
    <cellStyle name="Обычный 8 3 45 2" xfId="34646"/>
    <cellStyle name="Обычный 8 3 45 2 2" xfId="34647"/>
    <cellStyle name="Обычный 8 3 45 3" xfId="34648"/>
    <cellStyle name="Обычный 8 3 46" xfId="34649"/>
    <cellStyle name="Обычный 8 3 46 2" xfId="34650"/>
    <cellStyle name="Обычный 8 3 46 2 2" xfId="34651"/>
    <cellStyle name="Обычный 8 3 46 3" xfId="34652"/>
    <cellStyle name="Обычный 8 3 47" xfId="34653"/>
    <cellStyle name="Обычный 8 3 47 2" xfId="34654"/>
    <cellStyle name="Обычный 8 3 47 2 2" xfId="34655"/>
    <cellStyle name="Обычный 8 3 47 3" xfId="34656"/>
    <cellStyle name="Обычный 8 3 48" xfId="34657"/>
    <cellStyle name="Обычный 8 3 48 2" xfId="34658"/>
    <cellStyle name="Обычный 8 3 48 2 2" xfId="34659"/>
    <cellStyle name="Обычный 8 3 48 3" xfId="34660"/>
    <cellStyle name="Обычный 8 3 49" xfId="34661"/>
    <cellStyle name="Обычный 8 3 49 2" xfId="34662"/>
    <cellStyle name="Обычный 8 3 49 2 2" xfId="34663"/>
    <cellStyle name="Обычный 8 3 49 3" xfId="34664"/>
    <cellStyle name="Обычный 8 3 5" xfId="34665"/>
    <cellStyle name="Обычный 8 3 5 2" xfId="34666"/>
    <cellStyle name="Обычный 8 3 5 2 2" xfId="34667"/>
    <cellStyle name="Обычный 8 3 5 3" xfId="34668"/>
    <cellStyle name="Обычный 8 3 50" xfId="34669"/>
    <cellStyle name="Обычный 8 3 50 2" xfId="34670"/>
    <cellStyle name="Обычный 8 3 50 2 2" xfId="34671"/>
    <cellStyle name="Обычный 8 3 50 3" xfId="34672"/>
    <cellStyle name="Обычный 8 3 51" xfId="34673"/>
    <cellStyle name="Обычный 8 3 51 2" xfId="34674"/>
    <cellStyle name="Обычный 8 3 51 2 2" xfId="34675"/>
    <cellStyle name="Обычный 8 3 51 3" xfId="34676"/>
    <cellStyle name="Обычный 8 3 52" xfId="34677"/>
    <cellStyle name="Обычный 8 3 52 2" xfId="34678"/>
    <cellStyle name="Обычный 8 3 52 2 2" xfId="34679"/>
    <cellStyle name="Обычный 8 3 52 3" xfId="34680"/>
    <cellStyle name="Обычный 8 3 53" xfId="34681"/>
    <cellStyle name="Обычный 8 3 53 2" xfId="34682"/>
    <cellStyle name="Обычный 8 3 53 2 2" xfId="34683"/>
    <cellStyle name="Обычный 8 3 53 3" xfId="34684"/>
    <cellStyle name="Обычный 8 3 54" xfId="34685"/>
    <cellStyle name="Обычный 8 3 54 2" xfId="34686"/>
    <cellStyle name="Обычный 8 3 54 2 2" xfId="34687"/>
    <cellStyle name="Обычный 8 3 54 3" xfId="34688"/>
    <cellStyle name="Обычный 8 3 55" xfId="34689"/>
    <cellStyle name="Обычный 8 3 55 2" xfId="34690"/>
    <cellStyle name="Обычный 8 3 55 2 2" xfId="34691"/>
    <cellStyle name="Обычный 8 3 55 3" xfId="34692"/>
    <cellStyle name="Обычный 8 3 56" xfId="34693"/>
    <cellStyle name="Обычный 8 3 56 2" xfId="34694"/>
    <cellStyle name="Обычный 8 3 56 2 2" xfId="34695"/>
    <cellStyle name="Обычный 8 3 56 3" xfId="34696"/>
    <cellStyle name="Обычный 8 3 57" xfId="34697"/>
    <cellStyle name="Обычный 8 3 57 2" xfId="34698"/>
    <cellStyle name="Обычный 8 3 57 2 2" xfId="34699"/>
    <cellStyle name="Обычный 8 3 57 3" xfId="34700"/>
    <cellStyle name="Обычный 8 3 58" xfId="34701"/>
    <cellStyle name="Обычный 8 3 58 2" xfId="34702"/>
    <cellStyle name="Обычный 8 3 58 2 2" xfId="34703"/>
    <cellStyle name="Обычный 8 3 58 3" xfId="34704"/>
    <cellStyle name="Обычный 8 3 59" xfId="34705"/>
    <cellStyle name="Обычный 8 3 59 2" xfId="34706"/>
    <cellStyle name="Обычный 8 3 59 2 2" xfId="34707"/>
    <cellStyle name="Обычный 8 3 59 3" xfId="34708"/>
    <cellStyle name="Обычный 8 3 6" xfId="34709"/>
    <cellStyle name="Обычный 8 3 6 2" xfId="34710"/>
    <cellStyle name="Обычный 8 3 6 2 2" xfId="34711"/>
    <cellStyle name="Обычный 8 3 6 3" xfId="34712"/>
    <cellStyle name="Обычный 8 3 60" xfId="34713"/>
    <cellStyle name="Обычный 8 3 60 2" xfId="34714"/>
    <cellStyle name="Обычный 8 3 60 2 2" xfId="34715"/>
    <cellStyle name="Обычный 8 3 60 3" xfId="34716"/>
    <cellStyle name="Обычный 8 3 61" xfId="34717"/>
    <cellStyle name="Обычный 8 3 61 2" xfId="34718"/>
    <cellStyle name="Обычный 8 3 61 2 2" xfId="34719"/>
    <cellStyle name="Обычный 8 3 61 3" xfId="34720"/>
    <cellStyle name="Обычный 8 3 62" xfId="34721"/>
    <cellStyle name="Обычный 8 3 62 2" xfId="34722"/>
    <cellStyle name="Обычный 8 3 62 2 2" xfId="34723"/>
    <cellStyle name="Обычный 8 3 62 3" xfId="34724"/>
    <cellStyle name="Обычный 8 3 63" xfId="34725"/>
    <cellStyle name="Обычный 8 3 63 2" xfId="34726"/>
    <cellStyle name="Обычный 8 3 63 2 2" xfId="34727"/>
    <cellStyle name="Обычный 8 3 63 3" xfId="34728"/>
    <cellStyle name="Обычный 8 3 64" xfId="34729"/>
    <cellStyle name="Обычный 8 3 64 2" xfId="34730"/>
    <cellStyle name="Обычный 8 3 64 2 2" xfId="34731"/>
    <cellStyle name="Обычный 8 3 64 3" xfId="34732"/>
    <cellStyle name="Обычный 8 3 65" xfId="34733"/>
    <cellStyle name="Обычный 8 3 65 2" xfId="34734"/>
    <cellStyle name="Обычный 8 3 65 2 2" xfId="34735"/>
    <cellStyle name="Обычный 8 3 65 3" xfId="34736"/>
    <cellStyle name="Обычный 8 3 66" xfId="34737"/>
    <cellStyle name="Обычный 8 3 66 2" xfId="34738"/>
    <cellStyle name="Обычный 8 3 66 2 2" xfId="34739"/>
    <cellStyle name="Обычный 8 3 66 3" xfId="34740"/>
    <cellStyle name="Обычный 8 3 67" xfId="34741"/>
    <cellStyle name="Обычный 8 3 67 2" xfId="34742"/>
    <cellStyle name="Обычный 8 3 67 2 2" xfId="34743"/>
    <cellStyle name="Обычный 8 3 67 3" xfId="34744"/>
    <cellStyle name="Обычный 8 3 68" xfId="34745"/>
    <cellStyle name="Обычный 8 3 68 2" xfId="34746"/>
    <cellStyle name="Обычный 8 3 68 2 2" xfId="34747"/>
    <cellStyle name="Обычный 8 3 68 3" xfId="34748"/>
    <cellStyle name="Обычный 8 3 69" xfId="34749"/>
    <cellStyle name="Обычный 8 3 69 2" xfId="34750"/>
    <cellStyle name="Обычный 8 3 69 2 2" xfId="34751"/>
    <cellStyle name="Обычный 8 3 69 3" xfId="34752"/>
    <cellStyle name="Обычный 8 3 7" xfId="34753"/>
    <cellStyle name="Обычный 8 3 7 2" xfId="34754"/>
    <cellStyle name="Обычный 8 3 7 2 2" xfId="34755"/>
    <cellStyle name="Обычный 8 3 7 3" xfId="34756"/>
    <cellStyle name="Обычный 8 3 70" xfId="34757"/>
    <cellStyle name="Обычный 8 3 70 2" xfId="34758"/>
    <cellStyle name="Обычный 8 3 70 2 2" xfId="34759"/>
    <cellStyle name="Обычный 8 3 70 3" xfId="34760"/>
    <cellStyle name="Обычный 8 3 71" xfId="34761"/>
    <cellStyle name="Обычный 8 3 71 2" xfId="34762"/>
    <cellStyle name="Обычный 8 3 71 2 2" xfId="34763"/>
    <cellStyle name="Обычный 8 3 71 3" xfId="34764"/>
    <cellStyle name="Обычный 8 3 72" xfId="34765"/>
    <cellStyle name="Обычный 8 3 72 2" xfId="34766"/>
    <cellStyle name="Обычный 8 3 72 2 2" xfId="34767"/>
    <cellStyle name="Обычный 8 3 72 3" xfId="34768"/>
    <cellStyle name="Обычный 8 3 73" xfId="34769"/>
    <cellStyle name="Обычный 8 3 73 2" xfId="34770"/>
    <cellStyle name="Обычный 8 3 73 2 2" xfId="34771"/>
    <cellStyle name="Обычный 8 3 73 3" xfId="34772"/>
    <cellStyle name="Обычный 8 3 74" xfId="34773"/>
    <cellStyle name="Обычный 8 3 74 2" xfId="34774"/>
    <cellStyle name="Обычный 8 3 74 2 2" xfId="34775"/>
    <cellStyle name="Обычный 8 3 74 3" xfId="34776"/>
    <cellStyle name="Обычный 8 3 75" xfId="34777"/>
    <cellStyle name="Обычный 8 3 75 2" xfId="34778"/>
    <cellStyle name="Обычный 8 3 75 2 2" xfId="34779"/>
    <cellStyle name="Обычный 8 3 75 3" xfId="34780"/>
    <cellStyle name="Обычный 8 3 76" xfId="34781"/>
    <cellStyle name="Обычный 8 3 76 2" xfId="34782"/>
    <cellStyle name="Обычный 8 3 76 2 2" xfId="34783"/>
    <cellStyle name="Обычный 8 3 76 3" xfId="34784"/>
    <cellStyle name="Обычный 8 3 77" xfId="34785"/>
    <cellStyle name="Обычный 8 3 77 2" xfId="34786"/>
    <cellStyle name="Обычный 8 3 77 2 2" xfId="34787"/>
    <cellStyle name="Обычный 8 3 77 3" xfId="34788"/>
    <cellStyle name="Обычный 8 3 78" xfId="34789"/>
    <cellStyle name="Обычный 8 3 78 2" xfId="34790"/>
    <cellStyle name="Обычный 8 3 78 2 2" xfId="34791"/>
    <cellStyle name="Обычный 8 3 78 3" xfId="34792"/>
    <cellStyle name="Обычный 8 3 79" xfId="34793"/>
    <cellStyle name="Обычный 8 3 79 2" xfId="34794"/>
    <cellStyle name="Обычный 8 3 79 2 2" xfId="34795"/>
    <cellStyle name="Обычный 8 3 79 3" xfId="34796"/>
    <cellStyle name="Обычный 8 3 8" xfId="34797"/>
    <cellStyle name="Обычный 8 3 8 2" xfId="34798"/>
    <cellStyle name="Обычный 8 3 8 2 2" xfId="34799"/>
    <cellStyle name="Обычный 8 3 8 3" xfId="34800"/>
    <cellStyle name="Обычный 8 3 80" xfId="34801"/>
    <cellStyle name="Обычный 8 3 80 2" xfId="34802"/>
    <cellStyle name="Обычный 8 3 80 2 2" xfId="34803"/>
    <cellStyle name="Обычный 8 3 80 3" xfId="34804"/>
    <cellStyle name="Обычный 8 3 81" xfId="34805"/>
    <cellStyle name="Обычный 8 3 81 2" xfId="34806"/>
    <cellStyle name="Обычный 8 3 81 2 2" xfId="34807"/>
    <cellStyle name="Обычный 8 3 81 3" xfId="34808"/>
    <cellStyle name="Обычный 8 3 82" xfId="34809"/>
    <cellStyle name="Обычный 8 3 82 2" xfId="34810"/>
    <cellStyle name="Обычный 8 3 82 2 2" xfId="34811"/>
    <cellStyle name="Обычный 8 3 82 3" xfId="34812"/>
    <cellStyle name="Обычный 8 3 83" xfId="34813"/>
    <cellStyle name="Обычный 8 3 83 2" xfId="34814"/>
    <cellStyle name="Обычный 8 3 83 2 2" xfId="34815"/>
    <cellStyle name="Обычный 8 3 83 3" xfId="34816"/>
    <cellStyle name="Обычный 8 3 84" xfId="34817"/>
    <cellStyle name="Обычный 8 3 84 2" xfId="34818"/>
    <cellStyle name="Обычный 8 3 84 2 2" xfId="34819"/>
    <cellStyle name="Обычный 8 3 84 3" xfId="34820"/>
    <cellStyle name="Обычный 8 3 85" xfId="34821"/>
    <cellStyle name="Обычный 8 3 85 2" xfId="34822"/>
    <cellStyle name="Обычный 8 3 85 2 2" xfId="34823"/>
    <cellStyle name="Обычный 8 3 85 3" xfId="34824"/>
    <cellStyle name="Обычный 8 3 86" xfId="34825"/>
    <cellStyle name="Обычный 8 3 86 2" xfId="34826"/>
    <cellStyle name="Обычный 8 3 87" xfId="34827"/>
    <cellStyle name="Обычный 8 3 9" xfId="34828"/>
    <cellStyle name="Обычный 8 3 9 2" xfId="34829"/>
    <cellStyle name="Обычный 8 3 9 2 2" xfId="34830"/>
    <cellStyle name="Обычный 8 3 9 3" xfId="34831"/>
    <cellStyle name="Обычный 8 30" xfId="34832"/>
    <cellStyle name="Обычный 8 30 2" xfId="34833"/>
    <cellStyle name="Обычный 8 30 2 2" xfId="34834"/>
    <cellStyle name="Обычный 8 30 3" xfId="34835"/>
    <cellStyle name="Обычный 8 31" xfId="34836"/>
    <cellStyle name="Обычный 8 31 2" xfId="34837"/>
    <cellStyle name="Обычный 8 31 2 2" xfId="34838"/>
    <cellStyle name="Обычный 8 31 3" xfId="34839"/>
    <cellStyle name="Обычный 8 32" xfId="34840"/>
    <cellStyle name="Обычный 8 32 2" xfId="34841"/>
    <cellStyle name="Обычный 8 32 2 2" xfId="34842"/>
    <cellStyle name="Обычный 8 32 3" xfId="34843"/>
    <cellStyle name="Обычный 8 33" xfId="34844"/>
    <cellStyle name="Обычный 8 33 2" xfId="34845"/>
    <cellStyle name="Обычный 8 33 2 2" xfId="34846"/>
    <cellStyle name="Обычный 8 33 3" xfId="34847"/>
    <cellStyle name="Обычный 8 34" xfId="34848"/>
    <cellStyle name="Обычный 8 34 2" xfId="34849"/>
    <cellStyle name="Обычный 8 34 2 2" xfId="34850"/>
    <cellStyle name="Обычный 8 34 3" xfId="34851"/>
    <cellStyle name="Обычный 8 35" xfId="34852"/>
    <cellStyle name="Обычный 8 35 2" xfId="34853"/>
    <cellStyle name="Обычный 8 35 2 2" xfId="34854"/>
    <cellStyle name="Обычный 8 35 3" xfId="34855"/>
    <cellStyle name="Обычный 8 36" xfId="34856"/>
    <cellStyle name="Обычный 8 36 2" xfId="34857"/>
    <cellStyle name="Обычный 8 36 2 2" xfId="34858"/>
    <cellStyle name="Обычный 8 36 3" xfId="34859"/>
    <cellStyle name="Обычный 8 37" xfId="34860"/>
    <cellStyle name="Обычный 8 37 2" xfId="34861"/>
    <cellStyle name="Обычный 8 37 2 2" xfId="34862"/>
    <cellStyle name="Обычный 8 37 3" xfId="34863"/>
    <cellStyle name="Обычный 8 38" xfId="34864"/>
    <cellStyle name="Обычный 8 38 2" xfId="34865"/>
    <cellStyle name="Обычный 8 38 2 2" xfId="34866"/>
    <cellStyle name="Обычный 8 38 3" xfId="34867"/>
    <cellStyle name="Обычный 8 39" xfId="34868"/>
    <cellStyle name="Обычный 8 39 2" xfId="34869"/>
    <cellStyle name="Обычный 8 39 2 2" xfId="34870"/>
    <cellStyle name="Обычный 8 39 3" xfId="34871"/>
    <cellStyle name="Обычный 8 4" xfId="34872"/>
    <cellStyle name="Обычный 8 4 2" xfId="34873"/>
    <cellStyle name="Обычный 8 4 2 2" xfId="34874"/>
    <cellStyle name="Обычный 8 4 3" xfId="34875"/>
    <cellStyle name="Обычный 8 40" xfId="34876"/>
    <cellStyle name="Обычный 8 40 2" xfId="34877"/>
    <cellStyle name="Обычный 8 40 2 2" xfId="34878"/>
    <cellStyle name="Обычный 8 40 3" xfId="34879"/>
    <cellStyle name="Обычный 8 41" xfId="34880"/>
    <cellStyle name="Обычный 8 41 2" xfId="34881"/>
    <cellStyle name="Обычный 8 41 2 2" xfId="34882"/>
    <cellStyle name="Обычный 8 41 3" xfId="34883"/>
    <cellStyle name="Обычный 8 42" xfId="34884"/>
    <cellStyle name="Обычный 8 42 2" xfId="34885"/>
    <cellStyle name="Обычный 8 42 2 2" xfId="34886"/>
    <cellStyle name="Обычный 8 42 3" xfId="34887"/>
    <cellStyle name="Обычный 8 43" xfId="34888"/>
    <cellStyle name="Обычный 8 43 2" xfId="34889"/>
    <cellStyle name="Обычный 8 43 2 2" xfId="34890"/>
    <cellStyle name="Обычный 8 43 3" xfId="34891"/>
    <cellStyle name="Обычный 8 44" xfId="34892"/>
    <cellStyle name="Обычный 8 44 2" xfId="34893"/>
    <cellStyle name="Обычный 8 44 2 2" xfId="34894"/>
    <cellStyle name="Обычный 8 44 3" xfId="34895"/>
    <cellStyle name="Обычный 8 45" xfId="34896"/>
    <cellStyle name="Обычный 8 45 2" xfId="34897"/>
    <cellStyle name="Обычный 8 45 2 2" xfId="34898"/>
    <cellStyle name="Обычный 8 45 3" xfId="34899"/>
    <cellStyle name="Обычный 8 46" xfId="34900"/>
    <cellStyle name="Обычный 8 46 2" xfId="34901"/>
    <cellStyle name="Обычный 8 46 2 2" xfId="34902"/>
    <cellStyle name="Обычный 8 46 3" xfId="34903"/>
    <cellStyle name="Обычный 8 47" xfId="34904"/>
    <cellStyle name="Обычный 8 47 2" xfId="34905"/>
    <cellStyle name="Обычный 8 47 2 2" xfId="34906"/>
    <cellStyle name="Обычный 8 47 3" xfId="34907"/>
    <cellStyle name="Обычный 8 48" xfId="34908"/>
    <cellStyle name="Обычный 8 48 2" xfId="34909"/>
    <cellStyle name="Обычный 8 48 2 2" xfId="34910"/>
    <cellStyle name="Обычный 8 48 3" xfId="34911"/>
    <cellStyle name="Обычный 8 49" xfId="34912"/>
    <cellStyle name="Обычный 8 49 2" xfId="34913"/>
    <cellStyle name="Обычный 8 49 2 2" xfId="34914"/>
    <cellStyle name="Обычный 8 49 3" xfId="34915"/>
    <cellStyle name="Обычный 8 5" xfId="34916"/>
    <cellStyle name="Обычный 8 5 2" xfId="34917"/>
    <cellStyle name="Обычный 8 5 2 2" xfId="34918"/>
    <cellStyle name="Обычный 8 5 3" xfId="34919"/>
    <cellStyle name="Обычный 8 50" xfId="34920"/>
    <cellStyle name="Обычный 8 50 2" xfId="34921"/>
    <cellStyle name="Обычный 8 50 2 2" xfId="34922"/>
    <cellStyle name="Обычный 8 50 3" xfId="34923"/>
    <cellStyle name="Обычный 8 51" xfId="34924"/>
    <cellStyle name="Обычный 8 51 2" xfId="34925"/>
    <cellStyle name="Обычный 8 51 2 2" xfId="34926"/>
    <cellStyle name="Обычный 8 51 3" xfId="34927"/>
    <cellStyle name="Обычный 8 52" xfId="34928"/>
    <cellStyle name="Обычный 8 52 2" xfId="34929"/>
    <cellStyle name="Обычный 8 52 2 2" xfId="34930"/>
    <cellStyle name="Обычный 8 52 3" xfId="34931"/>
    <cellStyle name="Обычный 8 53" xfId="34932"/>
    <cellStyle name="Обычный 8 53 2" xfId="34933"/>
    <cellStyle name="Обычный 8 53 2 2" xfId="34934"/>
    <cellStyle name="Обычный 8 53 3" xfId="34935"/>
    <cellStyle name="Обычный 8 54" xfId="34936"/>
    <cellStyle name="Обычный 8 54 2" xfId="34937"/>
    <cellStyle name="Обычный 8 54 2 2" xfId="34938"/>
    <cellStyle name="Обычный 8 54 3" xfId="34939"/>
    <cellStyle name="Обычный 8 55" xfId="34940"/>
    <cellStyle name="Обычный 8 55 2" xfId="34941"/>
    <cellStyle name="Обычный 8 55 2 2" xfId="34942"/>
    <cellStyle name="Обычный 8 55 3" xfId="34943"/>
    <cellStyle name="Обычный 8 56" xfId="34944"/>
    <cellStyle name="Обычный 8 56 2" xfId="34945"/>
    <cellStyle name="Обычный 8 56 2 2" xfId="34946"/>
    <cellStyle name="Обычный 8 56 3" xfId="34947"/>
    <cellStyle name="Обычный 8 57" xfId="34948"/>
    <cellStyle name="Обычный 8 57 2" xfId="34949"/>
    <cellStyle name="Обычный 8 57 2 2" xfId="34950"/>
    <cellStyle name="Обычный 8 57 3" xfId="34951"/>
    <cellStyle name="Обычный 8 58" xfId="34952"/>
    <cellStyle name="Обычный 8 58 2" xfId="34953"/>
    <cellStyle name="Обычный 8 58 2 2" xfId="34954"/>
    <cellStyle name="Обычный 8 58 3" xfId="34955"/>
    <cellStyle name="Обычный 8 59" xfId="34956"/>
    <cellStyle name="Обычный 8 59 2" xfId="34957"/>
    <cellStyle name="Обычный 8 59 2 2" xfId="34958"/>
    <cellStyle name="Обычный 8 59 3" xfId="34959"/>
    <cellStyle name="Обычный 8 6" xfId="34960"/>
    <cellStyle name="Обычный 8 6 2" xfId="34961"/>
    <cellStyle name="Обычный 8 6 2 2" xfId="34962"/>
    <cellStyle name="Обычный 8 6 3" xfId="34963"/>
    <cellStyle name="Обычный 8 60" xfId="34964"/>
    <cellStyle name="Обычный 8 60 2" xfId="34965"/>
    <cellStyle name="Обычный 8 60 2 2" xfId="34966"/>
    <cellStyle name="Обычный 8 60 3" xfId="34967"/>
    <cellStyle name="Обычный 8 61" xfId="34968"/>
    <cellStyle name="Обычный 8 61 2" xfId="34969"/>
    <cellStyle name="Обычный 8 61 2 2" xfId="34970"/>
    <cellStyle name="Обычный 8 61 3" xfId="34971"/>
    <cellStyle name="Обычный 8 62" xfId="34972"/>
    <cellStyle name="Обычный 8 62 2" xfId="34973"/>
    <cellStyle name="Обычный 8 62 2 2" xfId="34974"/>
    <cellStyle name="Обычный 8 62 3" xfId="34975"/>
    <cellStyle name="Обычный 8 63" xfId="34976"/>
    <cellStyle name="Обычный 8 63 2" xfId="34977"/>
    <cellStyle name="Обычный 8 63 2 2" xfId="34978"/>
    <cellStyle name="Обычный 8 63 3" xfId="34979"/>
    <cellStyle name="Обычный 8 64" xfId="34980"/>
    <cellStyle name="Обычный 8 64 2" xfId="34981"/>
    <cellStyle name="Обычный 8 64 2 2" xfId="34982"/>
    <cellStyle name="Обычный 8 64 3" xfId="34983"/>
    <cellStyle name="Обычный 8 65" xfId="34984"/>
    <cellStyle name="Обычный 8 65 2" xfId="34985"/>
    <cellStyle name="Обычный 8 65 2 2" xfId="34986"/>
    <cellStyle name="Обычный 8 65 3" xfId="34987"/>
    <cellStyle name="Обычный 8 66" xfId="34988"/>
    <cellStyle name="Обычный 8 66 2" xfId="34989"/>
    <cellStyle name="Обычный 8 66 2 2" xfId="34990"/>
    <cellStyle name="Обычный 8 66 3" xfId="34991"/>
    <cellStyle name="Обычный 8 67" xfId="34992"/>
    <cellStyle name="Обычный 8 67 2" xfId="34993"/>
    <cellStyle name="Обычный 8 67 2 2" xfId="34994"/>
    <cellStyle name="Обычный 8 67 3" xfId="34995"/>
    <cellStyle name="Обычный 8 68" xfId="34996"/>
    <cellStyle name="Обычный 8 68 2" xfId="34997"/>
    <cellStyle name="Обычный 8 68 2 2" xfId="34998"/>
    <cellStyle name="Обычный 8 68 3" xfId="34999"/>
    <cellStyle name="Обычный 8 69" xfId="35000"/>
    <cellStyle name="Обычный 8 69 2" xfId="35001"/>
    <cellStyle name="Обычный 8 69 2 2" xfId="35002"/>
    <cellStyle name="Обычный 8 69 3" xfId="35003"/>
    <cellStyle name="Обычный 8 7" xfId="35004"/>
    <cellStyle name="Обычный 8 7 2" xfId="35005"/>
    <cellStyle name="Обычный 8 7 2 2" xfId="35006"/>
    <cellStyle name="Обычный 8 7 3" xfId="35007"/>
    <cellStyle name="Обычный 8 70" xfId="35008"/>
    <cellStyle name="Обычный 8 70 2" xfId="35009"/>
    <cellStyle name="Обычный 8 70 2 2" xfId="35010"/>
    <cellStyle name="Обычный 8 70 3" xfId="35011"/>
    <cellStyle name="Обычный 8 71" xfId="35012"/>
    <cellStyle name="Обычный 8 71 2" xfId="35013"/>
    <cellStyle name="Обычный 8 71 2 2" xfId="35014"/>
    <cellStyle name="Обычный 8 71 3" xfId="35015"/>
    <cellStyle name="Обычный 8 72" xfId="35016"/>
    <cellStyle name="Обычный 8 72 2" xfId="35017"/>
    <cellStyle name="Обычный 8 72 2 2" xfId="35018"/>
    <cellStyle name="Обычный 8 72 3" xfId="35019"/>
    <cellStyle name="Обычный 8 73" xfId="35020"/>
    <cellStyle name="Обычный 8 73 2" xfId="35021"/>
    <cellStyle name="Обычный 8 73 2 2" xfId="35022"/>
    <cellStyle name="Обычный 8 73 3" xfId="35023"/>
    <cellStyle name="Обычный 8 74" xfId="35024"/>
    <cellStyle name="Обычный 8 74 2" xfId="35025"/>
    <cellStyle name="Обычный 8 74 2 2" xfId="35026"/>
    <cellStyle name="Обычный 8 74 3" xfId="35027"/>
    <cellStyle name="Обычный 8 75" xfId="35028"/>
    <cellStyle name="Обычный 8 75 2" xfId="35029"/>
    <cellStyle name="Обычный 8 75 2 2" xfId="35030"/>
    <cellStyle name="Обычный 8 75 3" xfId="35031"/>
    <cellStyle name="Обычный 8 76" xfId="35032"/>
    <cellStyle name="Обычный 8 76 2" xfId="35033"/>
    <cellStyle name="Обычный 8 76 2 2" xfId="35034"/>
    <cellStyle name="Обычный 8 76 3" xfId="35035"/>
    <cellStyle name="Обычный 8 77" xfId="35036"/>
    <cellStyle name="Обычный 8 77 2" xfId="35037"/>
    <cellStyle name="Обычный 8 77 2 2" xfId="35038"/>
    <cellStyle name="Обычный 8 77 3" xfId="35039"/>
    <cellStyle name="Обычный 8 78" xfId="35040"/>
    <cellStyle name="Обычный 8 78 2" xfId="35041"/>
    <cellStyle name="Обычный 8 78 2 2" xfId="35042"/>
    <cellStyle name="Обычный 8 78 3" xfId="35043"/>
    <cellStyle name="Обычный 8 79" xfId="35044"/>
    <cellStyle name="Обычный 8 79 2" xfId="35045"/>
    <cellStyle name="Обычный 8 79 2 2" xfId="35046"/>
    <cellStyle name="Обычный 8 79 3" xfId="35047"/>
    <cellStyle name="Обычный 8 8" xfId="35048"/>
    <cellStyle name="Обычный 8 8 2" xfId="35049"/>
    <cellStyle name="Обычный 8 8 2 2" xfId="35050"/>
    <cellStyle name="Обычный 8 8 3" xfId="35051"/>
    <cellStyle name="Обычный 8 80" xfId="35052"/>
    <cellStyle name="Обычный 8 80 2" xfId="35053"/>
    <cellStyle name="Обычный 8 80 2 2" xfId="35054"/>
    <cellStyle name="Обычный 8 80 3" xfId="35055"/>
    <cellStyle name="Обычный 8 81" xfId="35056"/>
    <cellStyle name="Обычный 8 81 2" xfId="35057"/>
    <cellStyle name="Обычный 8 81 2 2" xfId="35058"/>
    <cellStyle name="Обычный 8 81 3" xfId="35059"/>
    <cellStyle name="Обычный 8 82" xfId="35060"/>
    <cellStyle name="Обычный 8 82 2" xfId="35061"/>
    <cellStyle name="Обычный 8 82 2 2" xfId="35062"/>
    <cellStyle name="Обычный 8 82 3" xfId="35063"/>
    <cellStyle name="Обычный 8 83" xfId="35064"/>
    <cellStyle name="Обычный 8 83 2" xfId="35065"/>
    <cellStyle name="Обычный 8 83 2 2" xfId="35066"/>
    <cellStyle name="Обычный 8 83 3" xfId="35067"/>
    <cellStyle name="Обычный 8 84" xfId="35068"/>
    <cellStyle name="Обычный 8 84 2" xfId="35069"/>
    <cellStyle name="Обычный 8 84 2 2" xfId="35070"/>
    <cellStyle name="Обычный 8 84 3" xfId="35071"/>
    <cellStyle name="Обычный 8 85" xfId="35072"/>
    <cellStyle name="Обычный 8 85 2" xfId="35073"/>
    <cellStyle name="Обычный 8 85 2 2" xfId="35074"/>
    <cellStyle name="Обычный 8 85 3" xfId="35075"/>
    <cellStyle name="Обычный 8 86" xfId="35076"/>
    <cellStyle name="Обычный 8 86 2" xfId="35077"/>
    <cellStyle name="Обычный 8 86 2 2" xfId="35078"/>
    <cellStyle name="Обычный 8 86 3" xfId="35079"/>
    <cellStyle name="Обычный 8 87" xfId="35080"/>
    <cellStyle name="Обычный 8 87 2" xfId="35081"/>
    <cellStyle name="Обычный 8 87 2 2" xfId="35082"/>
    <cellStyle name="Обычный 8 87 3" xfId="35083"/>
    <cellStyle name="Обычный 8 88" xfId="35084"/>
    <cellStyle name="Обычный 8 88 2" xfId="35085"/>
    <cellStyle name="Обычный 8 89" xfId="35086"/>
    <cellStyle name="Обычный 8 9" xfId="35087"/>
    <cellStyle name="Обычный 8 9 2" xfId="35088"/>
    <cellStyle name="Обычный 8 9 2 2" xfId="35089"/>
    <cellStyle name="Обычный 8 9 3" xfId="35090"/>
    <cellStyle name="Обычный 8_ЦВВ - (на 22.10.2012)" xfId="35091"/>
    <cellStyle name="Обычный 80" xfId="35092"/>
    <cellStyle name="Обычный 81" xfId="35093"/>
    <cellStyle name="Обычный 82" xfId="35094"/>
    <cellStyle name="Обычный 83" xfId="35095"/>
    <cellStyle name="Обычный 84" xfId="35096"/>
    <cellStyle name="Обычный 85" xfId="35097"/>
    <cellStyle name="Обычный 86" xfId="35098"/>
    <cellStyle name="Обычный 87" xfId="35099"/>
    <cellStyle name="Обычный 88" xfId="35100"/>
    <cellStyle name="Обычный 89" xfId="35101"/>
    <cellStyle name="Обычный 9" xfId="27"/>
    <cellStyle name="Обычный 9 10" xfId="35102"/>
    <cellStyle name="Обычный 9 10 2" xfId="35103"/>
    <cellStyle name="Обычный 9 10 2 2" xfId="35104"/>
    <cellStyle name="Обычный 9 10 3" xfId="35105"/>
    <cellStyle name="Обычный 9 11" xfId="35106"/>
    <cellStyle name="Обычный 9 11 2" xfId="35107"/>
    <cellStyle name="Обычный 9 11 2 2" xfId="35108"/>
    <cellStyle name="Обычный 9 11 3" xfId="35109"/>
    <cellStyle name="Обычный 9 12" xfId="35110"/>
    <cellStyle name="Обычный 9 12 2" xfId="35111"/>
    <cellStyle name="Обычный 9 12 2 2" xfId="35112"/>
    <cellStyle name="Обычный 9 12 3" xfId="35113"/>
    <cellStyle name="Обычный 9 13" xfId="35114"/>
    <cellStyle name="Обычный 9 13 2" xfId="35115"/>
    <cellStyle name="Обычный 9 13 2 2" xfId="35116"/>
    <cellStyle name="Обычный 9 13 3" xfId="35117"/>
    <cellStyle name="Обычный 9 14" xfId="35118"/>
    <cellStyle name="Обычный 9 14 2" xfId="35119"/>
    <cellStyle name="Обычный 9 14 2 2" xfId="35120"/>
    <cellStyle name="Обычный 9 14 3" xfId="35121"/>
    <cellStyle name="Обычный 9 15" xfId="35122"/>
    <cellStyle name="Обычный 9 15 2" xfId="35123"/>
    <cellStyle name="Обычный 9 15 2 2" xfId="35124"/>
    <cellStyle name="Обычный 9 15 3" xfId="35125"/>
    <cellStyle name="Обычный 9 16" xfId="35126"/>
    <cellStyle name="Обычный 9 16 2" xfId="35127"/>
    <cellStyle name="Обычный 9 16 2 2" xfId="35128"/>
    <cellStyle name="Обычный 9 16 3" xfId="35129"/>
    <cellStyle name="Обычный 9 17" xfId="35130"/>
    <cellStyle name="Обычный 9 17 2" xfId="35131"/>
    <cellStyle name="Обычный 9 17 2 2" xfId="35132"/>
    <cellStyle name="Обычный 9 17 3" xfId="35133"/>
    <cellStyle name="Обычный 9 18" xfId="35134"/>
    <cellStyle name="Обычный 9 18 2" xfId="35135"/>
    <cellStyle name="Обычный 9 18 2 2" xfId="35136"/>
    <cellStyle name="Обычный 9 18 3" xfId="35137"/>
    <cellStyle name="Обычный 9 19" xfId="35138"/>
    <cellStyle name="Обычный 9 19 2" xfId="35139"/>
    <cellStyle name="Обычный 9 19 2 2" xfId="35140"/>
    <cellStyle name="Обычный 9 19 3" xfId="35141"/>
    <cellStyle name="Обычный 9 2" xfId="35142"/>
    <cellStyle name="Обычный 9 2 10" xfId="35143"/>
    <cellStyle name="Обычный 9 2 10 2" xfId="35144"/>
    <cellStyle name="Обычный 9 2 10 2 2" xfId="35145"/>
    <cellStyle name="Обычный 9 2 10 3" xfId="35146"/>
    <cellStyle name="Обычный 9 2 11" xfId="35147"/>
    <cellStyle name="Обычный 9 2 11 2" xfId="35148"/>
    <cellStyle name="Обычный 9 2 11 2 2" xfId="35149"/>
    <cellStyle name="Обычный 9 2 11 3" xfId="35150"/>
    <cellStyle name="Обычный 9 2 12" xfId="35151"/>
    <cellStyle name="Обычный 9 2 12 2" xfId="35152"/>
    <cellStyle name="Обычный 9 2 12 2 2" xfId="35153"/>
    <cellStyle name="Обычный 9 2 12 3" xfId="35154"/>
    <cellStyle name="Обычный 9 2 13" xfId="35155"/>
    <cellStyle name="Обычный 9 2 13 2" xfId="35156"/>
    <cellStyle name="Обычный 9 2 13 2 2" xfId="35157"/>
    <cellStyle name="Обычный 9 2 13 3" xfId="35158"/>
    <cellStyle name="Обычный 9 2 14" xfId="35159"/>
    <cellStyle name="Обычный 9 2 14 2" xfId="35160"/>
    <cellStyle name="Обычный 9 2 14 2 2" xfId="35161"/>
    <cellStyle name="Обычный 9 2 14 3" xfId="35162"/>
    <cellStyle name="Обычный 9 2 15" xfId="35163"/>
    <cellStyle name="Обычный 9 2 15 2" xfId="35164"/>
    <cellStyle name="Обычный 9 2 15 2 2" xfId="35165"/>
    <cellStyle name="Обычный 9 2 15 3" xfId="35166"/>
    <cellStyle name="Обычный 9 2 16" xfId="35167"/>
    <cellStyle name="Обычный 9 2 16 2" xfId="35168"/>
    <cellStyle name="Обычный 9 2 16 2 2" xfId="35169"/>
    <cellStyle name="Обычный 9 2 16 3" xfId="35170"/>
    <cellStyle name="Обычный 9 2 17" xfId="35171"/>
    <cellStyle name="Обычный 9 2 17 2" xfId="35172"/>
    <cellStyle name="Обычный 9 2 17 2 2" xfId="35173"/>
    <cellStyle name="Обычный 9 2 17 3" xfId="35174"/>
    <cellStyle name="Обычный 9 2 18" xfId="35175"/>
    <cellStyle name="Обычный 9 2 18 2" xfId="35176"/>
    <cellStyle name="Обычный 9 2 18 2 2" xfId="35177"/>
    <cellStyle name="Обычный 9 2 18 3" xfId="35178"/>
    <cellStyle name="Обычный 9 2 19" xfId="35179"/>
    <cellStyle name="Обычный 9 2 19 2" xfId="35180"/>
    <cellStyle name="Обычный 9 2 19 2 2" xfId="35181"/>
    <cellStyle name="Обычный 9 2 19 3" xfId="35182"/>
    <cellStyle name="Обычный 9 2 2" xfId="35183"/>
    <cellStyle name="Обычный 9 2 2 2" xfId="35184"/>
    <cellStyle name="Обычный 9 2 2 2 2" xfId="35185"/>
    <cellStyle name="Обычный 9 2 2 3" xfId="35186"/>
    <cellStyle name="Обычный 9 2 20" xfId="35187"/>
    <cellStyle name="Обычный 9 2 20 2" xfId="35188"/>
    <cellStyle name="Обычный 9 2 20 2 2" xfId="35189"/>
    <cellStyle name="Обычный 9 2 20 3" xfId="35190"/>
    <cellStyle name="Обычный 9 2 21" xfId="35191"/>
    <cellStyle name="Обычный 9 2 21 2" xfId="35192"/>
    <cellStyle name="Обычный 9 2 21 2 2" xfId="35193"/>
    <cellStyle name="Обычный 9 2 21 3" xfId="35194"/>
    <cellStyle name="Обычный 9 2 22" xfId="35195"/>
    <cellStyle name="Обычный 9 2 22 2" xfId="35196"/>
    <cellStyle name="Обычный 9 2 22 2 2" xfId="35197"/>
    <cellStyle name="Обычный 9 2 22 3" xfId="35198"/>
    <cellStyle name="Обычный 9 2 23" xfId="35199"/>
    <cellStyle name="Обычный 9 2 23 2" xfId="35200"/>
    <cellStyle name="Обычный 9 2 23 2 2" xfId="35201"/>
    <cellStyle name="Обычный 9 2 23 3" xfId="35202"/>
    <cellStyle name="Обычный 9 2 24" xfId="35203"/>
    <cellStyle name="Обычный 9 2 24 2" xfId="35204"/>
    <cellStyle name="Обычный 9 2 24 2 2" xfId="35205"/>
    <cellStyle name="Обычный 9 2 24 3" xfId="35206"/>
    <cellStyle name="Обычный 9 2 25" xfId="35207"/>
    <cellStyle name="Обычный 9 2 25 2" xfId="35208"/>
    <cellStyle name="Обычный 9 2 25 2 2" xfId="35209"/>
    <cellStyle name="Обычный 9 2 25 3" xfId="35210"/>
    <cellStyle name="Обычный 9 2 26" xfId="35211"/>
    <cellStyle name="Обычный 9 2 26 2" xfId="35212"/>
    <cellStyle name="Обычный 9 2 26 2 2" xfId="35213"/>
    <cellStyle name="Обычный 9 2 26 3" xfId="35214"/>
    <cellStyle name="Обычный 9 2 27" xfId="35215"/>
    <cellStyle name="Обычный 9 2 27 2" xfId="35216"/>
    <cellStyle name="Обычный 9 2 27 2 2" xfId="35217"/>
    <cellStyle name="Обычный 9 2 27 3" xfId="35218"/>
    <cellStyle name="Обычный 9 2 28" xfId="35219"/>
    <cellStyle name="Обычный 9 2 28 2" xfId="35220"/>
    <cellStyle name="Обычный 9 2 28 2 2" xfId="35221"/>
    <cellStyle name="Обычный 9 2 28 3" xfId="35222"/>
    <cellStyle name="Обычный 9 2 29" xfId="35223"/>
    <cellStyle name="Обычный 9 2 29 2" xfId="35224"/>
    <cellStyle name="Обычный 9 2 29 2 2" xfId="35225"/>
    <cellStyle name="Обычный 9 2 29 3" xfId="35226"/>
    <cellStyle name="Обычный 9 2 3" xfId="35227"/>
    <cellStyle name="Обычный 9 2 3 2" xfId="35228"/>
    <cellStyle name="Обычный 9 2 3 2 2" xfId="35229"/>
    <cellStyle name="Обычный 9 2 3 3" xfId="35230"/>
    <cellStyle name="Обычный 9 2 30" xfId="35231"/>
    <cellStyle name="Обычный 9 2 30 2" xfId="35232"/>
    <cellStyle name="Обычный 9 2 30 2 2" xfId="35233"/>
    <cellStyle name="Обычный 9 2 30 3" xfId="35234"/>
    <cellStyle name="Обычный 9 2 31" xfId="35235"/>
    <cellStyle name="Обычный 9 2 31 2" xfId="35236"/>
    <cellStyle name="Обычный 9 2 31 2 2" xfId="35237"/>
    <cellStyle name="Обычный 9 2 31 3" xfId="35238"/>
    <cellStyle name="Обычный 9 2 32" xfId="35239"/>
    <cellStyle name="Обычный 9 2 32 2" xfId="35240"/>
    <cellStyle name="Обычный 9 2 32 2 2" xfId="35241"/>
    <cellStyle name="Обычный 9 2 32 3" xfId="35242"/>
    <cellStyle name="Обычный 9 2 33" xfId="35243"/>
    <cellStyle name="Обычный 9 2 33 2" xfId="35244"/>
    <cellStyle name="Обычный 9 2 33 2 2" xfId="35245"/>
    <cellStyle name="Обычный 9 2 33 3" xfId="35246"/>
    <cellStyle name="Обычный 9 2 34" xfId="35247"/>
    <cellStyle name="Обычный 9 2 34 2" xfId="35248"/>
    <cellStyle name="Обычный 9 2 34 2 2" xfId="35249"/>
    <cellStyle name="Обычный 9 2 34 3" xfId="35250"/>
    <cellStyle name="Обычный 9 2 35" xfId="35251"/>
    <cellStyle name="Обычный 9 2 35 2" xfId="35252"/>
    <cellStyle name="Обычный 9 2 35 2 2" xfId="35253"/>
    <cellStyle name="Обычный 9 2 35 3" xfId="35254"/>
    <cellStyle name="Обычный 9 2 36" xfId="35255"/>
    <cellStyle name="Обычный 9 2 36 2" xfId="35256"/>
    <cellStyle name="Обычный 9 2 36 2 2" xfId="35257"/>
    <cellStyle name="Обычный 9 2 36 3" xfId="35258"/>
    <cellStyle name="Обычный 9 2 37" xfId="35259"/>
    <cellStyle name="Обычный 9 2 37 2" xfId="35260"/>
    <cellStyle name="Обычный 9 2 37 2 2" xfId="35261"/>
    <cellStyle name="Обычный 9 2 37 3" xfId="35262"/>
    <cellStyle name="Обычный 9 2 38" xfId="35263"/>
    <cellStyle name="Обычный 9 2 38 2" xfId="35264"/>
    <cellStyle name="Обычный 9 2 38 2 2" xfId="35265"/>
    <cellStyle name="Обычный 9 2 38 3" xfId="35266"/>
    <cellStyle name="Обычный 9 2 39" xfId="35267"/>
    <cellStyle name="Обычный 9 2 39 2" xfId="35268"/>
    <cellStyle name="Обычный 9 2 39 2 2" xfId="35269"/>
    <cellStyle name="Обычный 9 2 39 3" xfId="35270"/>
    <cellStyle name="Обычный 9 2 4" xfId="35271"/>
    <cellStyle name="Обычный 9 2 4 2" xfId="35272"/>
    <cellStyle name="Обычный 9 2 4 2 2" xfId="35273"/>
    <cellStyle name="Обычный 9 2 4 3" xfId="35274"/>
    <cellStyle name="Обычный 9 2 40" xfId="35275"/>
    <cellStyle name="Обычный 9 2 40 2" xfId="35276"/>
    <cellStyle name="Обычный 9 2 40 2 2" xfId="35277"/>
    <cellStyle name="Обычный 9 2 40 3" xfId="35278"/>
    <cellStyle name="Обычный 9 2 41" xfId="35279"/>
    <cellStyle name="Обычный 9 2 41 2" xfId="35280"/>
    <cellStyle name="Обычный 9 2 41 2 2" xfId="35281"/>
    <cellStyle name="Обычный 9 2 41 3" xfId="35282"/>
    <cellStyle name="Обычный 9 2 42" xfId="35283"/>
    <cellStyle name="Обычный 9 2 42 2" xfId="35284"/>
    <cellStyle name="Обычный 9 2 42 2 2" xfId="35285"/>
    <cellStyle name="Обычный 9 2 42 3" xfId="35286"/>
    <cellStyle name="Обычный 9 2 43" xfId="35287"/>
    <cellStyle name="Обычный 9 2 43 2" xfId="35288"/>
    <cellStyle name="Обычный 9 2 43 2 2" xfId="35289"/>
    <cellStyle name="Обычный 9 2 43 3" xfId="35290"/>
    <cellStyle name="Обычный 9 2 44" xfId="35291"/>
    <cellStyle name="Обычный 9 2 44 2" xfId="35292"/>
    <cellStyle name="Обычный 9 2 44 2 2" xfId="35293"/>
    <cellStyle name="Обычный 9 2 44 3" xfId="35294"/>
    <cellStyle name="Обычный 9 2 45" xfId="35295"/>
    <cellStyle name="Обычный 9 2 45 2" xfId="35296"/>
    <cellStyle name="Обычный 9 2 45 2 2" xfId="35297"/>
    <cellStyle name="Обычный 9 2 45 3" xfId="35298"/>
    <cellStyle name="Обычный 9 2 46" xfId="35299"/>
    <cellStyle name="Обычный 9 2 46 2" xfId="35300"/>
    <cellStyle name="Обычный 9 2 46 2 2" xfId="35301"/>
    <cellStyle name="Обычный 9 2 46 3" xfId="35302"/>
    <cellStyle name="Обычный 9 2 47" xfId="35303"/>
    <cellStyle name="Обычный 9 2 47 2" xfId="35304"/>
    <cellStyle name="Обычный 9 2 47 2 2" xfId="35305"/>
    <cellStyle name="Обычный 9 2 47 3" xfId="35306"/>
    <cellStyle name="Обычный 9 2 48" xfId="35307"/>
    <cellStyle name="Обычный 9 2 48 2" xfId="35308"/>
    <cellStyle name="Обычный 9 2 48 2 2" xfId="35309"/>
    <cellStyle name="Обычный 9 2 48 3" xfId="35310"/>
    <cellStyle name="Обычный 9 2 49" xfId="35311"/>
    <cellStyle name="Обычный 9 2 49 2" xfId="35312"/>
    <cellStyle name="Обычный 9 2 49 2 2" xfId="35313"/>
    <cellStyle name="Обычный 9 2 49 3" xfId="35314"/>
    <cellStyle name="Обычный 9 2 5" xfId="35315"/>
    <cellStyle name="Обычный 9 2 5 2" xfId="35316"/>
    <cellStyle name="Обычный 9 2 5 2 2" xfId="35317"/>
    <cellStyle name="Обычный 9 2 5 3" xfId="35318"/>
    <cellStyle name="Обычный 9 2 50" xfId="35319"/>
    <cellStyle name="Обычный 9 2 50 2" xfId="35320"/>
    <cellStyle name="Обычный 9 2 50 2 2" xfId="35321"/>
    <cellStyle name="Обычный 9 2 50 3" xfId="35322"/>
    <cellStyle name="Обычный 9 2 51" xfId="35323"/>
    <cellStyle name="Обычный 9 2 51 2" xfId="35324"/>
    <cellStyle name="Обычный 9 2 51 2 2" xfId="35325"/>
    <cellStyle name="Обычный 9 2 51 3" xfId="35326"/>
    <cellStyle name="Обычный 9 2 52" xfId="35327"/>
    <cellStyle name="Обычный 9 2 52 2" xfId="35328"/>
    <cellStyle name="Обычный 9 2 52 2 2" xfId="35329"/>
    <cellStyle name="Обычный 9 2 52 3" xfId="35330"/>
    <cellStyle name="Обычный 9 2 53" xfId="35331"/>
    <cellStyle name="Обычный 9 2 53 2" xfId="35332"/>
    <cellStyle name="Обычный 9 2 53 2 2" xfId="35333"/>
    <cellStyle name="Обычный 9 2 53 3" xfId="35334"/>
    <cellStyle name="Обычный 9 2 54" xfId="35335"/>
    <cellStyle name="Обычный 9 2 54 2" xfId="35336"/>
    <cellStyle name="Обычный 9 2 54 2 2" xfId="35337"/>
    <cellStyle name="Обычный 9 2 54 3" xfId="35338"/>
    <cellStyle name="Обычный 9 2 55" xfId="35339"/>
    <cellStyle name="Обычный 9 2 55 2" xfId="35340"/>
    <cellStyle name="Обычный 9 2 55 2 2" xfId="35341"/>
    <cellStyle name="Обычный 9 2 55 3" xfId="35342"/>
    <cellStyle name="Обычный 9 2 56" xfId="35343"/>
    <cellStyle name="Обычный 9 2 56 2" xfId="35344"/>
    <cellStyle name="Обычный 9 2 56 2 2" xfId="35345"/>
    <cellStyle name="Обычный 9 2 56 3" xfId="35346"/>
    <cellStyle name="Обычный 9 2 57" xfId="35347"/>
    <cellStyle name="Обычный 9 2 57 2" xfId="35348"/>
    <cellStyle name="Обычный 9 2 57 2 2" xfId="35349"/>
    <cellStyle name="Обычный 9 2 57 3" xfId="35350"/>
    <cellStyle name="Обычный 9 2 58" xfId="35351"/>
    <cellStyle name="Обычный 9 2 58 2" xfId="35352"/>
    <cellStyle name="Обычный 9 2 58 2 2" xfId="35353"/>
    <cellStyle name="Обычный 9 2 58 3" xfId="35354"/>
    <cellStyle name="Обычный 9 2 59" xfId="35355"/>
    <cellStyle name="Обычный 9 2 59 2" xfId="35356"/>
    <cellStyle name="Обычный 9 2 59 2 2" xfId="35357"/>
    <cellStyle name="Обычный 9 2 59 3" xfId="35358"/>
    <cellStyle name="Обычный 9 2 6" xfId="35359"/>
    <cellStyle name="Обычный 9 2 6 2" xfId="35360"/>
    <cellStyle name="Обычный 9 2 6 2 2" xfId="35361"/>
    <cellStyle name="Обычный 9 2 6 3" xfId="35362"/>
    <cellStyle name="Обычный 9 2 60" xfId="35363"/>
    <cellStyle name="Обычный 9 2 60 2" xfId="35364"/>
    <cellStyle name="Обычный 9 2 60 2 2" xfId="35365"/>
    <cellStyle name="Обычный 9 2 60 3" xfId="35366"/>
    <cellStyle name="Обычный 9 2 61" xfId="35367"/>
    <cellStyle name="Обычный 9 2 61 2" xfId="35368"/>
    <cellStyle name="Обычный 9 2 61 2 2" xfId="35369"/>
    <cellStyle name="Обычный 9 2 61 3" xfId="35370"/>
    <cellStyle name="Обычный 9 2 62" xfId="35371"/>
    <cellStyle name="Обычный 9 2 62 2" xfId="35372"/>
    <cellStyle name="Обычный 9 2 62 2 2" xfId="35373"/>
    <cellStyle name="Обычный 9 2 62 3" xfId="35374"/>
    <cellStyle name="Обычный 9 2 63" xfId="35375"/>
    <cellStyle name="Обычный 9 2 63 2" xfId="35376"/>
    <cellStyle name="Обычный 9 2 63 2 2" xfId="35377"/>
    <cellStyle name="Обычный 9 2 63 3" xfId="35378"/>
    <cellStyle name="Обычный 9 2 64" xfId="35379"/>
    <cellStyle name="Обычный 9 2 64 2" xfId="35380"/>
    <cellStyle name="Обычный 9 2 64 2 2" xfId="35381"/>
    <cellStyle name="Обычный 9 2 64 3" xfId="35382"/>
    <cellStyle name="Обычный 9 2 65" xfId="35383"/>
    <cellStyle name="Обычный 9 2 65 2" xfId="35384"/>
    <cellStyle name="Обычный 9 2 65 2 2" xfId="35385"/>
    <cellStyle name="Обычный 9 2 65 3" xfId="35386"/>
    <cellStyle name="Обычный 9 2 66" xfId="35387"/>
    <cellStyle name="Обычный 9 2 66 2" xfId="35388"/>
    <cellStyle name="Обычный 9 2 66 2 2" xfId="35389"/>
    <cellStyle name="Обычный 9 2 66 3" xfId="35390"/>
    <cellStyle name="Обычный 9 2 67" xfId="35391"/>
    <cellStyle name="Обычный 9 2 67 2" xfId="35392"/>
    <cellStyle name="Обычный 9 2 67 2 2" xfId="35393"/>
    <cellStyle name="Обычный 9 2 67 3" xfId="35394"/>
    <cellStyle name="Обычный 9 2 68" xfId="35395"/>
    <cellStyle name="Обычный 9 2 68 2" xfId="35396"/>
    <cellStyle name="Обычный 9 2 68 2 2" xfId="35397"/>
    <cellStyle name="Обычный 9 2 68 3" xfId="35398"/>
    <cellStyle name="Обычный 9 2 69" xfId="35399"/>
    <cellStyle name="Обычный 9 2 69 2" xfId="35400"/>
    <cellStyle name="Обычный 9 2 69 2 2" xfId="35401"/>
    <cellStyle name="Обычный 9 2 69 3" xfId="35402"/>
    <cellStyle name="Обычный 9 2 7" xfId="35403"/>
    <cellStyle name="Обычный 9 2 7 2" xfId="35404"/>
    <cellStyle name="Обычный 9 2 7 2 2" xfId="35405"/>
    <cellStyle name="Обычный 9 2 7 3" xfId="35406"/>
    <cellStyle name="Обычный 9 2 70" xfId="35407"/>
    <cellStyle name="Обычный 9 2 70 2" xfId="35408"/>
    <cellStyle name="Обычный 9 2 70 2 2" xfId="35409"/>
    <cellStyle name="Обычный 9 2 70 3" xfId="35410"/>
    <cellStyle name="Обычный 9 2 71" xfId="35411"/>
    <cellStyle name="Обычный 9 2 71 2" xfId="35412"/>
    <cellStyle name="Обычный 9 2 71 2 2" xfId="35413"/>
    <cellStyle name="Обычный 9 2 71 3" xfId="35414"/>
    <cellStyle name="Обычный 9 2 72" xfId="35415"/>
    <cellStyle name="Обычный 9 2 72 2" xfId="35416"/>
    <cellStyle name="Обычный 9 2 72 2 2" xfId="35417"/>
    <cellStyle name="Обычный 9 2 72 3" xfId="35418"/>
    <cellStyle name="Обычный 9 2 73" xfId="35419"/>
    <cellStyle name="Обычный 9 2 73 2" xfId="35420"/>
    <cellStyle name="Обычный 9 2 73 2 2" xfId="35421"/>
    <cellStyle name="Обычный 9 2 73 3" xfId="35422"/>
    <cellStyle name="Обычный 9 2 74" xfId="35423"/>
    <cellStyle name="Обычный 9 2 74 2" xfId="35424"/>
    <cellStyle name="Обычный 9 2 74 2 2" xfId="35425"/>
    <cellStyle name="Обычный 9 2 74 3" xfId="35426"/>
    <cellStyle name="Обычный 9 2 75" xfId="35427"/>
    <cellStyle name="Обычный 9 2 75 2" xfId="35428"/>
    <cellStyle name="Обычный 9 2 75 2 2" xfId="35429"/>
    <cellStyle name="Обычный 9 2 75 3" xfId="35430"/>
    <cellStyle name="Обычный 9 2 76" xfId="35431"/>
    <cellStyle name="Обычный 9 2 76 2" xfId="35432"/>
    <cellStyle name="Обычный 9 2 76 2 2" xfId="35433"/>
    <cellStyle name="Обычный 9 2 76 3" xfId="35434"/>
    <cellStyle name="Обычный 9 2 77" xfId="35435"/>
    <cellStyle name="Обычный 9 2 77 2" xfId="35436"/>
    <cellStyle name="Обычный 9 2 77 2 2" xfId="35437"/>
    <cellStyle name="Обычный 9 2 77 3" xfId="35438"/>
    <cellStyle name="Обычный 9 2 78" xfId="35439"/>
    <cellStyle name="Обычный 9 2 78 2" xfId="35440"/>
    <cellStyle name="Обычный 9 2 78 2 2" xfId="35441"/>
    <cellStyle name="Обычный 9 2 78 3" xfId="35442"/>
    <cellStyle name="Обычный 9 2 79" xfId="35443"/>
    <cellStyle name="Обычный 9 2 79 2" xfId="35444"/>
    <cellStyle name="Обычный 9 2 79 2 2" xfId="35445"/>
    <cellStyle name="Обычный 9 2 79 3" xfId="35446"/>
    <cellStyle name="Обычный 9 2 8" xfId="35447"/>
    <cellStyle name="Обычный 9 2 8 2" xfId="35448"/>
    <cellStyle name="Обычный 9 2 8 2 2" xfId="35449"/>
    <cellStyle name="Обычный 9 2 8 3" xfId="35450"/>
    <cellStyle name="Обычный 9 2 80" xfId="35451"/>
    <cellStyle name="Обычный 9 2 80 2" xfId="35452"/>
    <cellStyle name="Обычный 9 2 80 2 2" xfId="35453"/>
    <cellStyle name="Обычный 9 2 80 3" xfId="35454"/>
    <cellStyle name="Обычный 9 2 81" xfId="35455"/>
    <cellStyle name="Обычный 9 2 81 2" xfId="35456"/>
    <cellStyle name="Обычный 9 2 81 2 2" xfId="35457"/>
    <cellStyle name="Обычный 9 2 81 3" xfId="35458"/>
    <cellStyle name="Обычный 9 2 82" xfId="35459"/>
    <cellStyle name="Обычный 9 2 82 2" xfId="35460"/>
    <cellStyle name="Обычный 9 2 82 2 2" xfId="35461"/>
    <cellStyle name="Обычный 9 2 82 3" xfId="35462"/>
    <cellStyle name="Обычный 9 2 83" xfId="35463"/>
    <cellStyle name="Обычный 9 2 83 2" xfId="35464"/>
    <cellStyle name="Обычный 9 2 83 2 2" xfId="35465"/>
    <cellStyle name="Обычный 9 2 83 3" xfId="35466"/>
    <cellStyle name="Обычный 9 2 84" xfId="35467"/>
    <cellStyle name="Обычный 9 2 84 2" xfId="35468"/>
    <cellStyle name="Обычный 9 2 84 2 2" xfId="35469"/>
    <cellStyle name="Обычный 9 2 84 3" xfId="35470"/>
    <cellStyle name="Обычный 9 2 85" xfId="35471"/>
    <cellStyle name="Обычный 9 2 85 2" xfId="35472"/>
    <cellStyle name="Обычный 9 2 85 2 2" xfId="35473"/>
    <cellStyle name="Обычный 9 2 85 3" xfId="35474"/>
    <cellStyle name="Обычный 9 2 86" xfId="35475"/>
    <cellStyle name="Обычный 9 2 86 2" xfId="35476"/>
    <cellStyle name="Обычный 9 2 87" xfId="35477"/>
    <cellStyle name="Обычный 9 2 9" xfId="35478"/>
    <cellStyle name="Обычный 9 2 9 2" xfId="35479"/>
    <cellStyle name="Обычный 9 2 9 2 2" xfId="35480"/>
    <cellStyle name="Обычный 9 2 9 3" xfId="35481"/>
    <cellStyle name="Обычный 9 20" xfId="35482"/>
    <cellStyle name="Обычный 9 20 2" xfId="35483"/>
    <cellStyle name="Обычный 9 20 2 2" xfId="35484"/>
    <cellStyle name="Обычный 9 20 3" xfId="35485"/>
    <cellStyle name="Обычный 9 21" xfId="35486"/>
    <cellStyle name="Обычный 9 21 2" xfId="35487"/>
    <cellStyle name="Обычный 9 21 2 2" xfId="35488"/>
    <cellStyle name="Обычный 9 21 3" xfId="35489"/>
    <cellStyle name="Обычный 9 22" xfId="35490"/>
    <cellStyle name="Обычный 9 22 2" xfId="35491"/>
    <cellStyle name="Обычный 9 22 2 2" xfId="35492"/>
    <cellStyle name="Обычный 9 22 3" xfId="35493"/>
    <cellStyle name="Обычный 9 23" xfId="35494"/>
    <cellStyle name="Обычный 9 23 2" xfId="35495"/>
    <cellStyle name="Обычный 9 23 2 2" xfId="35496"/>
    <cellStyle name="Обычный 9 23 3" xfId="35497"/>
    <cellStyle name="Обычный 9 24" xfId="35498"/>
    <cellStyle name="Обычный 9 24 2" xfId="35499"/>
    <cellStyle name="Обычный 9 24 2 2" xfId="35500"/>
    <cellStyle name="Обычный 9 24 3" xfId="35501"/>
    <cellStyle name="Обычный 9 25" xfId="35502"/>
    <cellStyle name="Обычный 9 25 2" xfId="35503"/>
    <cellStyle name="Обычный 9 25 2 2" xfId="35504"/>
    <cellStyle name="Обычный 9 25 3" xfId="35505"/>
    <cellStyle name="Обычный 9 26" xfId="35506"/>
    <cellStyle name="Обычный 9 26 2" xfId="35507"/>
    <cellStyle name="Обычный 9 26 2 2" xfId="35508"/>
    <cellStyle name="Обычный 9 26 3" xfId="35509"/>
    <cellStyle name="Обычный 9 27" xfId="35510"/>
    <cellStyle name="Обычный 9 27 2" xfId="35511"/>
    <cellStyle name="Обычный 9 27 2 2" xfId="35512"/>
    <cellStyle name="Обычный 9 27 3" xfId="35513"/>
    <cellStyle name="Обычный 9 28" xfId="35514"/>
    <cellStyle name="Обычный 9 28 2" xfId="35515"/>
    <cellStyle name="Обычный 9 28 2 2" xfId="35516"/>
    <cellStyle name="Обычный 9 28 3" xfId="35517"/>
    <cellStyle name="Обычный 9 29" xfId="35518"/>
    <cellStyle name="Обычный 9 29 2" xfId="35519"/>
    <cellStyle name="Обычный 9 29 2 2" xfId="35520"/>
    <cellStyle name="Обычный 9 29 3" xfId="35521"/>
    <cellStyle name="Обычный 9 3" xfId="35522"/>
    <cellStyle name="Обычный 9 3 2" xfId="35523"/>
    <cellStyle name="Обычный 9 3 2 2" xfId="35524"/>
    <cellStyle name="Обычный 9 3 3" xfId="35525"/>
    <cellStyle name="Обычный 9 30" xfId="35526"/>
    <cellStyle name="Обычный 9 30 2" xfId="35527"/>
    <cellStyle name="Обычный 9 30 2 2" xfId="35528"/>
    <cellStyle name="Обычный 9 30 3" xfId="35529"/>
    <cellStyle name="Обычный 9 31" xfId="35530"/>
    <cellStyle name="Обычный 9 31 2" xfId="35531"/>
    <cellStyle name="Обычный 9 31 2 2" xfId="35532"/>
    <cellStyle name="Обычный 9 31 3" xfId="35533"/>
    <cellStyle name="Обычный 9 32" xfId="35534"/>
    <cellStyle name="Обычный 9 32 2" xfId="35535"/>
    <cellStyle name="Обычный 9 32 2 2" xfId="35536"/>
    <cellStyle name="Обычный 9 32 3" xfId="35537"/>
    <cellStyle name="Обычный 9 33" xfId="35538"/>
    <cellStyle name="Обычный 9 33 2" xfId="35539"/>
    <cellStyle name="Обычный 9 33 2 2" xfId="35540"/>
    <cellStyle name="Обычный 9 33 3" xfId="35541"/>
    <cellStyle name="Обычный 9 34" xfId="35542"/>
    <cellStyle name="Обычный 9 34 2" xfId="35543"/>
    <cellStyle name="Обычный 9 34 2 2" xfId="35544"/>
    <cellStyle name="Обычный 9 34 3" xfId="35545"/>
    <cellStyle name="Обычный 9 35" xfId="35546"/>
    <cellStyle name="Обычный 9 35 2" xfId="35547"/>
    <cellStyle name="Обычный 9 35 2 2" xfId="35548"/>
    <cellStyle name="Обычный 9 35 3" xfId="35549"/>
    <cellStyle name="Обычный 9 36" xfId="35550"/>
    <cellStyle name="Обычный 9 36 2" xfId="35551"/>
    <cellStyle name="Обычный 9 36 2 2" xfId="35552"/>
    <cellStyle name="Обычный 9 36 3" xfId="35553"/>
    <cellStyle name="Обычный 9 37" xfId="35554"/>
    <cellStyle name="Обычный 9 37 2" xfId="35555"/>
    <cellStyle name="Обычный 9 37 2 2" xfId="35556"/>
    <cellStyle name="Обычный 9 37 3" xfId="35557"/>
    <cellStyle name="Обычный 9 38" xfId="35558"/>
    <cellStyle name="Обычный 9 38 2" xfId="35559"/>
    <cellStyle name="Обычный 9 38 2 2" xfId="35560"/>
    <cellStyle name="Обычный 9 38 3" xfId="35561"/>
    <cellStyle name="Обычный 9 39" xfId="35562"/>
    <cellStyle name="Обычный 9 39 2" xfId="35563"/>
    <cellStyle name="Обычный 9 39 2 2" xfId="35564"/>
    <cellStyle name="Обычный 9 39 3" xfId="35565"/>
    <cellStyle name="Обычный 9 4" xfId="35566"/>
    <cellStyle name="Обычный 9 4 2" xfId="35567"/>
    <cellStyle name="Обычный 9 4 2 2" xfId="35568"/>
    <cellStyle name="Обычный 9 4 3" xfId="35569"/>
    <cellStyle name="Обычный 9 40" xfId="35570"/>
    <cellStyle name="Обычный 9 40 2" xfId="35571"/>
    <cellStyle name="Обычный 9 40 2 2" xfId="35572"/>
    <cellStyle name="Обычный 9 40 3" xfId="35573"/>
    <cellStyle name="Обычный 9 41" xfId="35574"/>
    <cellStyle name="Обычный 9 41 2" xfId="35575"/>
    <cellStyle name="Обычный 9 41 2 2" xfId="35576"/>
    <cellStyle name="Обычный 9 41 3" xfId="35577"/>
    <cellStyle name="Обычный 9 42" xfId="35578"/>
    <cellStyle name="Обычный 9 42 2" xfId="35579"/>
    <cellStyle name="Обычный 9 42 2 2" xfId="35580"/>
    <cellStyle name="Обычный 9 42 3" xfId="35581"/>
    <cellStyle name="Обычный 9 43" xfId="35582"/>
    <cellStyle name="Обычный 9 43 2" xfId="35583"/>
    <cellStyle name="Обычный 9 43 2 2" xfId="35584"/>
    <cellStyle name="Обычный 9 43 3" xfId="35585"/>
    <cellStyle name="Обычный 9 44" xfId="35586"/>
    <cellStyle name="Обычный 9 44 2" xfId="35587"/>
    <cellStyle name="Обычный 9 44 2 2" xfId="35588"/>
    <cellStyle name="Обычный 9 44 3" xfId="35589"/>
    <cellStyle name="Обычный 9 45" xfId="35590"/>
    <cellStyle name="Обычный 9 45 2" xfId="35591"/>
    <cellStyle name="Обычный 9 45 2 2" xfId="35592"/>
    <cellStyle name="Обычный 9 45 3" xfId="35593"/>
    <cellStyle name="Обычный 9 46" xfId="35594"/>
    <cellStyle name="Обычный 9 46 2" xfId="35595"/>
    <cellStyle name="Обычный 9 46 2 2" xfId="35596"/>
    <cellStyle name="Обычный 9 46 3" xfId="35597"/>
    <cellStyle name="Обычный 9 47" xfId="35598"/>
    <cellStyle name="Обычный 9 47 2" xfId="35599"/>
    <cellStyle name="Обычный 9 47 2 2" xfId="35600"/>
    <cellStyle name="Обычный 9 47 3" xfId="35601"/>
    <cellStyle name="Обычный 9 48" xfId="35602"/>
    <cellStyle name="Обычный 9 48 2" xfId="35603"/>
    <cellStyle name="Обычный 9 48 2 2" xfId="35604"/>
    <cellStyle name="Обычный 9 48 3" xfId="35605"/>
    <cellStyle name="Обычный 9 49" xfId="35606"/>
    <cellStyle name="Обычный 9 49 2" xfId="35607"/>
    <cellStyle name="Обычный 9 49 2 2" xfId="35608"/>
    <cellStyle name="Обычный 9 49 3" xfId="35609"/>
    <cellStyle name="Обычный 9 5" xfId="35610"/>
    <cellStyle name="Обычный 9 5 2" xfId="35611"/>
    <cellStyle name="Обычный 9 5 2 2" xfId="35612"/>
    <cellStyle name="Обычный 9 5 3" xfId="35613"/>
    <cellStyle name="Обычный 9 50" xfId="35614"/>
    <cellStyle name="Обычный 9 50 2" xfId="35615"/>
    <cellStyle name="Обычный 9 50 2 2" xfId="35616"/>
    <cellStyle name="Обычный 9 50 3" xfId="35617"/>
    <cellStyle name="Обычный 9 51" xfId="35618"/>
    <cellStyle name="Обычный 9 51 2" xfId="35619"/>
    <cellStyle name="Обычный 9 51 2 2" xfId="35620"/>
    <cellStyle name="Обычный 9 51 3" xfId="35621"/>
    <cellStyle name="Обычный 9 52" xfId="35622"/>
    <cellStyle name="Обычный 9 52 2" xfId="35623"/>
    <cellStyle name="Обычный 9 52 2 2" xfId="35624"/>
    <cellStyle name="Обычный 9 52 3" xfId="35625"/>
    <cellStyle name="Обычный 9 53" xfId="35626"/>
    <cellStyle name="Обычный 9 53 2" xfId="35627"/>
    <cellStyle name="Обычный 9 53 2 2" xfId="35628"/>
    <cellStyle name="Обычный 9 53 3" xfId="35629"/>
    <cellStyle name="Обычный 9 54" xfId="35630"/>
    <cellStyle name="Обычный 9 54 2" xfId="35631"/>
    <cellStyle name="Обычный 9 54 2 2" xfId="35632"/>
    <cellStyle name="Обычный 9 54 3" xfId="35633"/>
    <cellStyle name="Обычный 9 55" xfId="35634"/>
    <cellStyle name="Обычный 9 55 2" xfId="35635"/>
    <cellStyle name="Обычный 9 55 2 2" xfId="35636"/>
    <cellStyle name="Обычный 9 55 3" xfId="35637"/>
    <cellStyle name="Обычный 9 56" xfId="35638"/>
    <cellStyle name="Обычный 9 56 2" xfId="35639"/>
    <cellStyle name="Обычный 9 56 2 2" xfId="35640"/>
    <cellStyle name="Обычный 9 56 3" xfId="35641"/>
    <cellStyle name="Обычный 9 57" xfId="35642"/>
    <cellStyle name="Обычный 9 57 2" xfId="35643"/>
    <cellStyle name="Обычный 9 57 2 2" xfId="35644"/>
    <cellStyle name="Обычный 9 57 3" xfId="35645"/>
    <cellStyle name="Обычный 9 58" xfId="35646"/>
    <cellStyle name="Обычный 9 58 2" xfId="35647"/>
    <cellStyle name="Обычный 9 58 2 2" xfId="35648"/>
    <cellStyle name="Обычный 9 58 3" xfId="35649"/>
    <cellStyle name="Обычный 9 59" xfId="35650"/>
    <cellStyle name="Обычный 9 59 2" xfId="35651"/>
    <cellStyle name="Обычный 9 59 2 2" xfId="35652"/>
    <cellStyle name="Обычный 9 59 3" xfId="35653"/>
    <cellStyle name="Обычный 9 6" xfId="35654"/>
    <cellStyle name="Обычный 9 6 2" xfId="35655"/>
    <cellStyle name="Обычный 9 6 2 2" xfId="35656"/>
    <cellStyle name="Обычный 9 6 3" xfId="35657"/>
    <cellStyle name="Обычный 9 60" xfId="35658"/>
    <cellStyle name="Обычный 9 60 2" xfId="35659"/>
    <cellStyle name="Обычный 9 60 2 2" xfId="35660"/>
    <cellStyle name="Обычный 9 60 3" xfId="35661"/>
    <cellStyle name="Обычный 9 61" xfId="35662"/>
    <cellStyle name="Обычный 9 61 2" xfId="35663"/>
    <cellStyle name="Обычный 9 61 2 2" xfId="35664"/>
    <cellStyle name="Обычный 9 61 3" xfId="35665"/>
    <cellStyle name="Обычный 9 62" xfId="35666"/>
    <cellStyle name="Обычный 9 62 2" xfId="35667"/>
    <cellStyle name="Обычный 9 62 2 2" xfId="35668"/>
    <cellStyle name="Обычный 9 62 3" xfId="35669"/>
    <cellStyle name="Обычный 9 63" xfId="35670"/>
    <cellStyle name="Обычный 9 63 2" xfId="35671"/>
    <cellStyle name="Обычный 9 63 2 2" xfId="35672"/>
    <cellStyle name="Обычный 9 63 3" xfId="35673"/>
    <cellStyle name="Обычный 9 64" xfId="35674"/>
    <cellStyle name="Обычный 9 64 2" xfId="35675"/>
    <cellStyle name="Обычный 9 64 2 2" xfId="35676"/>
    <cellStyle name="Обычный 9 64 3" xfId="35677"/>
    <cellStyle name="Обычный 9 65" xfId="35678"/>
    <cellStyle name="Обычный 9 65 2" xfId="35679"/>
    <cellStyle name="Обычный 9 65 2 2" xfId="35680"/>
    <cellStyle name="Обычный 9 65 3" xfId="35681"/>
    <cellStyle name="Обычный 9 66" xfId="35682"/>
    <cellStyle name="Обычный 9 66 2" xfId="35683"/>
    <cellStyle name="Обычный 9 66 2 2" xfId="35684"/>
    <cellStyle name="Обычный 9 66 3" xfId="35685"/>
    <cellStyle name="Обычный 9 67" xfId="35686"/>
    <cellStyle name="Обычный 9 67 2" xfId="35687"/>
    <cellStyle name="Обычный 9 67 2 2" xfId="35688"/>
    <cellStyle name="Обычный 9 67 3" xfId="35689"/>
    <cellStyle name="Обычный 9 68" xfId="35690"/>
    <cellStyle name="Обычный 9 68 2" xfId="35691"/>
    <cellStyle name="Обычный 9 68 2 2" xfId="35692"/>
    <cellStyle name="Обычный 9 68 3" xfId="35693"/>
    <cellStyle name="Обычный 9 69" xfId="35694"/>
    <cellStyle name="Обычный 9 69 2" xfId="35695"/>
    <cellStyle name="Обычный 9 69 2 2" xfId="35696"/>
    <cellStyle name="Обычный 9 69 3" xfId="35697"/>
    <cellStyle name="Обычный 9 7" xfId="35698"/>
    <cellStyle name="Обычный 9 7 2" xfId="35699"/>
    <cellStyle name="Обычный 9 7 2 2" xfId="35700"/>
    <cellStyle name="Обычный 9 7 3" xfId="35701"/>
    <cellStyle name="Обычный 9 70" xfId="35702"/>
    <cellStyle name="Обычный 9 70 2" xfId="35703"/>
    <cellStyle name="Обычный 9 70 2 2" xfId="35704"/>
    <cellStyle name="Обычный 9 70 3" xfId="35705"/>
    <cellStyle name="Обычный 9 71" xfId="35706"/>
    <cellStyle name="Обычный 9 71 2" xfId="35707"/>
    <cellStyle name="Обычный 9 71 2 2" xfId="35708"/>
    <cellStyle name="Обычный 9 71 3" xfId="35709"/>
    <cellStyle name="Обычный 9 72" xfId="35710"/>
    <cellStyle name="Обычный 9 72 2" xfId="35711"/>
    <cellStyle name="Обычный 9 72 2 2" xfId="35712"/>
    <cellStyle name="Обычный 9 72 3" xfId="35713"/>
    <cellStyle name="Обычный 9 73" xfId="35714"/>
    <cellStyle name="Обычный 9 73 2" xfId="35715"/>
    <cellStyle name="Обычный 9 73 2 2" xfId="35716"/>
    <cellStyle name="Обычный 9 73 3" xfId="35717"/>
    <cellStyle name="Обычный 9 74" xfId="35718"/>
    <cellStyle name="Обычный 9 74 2" xfId="35719"/>
    <cellStyle name="Обычный 9 74 2 2" xfId="35720"/>
    <cellStyle name="Обычный 9 74 3" xfId="35721"/>
    <cellStyle name="Обычный 9 75" xfId="35722"/>
    <cellStyle name="Обычный 9 75 2" xfId="35723"/>
    <cellStyle name="Обычный 9 75 2 2" xfId="35724"/>
    <cellStyle name="Обычный 9 75 3" xfId="35725"/>
    <cellStyle name="Обычный 9 76" xfId="35726"/>
    <cellStyle name="Обычный 9 76 2" xfId="35727"/>
    <cellStyle name="Обычный 9 76 2 2" xfId="35728"/>
    <cellStyle name="Обычный 9 76 3" xfId="35729"/>
    <cellStyle name="Обычный 9 77" xfId="35730"/>
    <cellStyle name="Обычный 9 77 2" xfId="35731"/>
    <cellStyle name="Обычный 9 77 2 2" xfId="35732"/>
    <cellStyle name="Обычный 9 77 3" xfId="35733"/>
    <cellStyle name="Обычный 9 78" xfId="35734"/>
    <cellStyle name="Обычный 9 78 2" xfId="35735"/>
    <cellStyle name="Обычный 9 78 2 2" xfId="35736"/>
    <cellStyle name="Обычный 9 78 3" xfId="35737"/>
    <cellStyle name="Обычный 9 79" xfId="35738"/>
    <cellStyle name="Обычный 9 79 2" xfId="35739"/>
    <cellStyle name="Обычный 9 79 2 2" xfId="35740"/>
    <cellStyle name="Обычный 9 79 3" xfId="35741"/>
    <cellStyle name="Обычный 9 8" xfId="35742"/>
    <cellStyle name="Обычный 9 8 2" xfId="35743"/>
    <cellStyle name="Обычный 9 8 2 2" xfId="35744"/>
    <cellStyle name="Обычный 9 8 3" xfId="35745"/>
    <cellStyle name="Обычный 9 80" xfId="35746"/>
    <cellStyle name="Обычный 9 80 2" xfId="35747"/>
    <cellStyle name="Обычный 9 80 2 2" xfId="35748"/>
    <cellStyle name="Обычный 9 80 3" xfId="35749"/>
    <cellStyle name="Обычный 9 81" xfId="35750"/>
    <cellStyle name="Обычный 9 81 2" xfId="35751"/>
    <cellStyle name="Обычный 9 81 2 2" xfId="35752"/>
    <cellStyle name="Обычный 9 81 3" xfId="35753"/>
    <cellStyle name="Обычный 9 82" xfId="35754"/>
    <cellStyle name="Обычный 9 82 2" xfId="35755"/>
    <cellStyle name="Обычный 9 82 2 2" xfId="35756"/>
    <cellStyle name="Обычный 9 82 3" xfId="35757"/>
    <cellStyle name="Обычный 9 83" xfId="35758"/>
    <cellStyle name="Обычный 9 83 2" xfId="35759"/>
    <cellStyle name="Обычный 9 83 2 2" xfId="35760"/>
    <cellStyle name="Обычный 9 83 3" xfId="35761"/>
    <cellStyle name="Обычный 9 84" xfId="35762"/>
    <cellStyle name="Обычный 9 84 2" xfId="35763"/>
    <cellStyle name="Обычный 9 84 2 2" xfId="35764"/>
    <cellStyle name="Обычный 9 84 3" xfId="35765"/>
    <cellStyle name="Обычный 9 85" xfId="35766"/>
    <cellStyle name="Обычный 9 85 2" xfId="35767"/>
    <cellStyle name="Обычный 9 85 2 2" xfId="35768"/>
    <cellStyle name="Обычный 9 85 3" xfId="35769"/>
    <cellStyle name="Обычный 9 86" xfId="35770"/>
    <cellStyle name="Обычный 9 86 2" xfId="35771"/>
    <cellStyle name="Обычный 9 86 2 2" xfId="35772"/>
    <cellStyle name="Обычный 9 86 3" xfId="35773"/>
    <cellStyle name="Обычный 9 87" xfId="35774"/>
    <cellStyle name="Обычный 9 87 2" xfId="35775"/>
    <cellStyle name="Обычный 9 9" xfId="35776"/>
    <cellStyle name="Обычный 9 9 2" xfId="35777"/>
    <cellStyle name="Обычный 9 9 2 2" xfId="35778"/>
    <cellStyle name="Обычный 9 9 3" xfId="35779"/>
    <cellStyle name="Обычный 90" xfId="35780"/>
    <cellStyle name="Обычный 91" xfId="35781"/>
    <cellStyle name="Обычный 92" xfId="35782"/>
    <cellStyle name="Обычный 93" xfId="35783"/>
    <cellStyle name="Обычный 94" xfId="35784"/>
    <cellStyle name="Обычный 95" xfId="35785"/>
    <cellStyle name="Обычный 96" xfId="35786"/>
    <cellStyle name="Обычный 97" xfId="35787"/>
    <cellStyle name="Обычный 98" xfId="35788"/>
    <cellStyle name="Обычный 99" xfId="35789"/>
    <cellStyle name="Плохой 1" xfId="35790"/>
    <cellStyle name="Плохой 10" xfId="35791"/>
    <cellStyle name="Плохой 11" xfId="35792"/>
    <cellStyle name="Плохой 12" xfId="35793"/>
    <cellStyle name="Плохой 13" xfId="35794"/>
    <cellStyle name="Плохой 14" xfId="35795"/>
    <cellStyle name="Плохой 15" xfId="35796"/>
    <cellStyle name="Плохой 16" xfId="35797"/>
    <cellStyle name="Плохой 17" xfId="35798"/>
    <cellStyle name="Плохой 18" xfId="35799"/>
    <cellStyle name="Плохой 19" xfId="35800"/>
    <cellStyle name="Плохой 2" xfId="35801"/>
    <cellStyle name="Плохой 2 2" xfId="35802"/>
    <cellStyle name="Плохой 2 3" xfId="35803"/>
    <cellStyle name="Плохой 2 4" xfId="35804"/>
    <cellStyle name="Плохой 2 5" xfId="35805"/>
    <cellStyle name="Плохой 20" xfId="35806"/>
    <cellStyle name="Плохой 21" xfId="35807"/>
    <cellStyle name="Плохой 22" xfId="35808"/>
    <cellStyle name="Плохой 23" xfId="35809"/>
    <cellStyle name="Плохой 24" xfId="35810"/>
    <cellStyle name="Плохой 25" xfId="35811"/>
    <cellStyle name="Плохой 26" xfId="35812"/>
    <cellStyle name="Плохой 27" xfId="35813"/>
    <cellStyle name="Плохой 28" xfId="35814"/>
    <cellStyle name="Плохой 29" xfId="35815"/>
    <cellStyle name="Плохой 3" xfId="35816"/>
    <cellStyle name="Плохой 30" xfId="35817"/>
    <cellStyle name="Плохой 31" xfId="35818"/>
    <cellStyle name="Плохой 32" xfId="35819"/>
    <cellStyle name="Плохой 33" xfId="35820"/>
    <cellStyle name="Плохой 34" xfId="35821"/>
    <cellStyle name="Плохой 35" xfId="35822"/>
    <cellStyle name="Плохой 36" xfId="35823"/>
    <cellStyle name="Плохой 37" xfId="35824"/>
    <cellStyle name="Плохой 38" xfId="35825"/>
    <cellStyle name="Плохой 39" xfId="35826"/>
    <cellStyle name="Плохой 4" xfId="35827"/>
    <cellStyle name="Плохой 40" xfId="35828"/>
    <cellStyle name="Плохой 41" xfId="35829"/>
    <cellStyle name="Плохой 42" xfId="35830"/>
    <cellStyle name="Плохой 43" xfId="35831"/>
    <cellStyle name="Плохой 44" xfId="35832"/>
    <cellStyle name="Плохой 45" xfId="35833"/>
    <cellStyle name="Плохой 46" xfId="35834"/>
    <cellStyle name="Плохой 47" xfId="35835"/>
    <cellStyle name="Плохой 48" xfId="35836"/>
    <cellStyle name="Плохой 49" xfId="35837"/>
    <cellStyle name="Плохой 5" xfId="35838"/>
    <cellStyle name="Плохой 50" xfId="35839"/>
    <cellStyle name="Плохой 51" xfId="35840"/>
    <cellStyle name="Плохой 52" xfId="35841"/>
    <cellStyle name="Плохой 53" xfId="35842"/>
    <cellStyle name="Плохой 54" xfId="35843"/>
    <cellStyle name="Плохой 55" xfId="35844"/>
    <cellStyle name="Плохой 56" xfId="35845"/>
    <cellStyle name="Плохой 57" xfId="35846"/>
    <cellStyle name="Плохой 58" xfId="35847"/>
    <cellStyle name="Плохой 59" xfId="35848"/>
    <cellStyle name="Плохой 6" xfId="35849"/>
    <cellStyle name="Плохой 60" xfId="35850"/>
    <cellStyle name="Плохой 61" xfId="35851"/>
    <cellStyle name="Плохой 62" xfId="35852"/>
    <cellStyle name="Плохой 63" xfId="35853"/>
    <cellStyle name="Плохой 64" xfId="35854"/>
    <cellStyle name="Плохой 65" xfId="35855"/>
    <cellStyle name="Плохой 66" xfId="35856"/>
    <cellStyle name="Плохой 67" xfId="35857"/>
    <cellStyle name="Плохой 68" xfId="35858"/>
    <cellStyle name="Плохой 69" xfId="35859"/>
    <cellStyle name="Плохой 7" xfId="35860"/>
    <cellStyle name="Плохой 70" xfId="35861"/>
    <cellStyle name="Плохой 71" xfId="35862"/>
    <cellStyle name="Плохой 72" xfId="35863"/>
    <cellStyle name="Плохой 73" xfId="35864"/>
    <cellStyle name="Плохой 8" xfId="35865"/>
    <cellStyle name="Плохой 9" xfId="35866"/>
    <cellStyle name="Пояснение 1" xfId="35867"/>
    <cellStyle name="Пояснение 10" xfId="35868"/>
    <cellStyle name="Пояснение 11" xfId="35869"/>
    <cellStyle name="Пояснение 12" xfId="35870"/>
    <cellStyle name="Пояснение 13" xfId="35871"/>
    <cellStyle name="Пояснение 14" xfId="35872"/>
    <cellStyle name="Пояснение 15" xfId="35873"/>
    <cellStyle name="Пояснение 16" xfId="35874"/>
    <cellStyle name="Пояснение 17" xfId="35875"/>
    <cellStyle name="Пояснение 18" xfId="35876"/>
    <cellStyle name="Пояснение 19" xfId="35877"/>
    <cellStyle name="Пояснение 2" xfId="35878"/>
    <cellStyle name="Пояснение 2 2" xfId="35879"/>
    <cellStyle name="Пояснение 2 3" xfId="35880"/>
    <cellStyle name="Пояснение 2 4" xfId="35881"/>
    <cellStyle name="Пояснение 2 5" xfId="35882"/>
    <cellStyle name="Пояснение 20" xfId="35883"/>
    <cellStyle name="Пояснение 21" xfId="35884"/>
    <cellStyle name="Пояснение 22" xfId="35885"/>
    <cellStyle name="Пояснение 23" xfId="35886"/>
    <cellStyle name="Пояснение 24" xfId="35887"/>
    <cellStyle name="Пояснение 25" xfId="35888"/>
    <cellStyle name="Пояснение 26" xfId="35889"/>
    <cellStyle name="Пояснение 27" xfId="35890"/>
    <cellStyle name="Пояснение 28" xfId="35891"/>
    <cellStyle name="Пояснение 29" xfId="35892"/>
    <cellStyle name="Пояснение 3" xfId="35893"/>
    <cellStyle name="Пояснение 30" xfId="35894"/>
    <cellStyle name="Пояснение 31" xfId="35895"/>
    <cellStyle name="Пояснение 32" xfId="35896"/>
    <cellStyle name="Пояснение 33" xfId="35897"/>
    <cellStyle name="Пояснение 34" xfId="35898"/>
    <cellStyle name="Пояснение 35" xfId="35899"/>
    <cellStyle name="Пояснение 36" xfId="35900"/>
    <cellStyle name="Пояснение 37" xfId="35901"/>
    <cellStyle name="Пояснение 38" xfId="35902"/>
    <cellStyle name="Пояснение 39" xfId="35903"/>
    <cellStyle name="Пояснение 4" xfId="35904"/>
    <cellStyle name="Пояснение 40" xfId="35905"/>
    <cellStyle name="Пояснение 41" xfId="35906"/>
    <cellStyle name="Пояснение 42" xfId="35907"/>
    <cellStyle name="Пояснение 43" xfId="35908"/>
    <cellStyle name="Пояснение 44" xfId="35909"/>
    <cellStyle name="Пояснение 45" xfId="35910"/>
    <cellStyle name="Пояснение 46" xfId="35911"/>
    <cellStyle name="Пояснение 47" xfId="35912"/>
    <cellStyle name="Пояснение 48" xfId="35913"/>
    <cellStyle name="Пояснение 49" xfId="35914"/>
    <cellStyle name="Пояснение 5" xfId="35915"/>
    <cellStyle name="Пояснение 50" xfId="35916"/>
    <cellStyle name="Пояснение 51" xfId="35917"/>
    <cellStyle name="Пояснение 52" xfId="35918"/>
    <cellStyle name="Пояснение 53" xfId="35919"/>
    <cellStyle name="Пояснение 54" xfId="35920"/>
    <cellStyle name="Пояснение 55" xfId="35921"/>
    <cellStyle name="Пояснение 56" xfId="35922"/>
    <cellStyle name="Пояснение 57" xfId="35923"/>
    <cellStyle name="Пояснение 58" xfId="35924"/>
    <cellStyle name="Пояснение 59" xfId="35925"/>
    <cellStyle name="Пояснение 6" xfId="35926"/>
    <cellStyle name="Пояснение 60" xfId="35927"/>
    <cellStyle name="Пояснение 61" xfId="35928"/>
    <cellStyle name="Пояснение 62" xfId="35929"/>
    <cellStyle name="Пояснение 63" xfId="35930"/>
    <cellStyle name="Пояснение 64" xfId="35931"/>
    <cellStyle name="Пояснение 65" xfId="35932"/>
    <cellStyle name="Пояснение 66" xfId="35933"/>
    <cellStyle name="Пояснение 67" xfId="35934"/>
    <cellStyle name="Пояснение 68" xfId="35935"/>
    <cellStyle name="Пояснение 69" xfId="35936"/>
    <cellStyle name="Пояснение 7" xfId="35937"/>
    <cellStyle name="Пояснение 70" xfId="35938"/>
    <cellStyle name="Пояснение 71" xfId="35939"/>
    <cellStyle name="Пояснение 72" xfId="35940"/>
    <cellStyle name="Пояснение 73" xfId="35941"/>
    <cellStyle name="Пояснение 8" xfId="35942"/>
    <cellStyle name="Пояснение 9" xfId="35943"/>
    <cellStyle name="Примечание 1" xfId="35944"/>
    <cellStyle name="Примечание 10" xfId="35945"/>
    <cellStyle name="Примечание 10 10" xfId="35946"/>
    <cellStyle name="Примечание 10 2" xfId="35947"/>
    <cellStyle name="Примечание 10 2 10" xfId="35948"/>
    <cellStyle name="Примечание 10 2 2" xfId="35949"/>
    <cellStyle name="Примечание 10 2 2 2" xfId="35950"/>
    <cellStyle name="Примечание 10 2 2 3" xfId="35951"/>
    <cellStyle name="Примечание 10 2 2 4" xfId="35952"/>
    <cellStyle name="Примечание 10 2 3" xfId="35953"/>
    <cellStyle name="Примечание 10 2 3 2" xfId="35954"/>
    <cellStyle name="Примечание 10 2 3 3" xfId="35955"/>
    <cellStyle name="Примечание 10 2 3 4" xfId="35956"/>
    <cellStyle name="Примечание 10 2 4" xfId="35957"/>
    <cellStyle name="Примечание 10 2 4 2" xfId="35958"/>
    <cellStyle name="Примечание 10 2 4 3" xfId="35959"/>
    <cellStyle name="Примечание 10 2 4 4" xfId="35960"/>
    <cellStyle name="Примечание 10 2 5" xfId="35961"/>
    <cellStyle name="Примечание 10 2 5 2" xfId="35962"/>
    <cellStyle name="Примечание 10 2 5 3" xfId="35963"/>
    <cellStyle name="Примечание 10 2 5 4" xfId="35964"/>
    <cellStyle name="Примечание 10 2 6" xfId="35965"/>
    <cellStyle name="Примечание 10 2 6 2" xfId="35966"/>
    <cellStyle name="Примечание 10 2 6 3" xfId="35967"/>
    <cellStyle name="Примечание 10 2 6 4" xfId="35968"/>
    <cellStyle name="Примечание 10 2 7" xfId="35969"/>
    <cellStyle name="Примечание 10 2 7 2" xfId="35970"/>
    <cellStyle name="Примечание 10 2 7 3" xfId="35971"/>
    <cellStyle name="Примечание 10 2 7 4" xfId="35972"/>
    <cellStyle name="Примечание 10 2 8" xfId="35973"/>
    <cellStyle name="Примечание 10 2 9" xfId="35974"/>
    <cellStyle name="Примечание 10 3" xfId="35975"/>
    <cellStyle name="Примечание 10 3 2" xfId="35976"/>
    <cellStyle name="Примечание 10 3 3" xfId="35977"/>
    <cellStyle name="Примечание 10 3 4" xfId="35978"/>
    <cellStyle name="Примечание 10 4" xfId="35979"/>
    <cellStyle name="Примечание 10 4 2" xfId="35980"/>
    <cellStyle name="Примечание 10 4 3" xfId="35981"/>
    <cellStyle name="Примечание 10 4 4" xfId="35982"/>
    <cellStyle name="Примечание 10 5" xfId="35983"/>
    <cellStyle name="Примечание 10 5 2" xfId="35984"/>
    <cellStyle name="Примечание 10 5 3" xfId="35985"/>
    <cellStyle name="Примечание 10 5 4" xfId="35986"/>
    <cellStyle name="Примечание 10 6" xfId="35987"/>
    <cellStyle name="Примечание 10 6 2" xfId="35988"/>
    <cellStyle name="Примечание 10 6 3" xfId="35989"/>
    <cellStyle name="Примечание 10 6 4" xfId="35990"/>
    <cellStyle name="Примечание 10 7" xfId="35991"/>
    <cellStyle name="Примечание 10 7 2" xfId="35992"/>
    <cellStyle name="Примечание 10 7 3" xfId="35993"/>
    <cellStyle name="Примечание 10 7 4" xfId="35994"/>
    <cellStyle name="Примечание 10 8" xfId="35995"/>
    <cellStyle name="Примечание 10 9" xfId="35996"/>
    <cellStyle name="Примечание 11" xfId="35997"/>
    <cellStyle name="Примечание 11 10" xfId="35998"/>
    <cellStyle name="Примечание 11 2" xfId="35999"/>
    <cellStyle name="Примечание 11 2 10" xfId="36000"/>
    <cellStyle name="Примечание 11 2 2" xfId="36001"/>
    <cellStyle name="Примечание 11 2 2 2" xfId="36002"/>
    <cellStyle name="Примечание 11 2 2 3" xfId="36003"/>
    <cellStyle name="Примечание 11 2 2 4" xfId="36004"/>
    <cellStyle name="Примечание 11 2 3" xfId="36005"/>
    <cellStyle name="Примечание 11 2 3 2" xfId="36006"/>
    <cellStyle name="Примечание 11 2 3 3" xfId="36007"/>
    <cellStyle name="Примечание 11 2 3 4" xfId="36008"/>
    <cellStyle name="Примечание 11 2 4" xfId="36009"/>
    <cellStyle name="Примечание 11 2 4 2" xfId="36010"/>
    <cellStyle name="Примечание 11 2 4 3" xfId="36011"/>
    <cellStyle name="Примечание 11 2 4 4" xfId="36012"/>
    <cellStyle name="Примечание 11 2 5" xfId="36013"/>
    <cellStyle name="Примечание 11 2 5 2" xfId="36014"/>
    <cellStyle name="Примечание 11 2 5 3" xfId="36015"/>
    <cellStyle name="Примечание 11 2 5 4" xfId="36016"/>
    <cellStyle name="Примечание 11 2 6" xfId="36017"/>
    <cellStyle name="Примечание 11 2 6 2" xfId="36018"/>
    <cellStyle name="Примечание 11 2 6 3" xfId="36019"/>
    <cellStyle name="Примечание 11 2 6 4" xfId="36020"/>
    <cellStyle name="Примечание 11 2 7" xfId="36021"/>
    <cellStyle name="Примечание 11 2 7 2" xfId="36022"/>
    <cellStyle name="Примечание 11 2 7 3" xfId="36023"/>
    <cellStyle name="Примечание 11 2 7 4" xfId="36024"/>
    <cellStyle name="Примечание 11 2 8" xfId="36025"/>
    <cellStyle name="Примечание 11 2 9" xfId="36026"/>
    <cellStyle name="Примечание 11 3" xfId="36027"/>
    <cellStyle name="Примечание 11 3 2" xfId="36028"/>
    <cellStyle name="Примечание 11 3 3" xfId="36029"/>
    <cellStyle name="Примечание 11 3 4" xfId="36030"/>
    <cellStyle name="Примечание 11 4" xfId="36031"/>
    <cellStyle name="Примечание 11 4 2" xfId="36032"/>
    <cellStyle name="Примечание 11 4 3" xfId="36033"/>
    <cellStyle name="Примечание 11 4 4" xfId="36034"/>
    <cellStyle name="Примечание 11 5" xfId="36035"/>
    <cellStyle name="Примечание 11 5 2" xfId="36036"/>
    <cellStyle name="Примечание 11 5 3" xfId="36037"/>
    <cellStyle name="Примечание 11 5 4" xfId="36038"/>
    <cellStyle name="Примечание 11 6" xfId="36039"/>
    <cellStyle name="Примечание 11 6 2" xfId="36040"/>
    <cellStyle name="Примечание 11 6 3" xfId="36041"/>
    <cellStyle name="Примечание 11 6 4" xfId="36042"/>
    <cellStyle name="Примечание 11 7" xfId="36043"/>
    <cellStyle name="Примечание 11 7 2" xfId="36044"/>
    <cellStyle name="Примечание 11 7 3" xfId="36045"/>
    <cellStyle name="Примечание 11 7 4" xfId="36046"/>
    <cellStyle name="Примечание 11 8" xfId="36047"/>
    <cellStyle name="Примечание 11 9" xfId="36048"/>
    <cellStyle name="Примечание 12" xfId="36049"/>
    <cellStyle name="Примечание 12 10" xfId="36050"/>
    <cellStyle name="Примечание 12 2" xfId="36051"/>
    <cellStyle name="Примечание 12 2 10" xfId="36052"/>
    <cellStyle name="Примечание 12 2 2" xfId="36053"/>
    <cellStyle name="Примечание 12 2 2 2" xfId="36054"/>
    <cellStyle name="Примечание 12 2 2 3" xfId="36055"/>
    <cellStyle name="Примечание 12 2 2 4" xfId="36056"/>
    <cellStyle name="Примечание 12 2 3" xfId="36057"/>
    <cellStyle name="Примечание 12 2 3 2" xfId="36058"/>
    <cellStyle name="Примечание 12 2 3 3" xfId="36059"/>
    <cellStyle name="Примечание 12 2 3 4" xfId="36060"/>
    <cellStyle name="Примечание 12 2 4" xfId="36061"/>
    <cellStyle name="Примечание 12 2 4 2" xfId="36062"/>
    <cellStyle name="Примечание 12 2 4 3" xfId="36063"/>
    <cellStyle name="Примечание 12 2 4 4" xfId="36064"/>
    <cellStyle name="Примечание 12 2 5" xfId="36065"/>
    <cellStyle name="Примечание 12 2 5 2" xfId="36066"/>
    <cellStyle name="Примечание 12 2 5 3" xfId="36067"/>
    <cellStyle name="Примечание 12 2 5 4" xfId="36068"/>
    <cellStyle name="Примечание 12 2 6" xfId="36069"/>
    <cellStyle name="Примечание 12 2 6 2" xfId="36070"/>
    <cellStyle name="Примечание 12 2 6 3" xfId="36071"/>
    <cellStyle name="Примечание 12 2 6 4" xfId="36072"/>
    <cellStyle name="Примечание 12 2 7" xfId="36073"/>
    <cellStyle name="Примечание 12 2 7 2" xfId="36074"/>
    <cellStyle name="Примечание 12 2 7 3" xfId="36075"/>
    <cellStyle name="Примечание 12 2 7 4" xfId="36076"/>
    <cellStyle name="Примечание 12 2 8" xfId="36077"/>
    <cellStyle name="Примечание 12 2 9" xfId="36078"/>
    <cellStyle name="Примечание 12 3" xfId="36079"/>
    <cellStyle name="Примечание 12 3 2" xfId="36080"/>
    <cellStyle name="Примечание 12 3 3" xfId="36081"/>
    <cellStyle name="Примечание 12 3 4" xfId="36082"/>
    <cellStyle name="Примечание 12 4" xfId="36083"/>
    <cellStyle name="Примечание 12 4 2" xfId="36084"/>
    <cellStyle name="Примечание 12 4 3" xfId="36085"/>
    <cellStyle name="Примечание 12 4 4" xfId="36086"/>
    <cellStyle name="Примечание 12 5" xfId="36087"/>
    <cellStyle name="Примечание 12 5 2" xfId="36088"/>
    <cellStyle name="Примечание 12 5 3" xfId="36089"/>
    <cellStyle name="Примечание 12 5 4" xfId="36090"/>
    <cellStyle name="Примечание 12 6" xfId="36091"/>
    <cellStyle name="Примечание 12 6 2" xfId="36092"/>
    <cellStyle name="Примечание 12 6 3" xfId="36093"/>
    <cellStyle name="Примечание 12 6 4" xfId="36094"/>
    <cellStyle name="Примечание 12 7" xfId="36095"/>
    <cellStyle name="Примечание 12 7 2" xfId="36096"/>
    <cellStyle name="Примечание 12 7 3" xfId="36097"/>
    <cellStyle name="Примечание 12 7 4" xfId="36098"/>
    <cellStyle name="Примечание 12 8" xfId="36099"/>
    <cellStyle name="Примечание 12 9" xfId="36100"/>
    <cellStyle name="Примечание 13" xfId="36101"/>
    <cellStyle name="Примечание 13 10" xfId="36102"/>
    <cellStyle name="Примечание 13 2" xfId="36103"/>
    <cellStyle name="Примечание 13 2 10" xfId="36104"/>
    <cellStyle name="Примечание 13 2 2" xfId="36105"/>
    <cellStyle name="Примечание 13 2 2 2" xfId="36106"/>
    <cellStyle name="Примечание 13 2 2 3" xfId="36107"/>
    <cellStyle name="Примечание 13 2 2 4" xfId="36108"/>
    <cellStyle name="Примечание 13 2 3" xfId="36109"/>
    <cellStyle name="Примечание 13 2 3 2" xfId="36110"/>
    <cellStyle name="Примечание 13 2 3 3" xfId="36111"/>
    <cellStyle name="Примечание 13 2 3 4" xfId="36112"/>
    <cellStyle name="Примечание 13 2 4" xfId="36113"/>
    <cellStyle name="Примечание 13 2 4 2" xfId="36114"/>
    <cellStyle name="Примечание 13 2 4 3" xfId="36115"/>
    <cellStyle name="Примечание 13 2 4 4" xfId="36116"/>
    <cellStyle name="Примечание 13 2 5" xfId="36117"/>
    <cellStyle name="Примечание 13 2 5 2" xfId="36118"/>
    <cellStyle name="Примечание 13 2 5 3" xfId="36119"/>
    <cellStyle name="Примечание 13 2 5 4" xfId="36120"/>
    <cellStyle name="Примечание 13 2 6" xfId="36121"/>
    <cellStyle name="Примечание 13 2 6 2" xfId="36122"/>
    <cellStyle name="Примечание 13 2 6 3" xfId="36123"/>
    <cellStyle name="Примечание 13 2 6 4" xfId="36124"/>
    <cellStyle name="Примечание 13 2 7" xfId="36125"/>
    <cellStyle name="Примечание 13 2 7 2" xfId="36126"/>
    <cellStyle name="Примечание 13 2 7 3" xfId="36127"/>
    <cellStyle name="Примечание 13 2 7 4" xfId="36128"/>
    <cellStyle name="Примечание 13 2 8" xfId="36129"/>
    <cellStyle name="Примечание 13 2 9" xfId="36130"/>
    <cellStyle name="Примечание 13 3" xfId="36131"/>
    <cellStyle name="Примечание 13 3 2" xfId="36132"/>
    <cellStyle name="Примечание 13 3 3" xfId="36133"/>
    <cellStyle name="Примечание 13 3 4" xfId="36134"/>
    <cellStyle name="Примечание 13 4" xfId="36135"/>
    <cellStyle name="Примечание 13 4 2" xfId="36136"/>
    <cellStyle name="Примечание 13 4 3" xfId="36137"/>
    <cellStyle name="Примечание 13 4 4" xfId="36138"/>
    <cellStyle name="Примечание 13 5" xfId="36139"/>
    <cellStyle name="Примечание 13 5 2" xfId="36140"/>
    <cellStyle name="Примечание 13 5 3" xfId="36141"/>
    <cellStyle name="Примечание 13 5 4" xfId="36142"/>
    <cellStyle name="Примечание 13 6" xfId="36143"/>
    <cellStyle name="Примечание 13 6 2" xfId="36144"/>
    <cellStyle name="Примечание 13 6 3" xfId="36145"/>
    <cellStyle name="Примечание 13 6 4" xfId="36146"/>
    <cellStyle name="Примечание 13 7" xfId="36147"/>
    <cellStyle name="Примечание 13 7 2" xfId="36148"/>
    <cellStyle name="Примечание 13 7 3" xfId="36149"/>
    <cellStyle name="Примечание 13 7 4" xfId="36150"/>
    <cellStyle name="Примечание 13 8" xfId="36151"/>
    <cellStyle name="Примечание 13 9" xfId="36152"/>
    <cellStyle name="Примечание 14" xfId="36153"/>
    <cellStyle name="Примечание 14 10" xfId="36154"/>
    <cellStyle name="Примечание 14 2" xfId="36155"/>
    <cellStyle name="Примечание 14 2 10" xfId="36156"/>
    <cellStyle name="Примечание 14 2 2" xfId="36157"/>
    <cellStyle name="Примечание 14 2 2 2" xfId="36158"/>
    <cellStyle name="Примечание 14 2 2 3" xfId="36159"/>
    <cellStyle name="Примечание 14 2 2 4" xfId="36160"/>
    <cellStyle name="Примечание 14 2 3" xfId="36161"/>
    <cellStyle name="Примечание 14 2 3 2" xfId="36162"/>
    <cellStyle name="Примечание 14 2 3 3" xfId="36163"/>
    <cellStyle name="Примечание 14 2 3 4" xfId="36164"/>
    <cellStyle name="Примечание 14 2 4" xfId="36165"/>
    <cellStyle name="Примечание 14 2 4 2" xfId="36166"/>
    <cellStyle name="Примечание 14 2 4 3" xfId="36167"/>
    <cellStyle name="Примечание 14 2 4 4" xfId="36168"/>
    <cellStyle name="Примечание 14 2 5" xfId="36169"/>
    <cellStyle name="Примечание 14 2 5 2" xfId="36170"/>
    <cellStyle name="Примечание 14 2 5 3" xfId="36171"/>
    <cellStyle name="Примечание 14 2 5 4" xfId="36172"/>
    <cellStyle name="Примечание 14 2 6" xfId="36173"/>
    <cellStyle name="Примечание 14 2 6 2" xfId="36174"/>
    <cellStyle name="Примечание 14 2 6 3" xfId="36175"/>
    <cellStyle name="Примечание 14 2 6 4" xfId="36176"/>
    <cellStyle name="Примечание 14 2 7" xfId="36177"/>
    <cellStyle name="Примечание 14 2 7 2" xfId="36178"/>
    <cellStyle name="Примечание 14 2 7 3" xfId="36179"/>
    <cellStyle name="Примечание 14 2 7 4" xfId="36180"/>
    <cellStyle name="Примечание 14 2 8" xfId="36181"/>
    <cellStyle name="Примечание 14 2 9" xfId="36182"/>
    <cellStyle name="Примечание 14 3" xfId="36183"/>
    <cellStyle name="Примечание 14 3 2" xfId="36184"/>
    <cellStyle name="Примечание 14 3 3" xfId="36185"/>
    <cellStyle name="Примечание 14 3 4" xfId="36186"/>
    <cellStyle name="Примечание 14 4" xfId="36187"/>
    <cellStyle name="Примечание 14 4 2" xfId="36188"/>
    <cellStyle name="Примечание 14 4 3" xfId="36189"/>
    <cellStyle name="Примечание 14 4 4" xfId="36190"/>
    <cellStyle name="Примечание 14 5" xfId="36191"/>
    <cellStyle name="Примечание 14 5 2" xfId="36192"/>
    <cellStyle name="Примечание 14 5 3" xfId="36193"/>
    <cellStyle name="Примечание 14 5 4" xfId="36194"/>
    <cellStyle name="Примечание 14 6" xfId="36195"/>
    <cellStyle name="Примечание 14 6 2" xfId="36196"/>
    <cellStyle name="Примечание 14 6 3" xfId="36197"/>
    <cellStyle name="Примечание 14 6 4" xfId="36198"/>
    <cellStyle name="Примечание 14 7" xfId="36199"/>
    <cellStyle name="Примечание 14 7 2" xfId="36200"/>
    <cellStyle name="Примечание 14 7 3" xfId="36201"/>
    <cellStyle name="Примечание 14 7 4" xfId="36202"/>
    <cellStyle name="Примечание 14 8" xfId="36203"/>
    <cellStyle name="Примечание 14 9" xfId="36204"/>
    <cellStyle name="Примечание 15" xfId="36205"/>
    <cellStyle name="Примечание 15 10" xfId="36206"/>
    <cellStyle name="Примечание 15 2" xfId="36207"/>
    <cellStyle name="Примечание 15 2 10" xfId="36208"/>
    <cellStyle name="Примечание 15 2 2" xfId="36209"/>
    <cellStyle name="Примечание 15 2 2 2" xfId="36210"/>
    <cellStyle name="Примечание 15 2 2 3" xfId="36211"/>
    <cellStyle name="Примечание 15 2 2 4" xfId="36212"/>
    <cellStyle name="Примечание 15 2 3" xfId="36213"/>
    <cellStyle name="Примечание 15 2 3 2" xfId="36214"/>
    <cellStyle name="Примечание 15 2 3 3" xfId="36215"/>
    <cellStyle name="Примечание 15 2 3 4" xfId="36216"/>
    <cellStyle name="Примечание 15 2 4" xfId="36217"/>
    <cellStyle name="Примечание 15 2 4 2" xfId="36218"/>
    <cellStyle name="Примечание 15 2 4 3" xfId="36219"/>
    <cellStyle name="Примечание 15 2 4 4" xfId="36220"/>
    <cellStyle name="Примечание 15 2 5" xfId="36221"/>
    <cellStyle name="Примечание 15 2 5 2" xfId="36222"/>
    <cellStyle name="Примечание 15 2 5 3" xfId="36223"/>
    <cellStyle name="Примечание 15 2 5 4" xfId="36224"/>
    <cellStyle name="Примечание 15 2 6" xfId="36225"/>
    <cellStyle name="Примечание 15 2 6 2" xfId="36226"/>
    <cellStyle name="Примечание 15 2 6 3" xfId="36227"/>
    <cellStyle name="Примечание 15 2 6 4" xfId="36228"/>
    <cellStyle name="Примечание 15 2 7" xfId="36229"/>
    <cellStyle name="Примечание 15 2 7 2" xfId="36230"/>
    <cellStyle name="Примечание 15 2 7 3" xfId="36231"/>
    <cellStyle name="Примечание 15 2 7 4" xfId="36232"/>
    <cellStyle name="Примечание 15 2 8" xfId="36233"/>
    <cellStyle name="Примечание 15 2 9" xfId="36234"/>
    <cellStyle name="Примечание 15 3" xfId="36235"/>
    <cellStyle name="Примечание 15 3 2" xfId="36236"/>
    <cellStyle name="Примечание 15 3 3" xfId="36237"/>
    <cellStyle name="Примечание 15 3 4" xfId="36238"/>
    <cellStyle name="Примечание 15 4" xfId="36239"/>
    <cellStyle name="Примечание 15 4 2" xfId="36240"/>
    <cellStyle name="Примечание 15 4 3" xfId="36241"/>
    <cellStyle name="Примечание 15 4 4" xfId="36242"/>
    <cellStyle name="Примечание 15 5" xfId="36243"/>
    <cellStyle name="Примечание 15 5 2" xfId="36244"/>
    <cellStyle name="Примечание 15 5 3" xfId="36245"/>
    <cellStyle name="Примечание 15 5 4" xfId="36246"/>
    <cellStyle name="Примечание 15 6" xfId="36247"/>
    <cellStyle name="Примечание 15 6 2" xfId="36248"/>
    <cellStyle name="Примечание 15 6 3" xfId="36249"/>
    <cellStyle name="Примечание 15 6 4" xfId="36250"/>
    <cellStyle name="Примечание 15 7" xfId="36251"/>
    <cellStyle name="Примечание 15 7 2" xfId="36252"/>
    <cellStyle name="Примечание 15 7 3" xfId="36253"/>
    <cellStyle name="Примечание 15 7 4" xfId="36254"/>
    <cellStyle name="Примечание 15 8" xfId="36255"/>
    <cellStyle name="Примечание 15 9" xfId="36256"/>
    <cellStyle name="Примечание 16" xfId="36257"/>
    <cellStyle name="Примечание 16 10" xfId="36258"/>
    <cellStyle name="Примечание 16 2" xfId="36259"/>
    <cellStyle name="Примечание 16 2 10" xfId="36260"/>
    <cellStyle name="Примечание 16 2 2" xfId="36261"/>
    <cellStyle name="Примечание 16 2 2 2" xfId="36262"/>
    <cellStyle name="Примечание 16 2 2 3" xfId="36263"/>
    <cellStyle name="Примечание 16 2 2 4" xfId="36264"/>
    <cellStyle name="Примечание 16 2 3" xfId="36265"/>
    <cellStyle name="Примечание 16 2 3 2" xfId="36266"/>
    <cellStyle name="Примечание 16 2 3 3" xfId="36267"/>
    <cellStyle name="Примечание 16 2 3 4" xfId="36268"/>
    <cellStyle name="Примечание 16 2 4" xfId="36269"/>
    <cellStyle name="Примечание 16 2 4 2" xfId="36270"/>
    <cellStyle name="Примечание 16 2 4 3" xfId="36271"/>
    <cellStyle name="Примечание 16 2 4 4" xfId="36272"/>
    <cellStyle name="Примечание 16 2 5" xfId="36273"/>
    <cellStyle name="Примечание 16 2 5 2" xfId="36274"/>
    <cellStyle name="Примечание 16 2 5 3" xfId="36275"/>
    <cellStyle name="Примечание 16 2 5 4" xfId="36276"/>
    <cellStyle name="Примечание 16 2 6" xfId="36277"/>
    <cellStyle name="Примечание 16 2 6 2" xfId="36278"/>
    <cellStyle name="Примечание 16 2 6 3" xfId="36279"/>
    <cellStyle name="Примечание 16 2 6 4" xfId="36280"/>
    <cellStyle name="Примечание 16 2 7" xfId="36281"/>
    <cellStyle name="Примечание 16 2 7 2" xfId="36282"/>
    <cellStyle name="Примечание 16 2 7 3" xfId="36283"/>
    <cellStyle name="Примечание 16 2 7 4" xfId="36284"/>
    <cellStyle name="Примечание 16 2 8" xfId="36285"/>
    <cellStyle name="Примечание 16 2 9" xfId="36286"/>
    <cellStyle name="Примечание 16 3" xfId="36287"/>
    <cellStyle name="Примечание 16 3 2" xfId="36288"/>
    <cellStyle name="Примечание 16 3 3" xfId="36289"/>
    <cellStyle name="Примечание 16 3 4" xfId="36290"/>
    <cellStyle name="Примечание 16 4" xfId="36291"/>
    <cellStyle name="Примечание 16 4 2" xfId="36292"/>
    <cellStyle name="Примечание 16 4 3" xfId="36293"/>
    <cellStyle name="Примечание 16 4 4" xfId="36294"/>
    <cellStyle name="Примечание 16 5" xfId="36295"/>
    <cellStyle name="Примечание 16 5 2" xfId="36296"/>
    <cellStyle name="Примечание 16 5 3" xfId="36297"/>
    <cellStyle name="Примечание 16 5 4" xfId="36298"/>
    <cellStyle name="Примечание 16 6" xfId="36299"/>
    <cellStyle name="Примечание 16 6 2" xfId="36300"/>
    <cellStyle name="Примечание 16 6 3" xfId="36301"/>
    <cellStyle name="Примечание 16 6 4" xfId="36302"/>
    <cellStyle name="Примечание 16 7" xfId="36303"/>
    <cellStyle name="Примечание 16 7 2" xfId="36304"/>
    <cellStyle name="Примечание 16 7 3" xfId="36305"/>
    <cellStyle name="Примечание 16 7 4" xfId="36306"/>
    <cellStyle name="Примечание 16 8" xfId="36307"/>
    <cellStyle name="Примечание 16 9" xfId="36308"/>
    <cellStyle name="Примечание 17" xfId="36309"/>
    <cellStyle name="Примечание 17 10" xfId="36310"/>
    <cellStyle name="Примечание 17 2" xfId="36311"/>
    <cellStyle name="Примечание 17 2 10" xfId="36312"/>
    <cellStyle name="Примечание 17 2 2" xfId="36313"/>
    <cellStyle name="Примечание 17 2 2 2" xfId="36314"/>
    <cellStyle name="Примечание 17 2 2 3" xfId="36315"/>
    <cellStyle name="Примечание 17 2 2 4" xfId="36316"/>
    <cellStyle name="Примечание 17 2 3" xfId="36317"/>
    <cellStyle name="Примечание 17 2 3 2" xfId="36318"/>
    <cellStyle name="Примечание 17 2 3 3" xfId="36319"/>
    <cellStyle name="Примечание 17 2 3 4" xfId="36320"/>
    <cellStyle name="Примечание 17 2 4" xfId="36321"/>
    <cellStyle name="Примечание 17 2 4 2" xfId="36322"/>
    <cellStyle name="Примечание 17 2 4 3" xfId="36323"/>
    <cellStyle name="Примечание 17 2 4 4" xfId="36324"/>
    <cellStyle name="Примечание 17 2 5" xfId="36325"/>
    <cellStyle name="Примечание 17 2 5 2" xfId="36326"/>
    <cellStyle name="Примечание 17 2 5 3" xfId="36327"/>
    <cellStyle name="Примечание 17 2 5 4" xfId="36328"/>
    <cellStyle name="Примечание 17 2 6" xfId="36329"/>
    <cellStyle name="Примечание 17 2 6 2" xfId="36330"/>
    <cellStyle name="Примечание 17 2 6 3" xfId="36331"/>
    <cellStyle name="Примечание 17 2 6 4" xfId="36332"/>
    <cellStyle name="Примечание 17 2 7" xfId="36333"/>
    <cellStyle name="Примечание 17 2 7 2" xfId="36334"/>
    <cellStyle name="Примечание 17 2 7 3" xfId="36335"/>
    <cellStyle name="Примечание 17 2 7 4" xfId="36336"/>
    <cellStyle name="Примечание 17 2 8" xfId="36337"/>
    <cellStyle name="Примечание 17 2 9" xfId="36338"/>
    <cellStyle name="Примечание 17 3" xfId="36339"/>
    <cellStyle name="Примечание 17 3 2" xfId="36340"/>
    <cellStyle name="Примечание 17 3 3" xfId="36341"/>
    <cellStyle name="Примечание 17 3 4" xfId="36342"/>
    <cellStyle name="Примечание 17 4" xfId="36343"/>
    <cellStyle name="Примечание 17 4 2" xfId="36344"/>
    <cellStyle name="Примечание 17 4 3" xfId="36345"/>
    <cellStyle name="Примечание 17 4 4" xfId="36346"/>
    <cellStyle name="Примечание 17 5" xfId="36347"/>
    <cellStyle name="Примечание 17 5 2" xfId="36348"/>
    <cellStyle name="Примечание 17 5 3" xfId="36349"/>
    <cellStyle name="Примечание 17 5 4" xfId="36350"/>
    <cellStyle name="Примечание 17 6" xfId="36351"/>
    <cellStyle name="Примечание 17 6 2" xfId="36352"/>
    <cellStyle name="Примечание 17 6 3" xfId="36353"/>
    <cellStyle name="Примечание 17 6 4" xfId="36354"/>
    <cellStyle name="Примечание 17 7" xfId="36355"/>
    <cellStyle name="Примечание 17 7 2" xfId="36356"/>
    <cellStyle name="Примечание 17 7 3" xfId="36357"/>
    <cellStyle name="Примечание 17 7 4" xfId="36358"/>
    <cellStyle name="Примечание 17 8" xfId="36359"/>
    <cellStyle name="Примечание 17 9" xfId="36360"/>
    <cellStyle name="Примечание 18" xfId="36361"/>
    <cellStyle name="Примечание 18 10" xfId="36362"/>
    <cellStyle name="Примечание 18 2" xfId="36363"/>
    <cellStyle name="Примечание 18 2 10" xfId="36364"/>
    <cellStyle name="Примечание 18 2 2" xfId="36365"/>
    <cellStyle name="Примечание 18 2 2 2" xfId="36366"/>
    <cellStyle name="Примечание 18 2 2 3" xfId="36367"/>
    <cellStyle name="Примечание 18 2 2 4" xfId="36368"/>
    <cellStyle name="Примечание 18 2 3" xfId="36369"/>
    <cellStyle name="Примечание 18 2 3 2" xfId="36370"/>
    <cellStyle name="Примечание 18 2 3 3" xfId="36371"/>
    <cellStyle name="Примечание 18 2 3 4" xfId="36372"/>
    <cellStyle name="Примечание 18 2 4" xfId="36373"/>
    <cellStyle name="Примечание 18 2 4 2" xfId="36374"/>
    <cellStyle name="Примечание 18 2 4 3" xfId="36375"/>
    <cellStyle name="Примечание 18 2 4 4" xfId="36376"/>
    <cellStyle name="Примечание 18 2 5" xfId="36377"/>
    <cellStyle name="Примечание 18 2 5 2" xfId="36378"/>
    <cellStyle name="Примечание 18 2 5 3" xfId="36379"/>
    <cellStyle name="Примечание 18 2 5 4" xfId="36380"/>
    <cellStyle name="Примечание 18 2 6" xfId="36381"/>
    <cellStyle name="Примечание 18 2 6 2" xfId="36382"/>
    <cellStyle name="Примечание 18 2 6 3" xfId="36383"/>
    <cellStyle name="Примечание 18 2 6 4" xfId="36384"/>
    <cellStyle name="Примечание 18 2 7" xfId="36385"/>
    <cellStyle name="Примечание 18 2 7 2" xfId="36386"/>
    <cellStyle name="Примечание 18 2 7 3" xfId="36387"/>
    <cellStyle name="Примечание 18 2 7 4" xfId="36388"/>
    <cellStyle name="Примечание 18 2 8" xfId="36389"/>
    <cellStyle name="Примечание 18 2 9" xfId="36390"/>
    <cellStyle name="Примечание 18 3" xfId="36391"/>
    <cellStyle name="Примечание 18 3 2" xfId="36392"/>
    <cellStyle name="Примечание 18 3 3" xfId="36393"/>
    <cellStyle name="Примечание 18 3 4" xfId="36394"/>
    <cellStyle name="Примечание 18 4" xfId="36395"/>
    <cellStyle name="Примечание 18 4 2" xfId="36396"/>
    <cellStyle name="Примечание 18 4 3" xfId="36397"/>
    <cellStyle name="Примечание 18 4 4" xfId="36398"/>
    <cellStyle name="Примечание 18 5" xfId="36399"/>
    <cellStyle name="Примечание 18 5 2" xfId="36400"/>
    <cellStyle name="Примечание 18 5 3" xfId="36401"/>
    <cellStyle name="Примечание 18 5 4" xfId="36402"/>
    <cellStyle name="Примечание 18 6" xfId="36403"/>
    <cellStyle name="Примечание 18 6 2" xfId="36404"/>
    <cellStyle name="Примечание 18 6 3" xfId="36405"/>
    <cellStyle name="Примечание 18 6 4" xfId="36406"/>
    <cellStyle name="Примечание 18 7" xfId="36407"/>
    <cellStyle name="Примечание 18 7 2" xfId="36408"/>
    <cellStyle name="Примечание 18 7 3" xfId="36409"/>
    <cellStyle name="Примечание 18 7 4" xfId="36410"/>
    <cellStyle name="Примечание 18 8" xfId="36411"/>
    <cellStyle name="Примечание 18 9" xfId="36412"/>
    <cellStyle name="Примечание 19" xfId="36413"/>
    <cellStyle name="Примечание 19 10" xfId="36414"/>
    <cellStyle name="Примечание 19 2" xfId="36415"/>
    <cellStyle name="Примечание 19 2 10" xfId="36416"/>
    <cellStyle name="Примечание 19 2 2" xfId="36417"/>
    <cellStyle name="Примечание 19 2 2 2" xfId="36418"/>
    <cellStyle name="Примечание 19 2 2 3" xfId="36419"/>
    <cellStyle name="Примечание 19 2 2 4" xfId="36420"/>
    <cellStyle name="Примечание 19 2 3" xfId="36421"/>
    <cellStyle name="Примечание 19 2 3 2" xfId="36422"/>
    <cellStyle name="Примечание 19 2 3 3" xfId="36423"/>
    <cellStyle name="Примечание 19 2 3 4" xfId="36424"/>
    <cellStyle name="Примечание 19 2 4" xfId="36425"/>
    <cellStyle name="Примечание 19 2 4 2" xfId="36426"/>
    <cellStyle name="Примечание 19 2 4 3" xfId="36427"/>
    <cellStyle name="Примечание 19 2 4 4" xfId="36428"/>
    <cellStyle name="Примечание 19 2 5" xfId="36429"/>
    <cellStyle name="Примечание 19 2 5 2" xfId="36430"/>
    <cellStyle name="Примечание 19 2 5 3" xfId="36431"/>
    <cellStyle name="Примечание 19 2 5 4" xfId="36432"/>
    <cellStyle name="Примечание 19 2 6" xfId="36433"/>
    <cellStyle name="Примечание 19 2 6 2" xfId="36434"/>
    <cellStyle name="Примечание 19 2 6 3" xfId="36435"/>
    <cellStyle name="Примечание 19 2 6 4" xfId="36436"/>
    <cellStyle name="Примечание 19 2 7" xfId="36437"/>
    <cellStyle name="Примечание 19 2 7 2" xfId="36438"/>
    <cellStyle name="Примечание 19 2 7 3" xfId="36439"/>
    <cellStyle name="Примечание 19 2 7 4" xfId="36440"/>
    <cellStyle name="Примечание 19 2 8" xfId="36441"/>
    <cellStyle name="Примечание 19 2 9" xfId="36442"/>
    <cellStyle name="Примечание 19 3" xfId="36443"/>
    <cellStyle name="Примечание 19 3 2" xfId="36444"/>
    <cellStyle name="Примечание 19 3 3" xfId="36445"/>
    <cellStyle name="Примечание 19 3 4" xfId="36446"/>
    <cellStyle name="Примечание 19 4" xfId="36447"/>
    <cellStyle name="Примечание 19 4 2" xfId="36448"/>
    <cellStyle name="Примечание 19 4 3" xfId="36449"/>
    <cellStyle name="Примечание 19 4 4" xfId="36450"/>
    <cellStyle name="Примечание 19 5" xfId="36451"/>
    <cellStyle name="Примечание 19 5 2" xfId="36452"/>
    <cellStyle name="Примечание 19 5 3" xfId="36453"/>
    <cellStyle name="Примечание 19 5 4" xfId="36454"/>
    <cellStyle name="Примечание 19 6" xfId="36455"/>
    <cellStyle name="Примечание 19 6 2" xfId="36456"/>
    <cellStyle name="Примечание 19 6 3" xfId="36457"/>
    <cellStyle name="Примечание 19 6 4" xfId="36458"/>
    <cellStyle name="Примечание 19 7" xfId="36459"/>
    <cellStyle name="Примечание 19 7 2" xfId="36460"/>
    <cellStyle name="Примечание 19 7 3" xfId="36461"/>
    <cellStyle name="Примечание 19 7 4" xfId="36462"/>
    <cellStyle name="Примечание 19 8" xfId="36463"/>
    <cellStyle name="Примечание 19 9" xfId="36464"/>
    <cellStyle name="Примечание 2" xfId="36465"/>
    <cellStyle name="Примечание 2 10" xfId="36466"/>
    <cellStyle name="Примечание 2 10 2" xfId="36467"/>
    <cellStyle name="Примечание 2 10 3" xfId="36468"/>
    <cellStyle name="Примечание 2 10 4" xfId="36469"/>
    <cellStyle name="Примечание 2 11" xfId="36470"/>
    <cellStyle name="Примечание 2 2" xfId="36471"/>
    <cellStyle name="Примечание 2 2 10" xfId="36472"/>
    <cellStyle name="Примечание 2 2 11" xfId="36473"/>
    <cellStyle name="Примечание 2 2 2" xfId="36474"/>
    <cellStyle name="Примечание 2 2 2 10" xfId="36475"/>
    <cellStyle name="Примечание 2 2 2 2" xfId="36476"/>
    <cellStyle name="Примечание 2 2 2 2 2" xfId="36477"/>
    <cellStyle name="Примечание 2 2 2 2 2 2" xfId="36478"/>
    <cellStyle name="Примечание 2 2 2 2 2 3" xfId="36479"/>
    <cellStyle name="Примечание 2 2 2 2 2 4" xfId="36480"/>
    <cellStyle name="Примечание 2 2 2 2 3" xfId="36481"/>
    <cellStyle name="Примечание 2 2 2 2 4" xfId="36482"/>
    <cellStyle name="Примечание 2 2 2 2 5" xfId="36483"/>
    <cellStyle name="Примечание 2 2 2 3" xfId="36484"/>
    <cellStyle name="Примечание 2 2 2 3 2" xfId="36485"/>
    <cellStyle name="Примечание 2 2 2 3 2 2" xfId="36486"/>
    <cellStyle name="Примечание 2 2 2 3 2 3" xfId="36487"/>
    <cellStyle name="Примечание 2 2 2 3 2 4" xfId="36488"/>
    <cellStyle name="Примечание 2 2 2 3 3" xfId="36489"/>
    <cellStyle name="Примечание 2 2 2 3 4" xfId="36490"/>
    <cellStyle name="Примечание 2 2 2 3 5" xfId="36491"/>
    <cellStyle name="Примечание 2 2 2 4" xfId="36492"/>
    <cellStyle name="Примечание 2 2 2 4 2" xfId="36493"/>
    <cellStyle name="Примечание 2 2 2 4 2 2" xfId="36494"/>
    <cellStyle name="Примечание 2 2 2 4 2 3" xfId="36495"/>
    <cellStyle name="Примечание 2 2 2 4 2 4" xfId="36496"/>
    <cellStyle name="Примечание 2 2 2 4 3" xfId="36497"/>
    <cellStyle name="Примечание 2 2 2 4 4" xfId="36498"/>
    <cellStyle name="Примечание 2 2 2 4 5" xfId="36499"/>
    <cellStyle name="Примечание 2 2 2 5" xfId="36500"/>
    <cellStyle name="Примечание 2 2 2 5 2" xfId="36501"/>
    <cellStyle name="Примечание 2 2 2 5 3" xfId="36502"/>
    <cellStyle name="Примечание 2 2 2 5 4" xfId="36503"/>
    <cellStyle name="Примечание 2 2 2 6" xfId="36504"/>
    <cellStyle name="Примечание 2 2 2 6 2" xfId="36505"/>
    <cellStyle name="Примечание 2 2 2 6 3" xfId="36506"/>
    <cellStyle name="Примечание 2 2 2 6 4" xfId="36507"/>
    <cellStyle name="Примечание 2 2 2 7" xfId="36508"/>
    <cellStyle name="Примечание 2 2 2 7 2" xfId="36509"/>
    <cellStyle name="Примечание 2 2 2 7 3" xfId="36510"/>
    <cellStyle name="Примечание 2 2 2 7 4" xfId="36511"/>
    <cellStyle name="Примечание 2 2 2 8" xfId="36512"/>
    <cellStyle name="Примечание 2 2 2 9" xfId="36513"/>
    <cellStyle name="Примечание 2 2 3" xfId="36514"/>
    <cellStyle name="Примечание 2 2 3 2" xfId="36515"/>
    <cellStyle name="Примечание 2 2 3 2 2" xfId="36516"/>
    <cellStyle name="Примечание 2 2 3 2 3" xfId="36517"/>
    <cellStyle name="Примечание 2 2 3 2 4" xfId="36518"/>
    <cellStyle name="Примечание 2 2 3 3" xfId="36519"/>
    <cellStyle name="Примечание 2 2 3 4" xfId="36520"/>
    <cellStyle name="Примечание 2 2 3 5" xfId="36521"/>
    <cellStyle name="Примечание 2 2 4" xfId="36522"/>
    <cellStyle name="Примечание 2 2 4 2" xfId="36523"/>
    <cellStyle name="Примечание 2 2 4 2 2" xfId="36524"/>
    <cellStyle name="Примечание 2 2 4 2 3" xfId="36525"/>
    <cellStyle name="Примечание 2 2 4 2 4" xfId="36526"/>
    <cellStyle name="Примечание 2 2 4 3" xfId="36527"/>
    <cellStyle name="Примечание 2 2 4 4" xfId="36528"/>
    <cellStyle name="Примечание 2 2 4 5" xfId="36529"/>
    <cellStyle name="Примечание 2 2 5" xfId="36530"/>
    <cellStyle name="Примечание 2 2 5 2" xfId="36531"/>
    <cellStyle name="Примечание 2 2 5 2 2" xfId="36532"/>
    <cellStyle name="Примечание 2 2 5 2 3" xfId="36533"/>
    <cellStyle name="Примечание 2 2 5 2 4" xfId="36534"/>
    <cellStyle name="Примечание 2 2 5 3" xfId="36535"/>
    <cellStyle name="Примечание 2 2 5 4" xfId="36536"/>
    <cellStyle name="Примечание 2 2 5 5" xfId="36537"/>
    <cellStyle name="Примечание 2 2 6" xfId="36538"/>
    <cellStyle name="Примечание 2 2 6 2" xfId="36539"/>
    <cellStyle name="Примечание 2 2 6 2 2" xfId="36540"/>
    <cellStyle name="Примечание 2 2 6 2 3" xfId="36541"/>
    <cellStyle name="Примечание 2 2 6 2 4" xfId="36542"/>
    <cellStyle name="Примечание 2 2 6 3" xfId="36543"/>
    <cellStyle name="Примечание 2 2 6 4" xfId="36544"/>
    <cellStyle name="Примечание 2 2 6 5" xfId="36545"/>
    <cellStyle name="Примечание 2 2 7" xfId="36546"/>
    <cellStyle name="Примечание 2 2 7 2" xfId="36547"/>
    <cellStyle name="Примечание 2 2 7 2 2" xfId="36548"/>
    <cellStyle name="Примечание 2 2 7 2 3" xfId="36549"/>
    <cellStyle name="Примечание 2 2 7 2 4" xfId="36550"/>
    <cellStyle name="Примечание 2 2 7 3" xfId="36551"/>
    <cellStyle name="Примечание 2 2 7 4" xfId="36552"/>
    <cellStyle name="Примечание 2 2 7 5" xfId="36553"/>
    <cellStyle name="Примечание 2 2 8" xfId="36554"/>
    <cellStyle name="Примечание 2 2 8 2" xfId="36555"/>
    <cellStyle name="Примечание 2 2 8 3" xfId="36556"/>
    <cellStyle name="Примечание 2 2 8 4" xfId="36557"/>
    <cellStyle name="Примечание 2 2 9" xfId="36558"/>
    <cellStyle name="Примечание 2 3" xfId="36559"/>
    <cellStyle name="Примечание 2 3 10" xfId="36560"/>
    <cellStyle name="Примечание 2 3 2" xfId="36561"/>
    <cellStyle name="Примечание 2 3 2 10" xfId="36562"/>
    <cellStyle name="Примечание 2 3 2 2" xfId="36563"/>
    <cellStyle name="Примечание 2 3 2 2 2" xfId="36564"/>
    <cellStyle name="Примечание 2 3 2 2 3" xfId="36565"/>
    <cellStyle name="Примечание 2 3 2 2 4" xfId="36566"/>
    <cellStyle name="Примечание 2 3 2 3" xfId="36567"/>
    <cellStyle name="Примечание 2 3 2 3 2" xfId="36568"/>
    <cellStyle name="Примечание 2 3 2 3 3" xfId="36569"/>
    <cellStyle name="Примечание 2 3 2 3 4" xfId="36570"/>
    <cellStyle name="Примечание 2 3 2 4" xfId="36571"/>
    <cellStyle name="Примечание 2 3 2 4 2" xfId="36572"/>
    <cellStyle name="Примечание 2 3 2 4 3" xfId="36573"/>
    <cellStyle name="Примечание 2 3 2 4 4" xfId="36574"/>
    <cellStyle name="Примечание 2 3 2 5" xfId="36575"/>
    <cellStyle name="Примечание 2 3 2 5 2" xfId="36576"/>
    <cellStyle name="Примечание 2 3 2 5 3" xfId="36577"/>
    <cellStyle name="Примечание 2 3 2 5 4" xfId="36578"/>
    <cellStyle name="Примечание 2 3 2 6" xfId="36579"/>
    <cellStyle name="Примечание 2 3 2 6 2" xfId="36580"/>
    <cellStyle name="Примечание 2 3 2 6 3" xfId="36581"/>
    <cellStyle name="Примечание 2 3 2 6 4" xfId="36582"/>
    <cellStyle name="Примечание 2 3 2 7" xfId="36583"/>
    <cellStyle name="Примечание 2 3 2 7 2" xfId="36584"/>
    <cellStyle name="Примечание 2 3 2 7 3" xfId="36585"/>
    <cellStyle name="Примечание 2 3 2 7 4" xfId="36586"/>
    <cellStyle name="Примечание 2 3 2 8" xfId="36587"/>
    <cellStyle name="Примечание 2 3 2 9" xfId="36588"/>
    <cellStyle name="Примечание 2 3 3" xfId="36589"/>
    <cellStyle name="Примечание 2 3 3 2" xfId="36590"/>
    <cellStyle name="Примечание 2 3 3 2 2" xfId="36591"/>
    <cellStyle name="Примечание 2 3 3 2 3" xfId="36592"/>
    <cellStyle name="Примечание 2 3 3 2 4" xfId="36593"/>
    <cellStyle name="Примечание 2 3 3 3" xfId="36594"/>
    <cellStyle name="Примечание 2 3 3 4" xfId="36595"/>
    <cellStyle name="Примечание 2 3 3 5" xfId="36596"/>
    <cellStyle name="Примечание 2 3 4" xfId="36597"/>
    <cellStyle name="Примечание 2 3 4 2" xfId="36598"/>
    <cellStyle name="Примечание 2 3 4 2 2" xfId="36599"/>
    <cellStyle name="Примечание 2 3 4 2 3" xfId="36600"/>
    <cellStyle name="Примечание 2 3 4 2 4" xfId="36601"/>
    <cellStyle name="Примечание 2 3 4 3" xfId="36602"/>
    <cellStyle name="Примечание 2 3 4 4" xfId="36603"/>
    <cellStyle name="Примечание 2 3 4 5" xfId="36604"/>
    <cellStyle name="Примечание 2 3 5" xfId="36605"/>
    <cellStyle name="Примечание 2 3 5 2" xfId="36606"/>
    <cellStyle name="Примечание 2 3 5 3" xfId="36607"/>
    <cellStyle name="Примечание 2 3 5 4" xfId="36608"/>
    <cellStyle name="Примечание 2 3 6" xfId="36609"/>
    <cellStyle name="Примечание 2 3 6 2" xfId="36610"/>
    <cellStyle name="Примечание 2 3 6 3" xfId="36611"/>
    <cellStyle name="Примечание 2 3 6 4" xfId="36612"/>
    <cellStyle name="Примечание 2 3 7" xfId="36613"/>
    <cellStyle name="Примечание 2 3 7 2" xfId="36614"/>
    <cellStyle name="Примечание 2 3 7 3" xfId="36615"/>
    <cellStyle name="Примечание 2 3 7 4" xfId="36616"/>
    <cellStyle name="Примечание 2 3 8" xfId="36617"/>
    <cellStyle name="Примечание 2 3 9" xfId="36618"/>
    <cellStyle name="Примечание 2 4" xfId="36619"/>
    <cellStyle name="Примечание 2 4 10" xfId="36620"/>
    <cellStyle name="Примечание 2 4 2" xfId="36621"/>
    <cellStyle name="Примечание 2 4 2 2" xfId="36622"/>
    <cellStyle name="Примечание 2 4 2 3" xfId="36623"/>
    <cellStyle name="Примечание 2 4 2 4" xfId="36624"/>
    <cellStyle name="Примечание 2 4 3" xfId="36625"/>
    <cellStyle name="Примечание 2 4 3 2" xfId="36626"/>
    <cellStyle name="Примечание 2 4 3 3" xfId="36627"/>
    <cellStyle name="Примечание 2 4 3 4" xfId="36628"/>
    <cellStyle name="Примечание 2 4 4" xfId="36629"/>
    <cellStyle name="Примечание 2 4 4 2" xfId="36630"/>
    <cellStyle name="Примечание 2 4 4 3" xfId="36631"/>
    <cellStyle name="Примечание 2 4 4 4" xfId="36632"/>
    <cellStyle name="Примечание 2 4 5" xfId="36633"/>
    <cellStyle name="Примечание 2 4 5 2" xfId="36634"/>
    <cellStyle name="Примечание 2 4 5 3" xfId="36635"/>
    <cellStyle name="Примечание 2 4 5 4" xfId="36636"/>
    <cellStyle name="Примечание 2 4 6" xfId="36637"/>
    <cellStyle name="Примечание 2 4 6 2" xfId="36638"/>
    <cellStyle name="Примечание 2 4 6 3" xfId="36639"/>
    <cellStyle name="Примечание 2 4 6 4" xfId="36640"/>
    <cellStyle name="Примечание 2 4 7" xfId="36641"/>
    <cellStyle name="Примечание 2 4 7 2" xfId="36642"/>
    <cellStyle name="Примечание 2 4 7 3" xfId="36643"/>
    <cellStyle name="Примечание 2 4 7 4" xfId="36644"/>
    <cellStyle name="Примечание 2 4 8" xfId="36645"/>
    <cellStyle name="Примечание 2 4 9" xfId="36646"/>
    <cellStyle name="Примечание 2 5" xfId="36647"/>
    <cellStyle name="Примечание 2 5 2" xfId="36648"/>
    <cellStyle name="Примечание 2 5 2 2" xfId="36649"/>
    <cellStyle name="Примечание 2 5 2 3" xfId="36650"/>
    <cellStyle name="Примечание 2 5 2 4" xfId="36651"/>
    <cellStyle name="Примечание 2 5 3" xfId="36652"/>
    <cellStyle name="Примечание 2 5 4" xfId="36653"/>
    <cellStyle name="Примечание 2 5 5" xfId="36654"/>
    <cellStyle name="Примечание 2 6" xfId="36655"/>
    <cellStyle name="Примечание 2 6 2" xfId="36656"/>
    <cellStyle name="Примечание 2 6 2 2" xfId="36657"/>
    <cellStyle name="Примечание 2 6 2 3" xfId="36658"/>
    <cellStyle name="Примечание 2 6 2 4" xfId="36659"/>
    <cellStyle name="Примечание 2 6 3" xfId="36660"/>
    <cellStyle name="Примечание 2 6 4" xfId="36661"/>
    <cellStyle name="Примечание 2 6 5" xfId="36662"/>
    <cellStyle name="Примечание 2 7" xfId="36663"/>
    <cellStyle name="Примечание 2 7 2" xfId="36664"/>
    <cellStyle name="Примечание 2 7 2 2" xfId="36665"/>
    <cellStyle name="Примечание 2 7 2 3" xfId="36666"/>
    <cellStyle name="Примечание 2 7 2 4" xfId="36667"/>
    <cellStyle name="Примечание 2 7 3" xfId="36668"/>
    <cellStyle name="Примечание 2 7 4" xfId="36669"/>
    <cellStyle name="Примечание 2 7 5" xfId="36670"/>
    <cellStyle name="Примечание 2 8" xfId="36671"/>
    <cellStyle name="Примечание 2 8 2" xfId="36672"/>
    <cellStyle name="Примечание 2 8 3" xfId="36673"/>
    <cellStyle name="Примечание 2 8 4" xfId="36674"/>
    <cellStyle name="Примечание 2 9" xfId="36675"/>
    <cellStyle name="Примечание 2 9 2" xfId="36676"/>
    <cellStyle name="Примечание 2 9 3" xfId="36677"/>
    <cellStyle name="Примечание 2 9 4" xfId="36678"/>
    <cellStyle name="Примечание 2_11СПТВС" xfId="36679"/>
    <cellStyle name="Примечание 20" xfId="36680"/>
    <cellStyle name="Примечание 20 10" xfId="36681"/>
    <cellStyle name="Примечание 20 2" xfId="36682"/>
    <cellStyle name="Примечание 20 2 10" xfId="36683"/>
    <cellStyle name="Примечание 20 2 2" xfId="36684"/>
    <cellStyle name="Примечание 20 2 2 2" xfId="36685"/>
    <cellStyle name="Примечание 20 2 2 3" xfId="36686"/>
    <cellStyle name="Примечание 20 2 2 4" xfId="36687"/>
    <cellStyle name="Примечание 20 2 3" xfId="36688"/>
    <cellStyle name="Примечание 20 2 3 2" xfId="36689"/>
    <cellStyle name="Примечание 20 2 3 3" xfId="36690"/>
    <cellStyle name="Примечание 20 2 3 4" xfId="36691"/>
    <cellStyle name="Примечание 20 2 4" xfId="36692"/>
    <cellStyle name="Примечание 20 2 4 2" xfId="36693"/>
    <cellStyle name="Примечание 20 2 4 3" xfId="36694"/>
    <cellStyle name="Примечание 20 2 4 4" xfId="36695"/>
    <cellStyle name="Примечание 20 2 5" xfId="36696"/>
    <cellStyle name="Примечание 20 2 5 2" xfId="36697"/>
    <cellStyle name="Примечание 20 2 5 3" xfId="36698"/>
    <cellStyle name="Примечание 20 2 5 4" xfId="36699"/>
    <cellStyle name="Примечание 20 2 6" xfId="36700"/>
    <cellStyle name="Примечание 20 2 6 2" xfId="36701"/>
    <cellStyle name="Примечание 20 2 6 3" xfId="36702"/>
    <cellStyle name="Примечание 20 2 6 4" xfId="36703"/>
    <cellStyle name="Примечание 20 2 7" xfId="36704"/>
    <cellStyle name="Примечание 20 2 7 2" xfId="36705"/>
    <cellStyle name="Примечание 20 2 7 3" xfId="36706"/>
    <cellStyle name="Примечание 20 2 7 4" xfId="36707"/>
    <cellStyle name="Примечание 20 2 8" xfId="36708"/>
    <cellStyle name="Примечание 20 2 9" xfId="36709"/>
    <cellStyle name="Примечание 20 3" xfId="36710"/>
    <cellStyle name="Примечание 20 3 2" xfId="36711"/>
    <cellStyle name="Примечание 20 3 3" xfId="36712"/>
    <cellStyle name="Примечание 20 3 4" xfId="36713"/>
    <cellStyle name="Примечание 20 4" xfId="36714"/>
    <cellStyle name="Примечание 20 4 2" xfId="36715"/>
    <cellStyle name="Примечание 20 4 3" xfId="36716"/>
    <cellStyle name="Примечание 20 4 4" xfId="36717"/>
    <cellStyle name="Примечание 20 5" xfId="36718"/>
    <cellStyle name="Примечание 20 5 2" xfId="36719"/>
    <cellStyle name="Примечание 20 5 3" xfId="36720"/>
    <cellStyle name="Примечание 20 5 4" xfId="36721"/>
    <cellStyle name="Примечание 20 6" xfId="36722"/>
    <cellStyle name="Примечание 20 6 2" xfId="36723"/>
    <cellStyle name="Примечание 20 6 3" xfId="36724"/>
    <cellStyle name="Примечание 20 6 4" xfId="36725"/>
    <cellStyle name="Примечание 20 7" xfId="36726"/>
    <cellStyle name="Примечание 20 7 2" xfId="36727"/>
    <cellStyle name="Примечание 20 7 3" xfId="36728"/>
    <cellStyle name="Примечание 20 7 4" xfId="36729"/>
    <cellStyle name="Примечание 20 8" xfId="36730"/>
    <cellStyle name="Примечание 20 9" xfId="36731"/>
    <cellStyle name="Примечание 21" xfId="36732"/>
    <cellStyle name="Примечание 21 10" xfId="36733"/>
    <cellStyle name="Примечание 21 2" xfId="36734"/>
    <cellStyle name="Примечание 21 2 10" xfId="36735"/>
    <cellStyle name="Примечание 21 2 2" xfId="36736"/>
    <cellStyle name="Примечание 21 2 2 2" xfId="36737"/>
    <cellStyle name="Примечание 21 2 2 3" xfId="36738"/>
    <cellStyle name="Примечание 21 2 2 4" xfId="36739"/>
    <cellStyle name="Примечание 21 2 3" xfId="36740"/>
    <cellStyle name="Примечание 21 2 3 2" xfId="36741"/>
    <cellStyle name="Примечание 21 2 3 3" xfId="36742"/>
    <cellStyle name="Примечание 21 2 3 4" xfId="36743"/>
    <cellStyle name="Примечание 21 2 4" xfId="36744"/>
    <cellStyle name="Примечание 21 2 4 2" xfId="36745"/>
    <cellStyle name="Примечание 21 2 4 3" xfId="36746"/>
    <cellStyle name="Примечание 21 2 4 4" xfId="36747"/>
    <cellStyle name="Примечание 21 2 5" xfId="36748"/>
    <cellStyle name="Примечание 21 2 5 2" xfId="36749"/>
    <cellStyle name="Примечание 21 2 5 3" xfId="36750"/>
    <cellStyle name="Примечание 21 2 5 4" xfId="36751"/>
    <cellStyle name="Примечание 21 2 6" xfId="36752"/>
    <cellStyle name="Примечание 21 2 6 2" xfId="36753"/>
    <cellStyle name="Примечание 21 2 6 3" xfId="36754"/>
    <cellStyle name="Примечание 21 2 6 4" xfId="36755"/>
    <cellStyle name="Примечание 21 2 7" xfId="36756"/>
    <cellStyle name="Примечание 21 2 7 2" xfId="36757"/>
    <cellStyle name="Примечание 21 2 7 3" xfId="36758"/>
    <cellStyle name="Примечание 21 2 7 4" xfId="36759"/>
    <cellStyle name="Примечание 21 2 8" xfId="36760"/>
    <cellStyle name="Примечание 21 2 9" xfId="36761"/>
    <cellStyle name="Примечание 21 3" xfId="36762"/>
    <cellStyle name="Примечание 21 3 2" xfId="36763"/>
    <cellStyle name="Примечание 21 3 3" xfId="36764"/>
    <cellStyle name="Примечание 21 3 4" xfId="36765"/>
    <cellStyle name="Примечание 21 4" xfId="36766"/>
    <cellStyle name="Примечание 21 4 2" xfId="36767"/>
    <cellStyle name="Примечание 21 4 3" xfId="36768"/>
    <cellStyle name="Примечание 21 4 4" xfId="36769"/>
    <cellStyle name="Примечание 21 5" xfId="36770"/>
    <cellStyle name="Примечание 21 5 2" xfId="36771"/>
    <cellStyle name="Примечание 21 5 3" xfId="36772"/>
    <cellStyle name="Примечание 21 5 4" xfId="36773"/>
    <cellStyle name="Примечание 21 6" xfId="36774"/>
    <cellStyle name="Примечание 21 6 2" xfId="36775"/>
    <cellStyle name="Примечание 21 6 3" xfId="36776"/>
    <cellStyle name="Примечание 21 6 4" xfId="36777"/>
    <cellStyle name="Примечание 21 7" xfId="36778"/>
    <cellStyle name="Примечание 21 7 2" xfId="36779"/>
    <cellStyle name="Примечание 21 7 3" xfId="36780"/>
    <cellStyle name="Примечание 21 7 4" xfId="36781"/>
    <cellStyle name="Примечание 21 8" xfId="36782"/>
    <cellStyle name="Примечание 21 9" xfId="36783"/>
    <cellStyle name="Примечание 22" xfId="36784"/>
    <cellStyle name="Примечание 22 10" xfId="36785"/>
    <cellStyle name="Примечание 22 2" xfId="36786"/>
    <cellStyle name="Примечание 22 2 10" xfId="36787"/>
    <cellStyle name="Примечание 22 2 2" xfId="36788"/>
    <cellStyle name="Примечание 22 2 2 2" xfId="36789"/>
    <cellStyle name="Примечание 22 2 2 3" xfId="36790"/>
    <cellStyle name="Примечание 22 2 2 4" xfId="36791"/>
    <cellStyle name="Примечание 22 2 3" xfId="36792"/>
    <cellStyle name="Примечание 22 2 3 2" xfId="36793"/>
    <cellStyle name="Примечание 22 2 3 3" xfId="36794"/>
    <cellStyle name="Примечание 22 2 3 4" xfId="36795"/>
    <cellStyle name="Примечание 22 2 4" xfId="36796"/>
    <cellStyle name="Примечание 22 2 4 2" xfId="36797"/>
    <cellStyle name="Примечание 22 2 4 3" xfId="36798"/>
    <cellStyle name="Примечание 22 2 4 4" xfId="36799"/>
    <cellStyle name="Примечание 22 2 5" xfId="36800"/>
    <cellStyle name="Примечание 22 2 5 2" xfId="36801"/>
    <cellStyle name="Примечание 22 2 5 3" xfId="36802"/>
    <cellStyle name="Примечание 22 2 5 4" xfId="36803"/>
    <cellStyle name="Примечание 22 2 6" xfId="36804"/>
    <cellStyle name="Примечание 22 2 6 2" xfId="36805"/>
    <cellStyle name="Примечание 22 2 6 3" xfId="36806"/>
    <cellStyle name="Примечание 22 2 6 4" xfId="36807"/>
    <cellStyle name="Примечание 22 2 7" xfId="36808"/>
    <cellStyle name="Примечание 22 2 7 2" xfId="36809"/>
    <cellStyle name="Примечание 22 2 7 3" xfId="36810"/>
    <cellStyle name="Примечание 22 2 7 4" xfId="36811"/>
    <cellStyle name="Примечание 22 2 8" xfId="36812"/>
    <cellStyle name="Примечание 22 2 9" xfId="36813"/>
    <cellStyle name="Примечание 22 3" xfId="36814"/>
    <cellStyle name="Примечание 22 3 2" xfId="36815"/>
    <cellStyle name="Примечание 22 3 3" xfId="36816"/>
    <cellStyle name="Примечание 22 3 4" xfId="36817"/>
    <cellStyle name="Примечание 22 4" xfId="36818"/>
    <cellStyle name="Примечание 22 4 2" xfId="36819"/>
    <cellStyle name="Примечание 22 4 3" xfId="36820"/>
    <cellStyle name="Примечание 22 4 4" xfId="36821"/>
    <cellStyle name="Примечание 22 5" xfId="36822"/>
    <cellStyle name="Примечание 22 5 2" xfId="36823"/>
    <cellStyle name="Примечание 22 5 3" xfId="36824"/>
    <cellStyle name="Примечание 22 5 4" xfId="36825"/>
    <cellStyle name="Примечание 22 6" xfId="36826"/>
    <cellStyle name="Примечание 22 6 2" xfId="36827"/>
    <cellStyle name="Примечание 22 6 3" xfId="36828"/>
    <cellStyle name="Примечание 22 6 4" xfId="36829"/>
    <cellStyle name="Примечание 22 7" xfId="36830"/>
    <cellStyle name="Примечание 22 7 2" xfId="36831"/>
    <cellStyle name="Примечание 22 7 3" xfId="36832"/>
    <cellStyle name="Примечание 22 7 4" xfId="36833"/>
    <cellStyle name="Примечание 22 8" xfId="36834"/>
    <cellStyle name="Примечание 22 9" xfId="36835"/>
    <cellStyle name="Примечание 23" xfId="36836"/>
    <cellStyle name="Примечание 23 10" xfId="36837"/>
    <cellStyle name="Примечание 23 2" xfId="36838"/>
    <cellStyle name="Примечание 23 2 10" xfId="36839"/>
    <cellStyle name="Примечание 23 2 2" xfId="36840"/>
    <cellStyle name="Примечание 23 2 2 2" xfId="36841"/>
    <cellStyle name="Примечание 23 2 2 3" xfId="36842"/>
    <cellStyle name="Примечание 23 2 2 4" xfId="36843"/>
    <cellStyle name="Примечание 23 2 3" xfId="36844"/>
    <cellStyle name="Примечание 23 2 3 2" xfId="36845"/>
    <cellStyle name="Примечание 23 2 3 3" xfId="36846"/>
    <cellStyle name="Примечание 23 2 3 4" xfId="36847"/>
    <cellStyle name="Примечание 23 2 4" xfId="36848"/>
    <cellStyle name="Примечание 23 2 4 2" xfId="36849"/>
    <cellStyle name="Примечание 23 2 4 3" xfId="36850"/>
    <cellStyle name="Примечание 23 2 4 4" xfId="36851"/>
    <cellStyle name="Примечание 23 2 5" xfId="36852"/>
    <cellStyle name="Примечание 23 2 5 2" xfId="36853"/>
    <cellStyle name="Примечание 23 2 5 3" xfId="36854"/>
    <cellStyle name="Примечание 23 2 5 4" xfId="36855"/>
    <cellStyle name="Примечание 23 2 6" xfId="36856"/>
    <cellStyle name="Примечание 23 2 6 2" xfId="36857"/>
    <cellStyle name="Примечание 23 2 6 3" xfId="36858"/>
    <cellStyle name="Примечание 23 2 6 4" xfId="36859"/>
    <cellStyle name="Примечание 23 2 7" xfId="36860"/>
    <cellStyle name="Примечание 23 2 7 2" xfId="36861"/>
    <cellStyle name="Примечание 23 2 7 3" xfId="36862"/>
    <cellStyle name="Примечание 23 2 7 4" xfId="36863"/>
    <cellStyle name="Примечание 23 2 8" xfId="36864"/>
    <cellStyle name="Примечание 23 2 9" xfId="36865"/>
    <cellStyle name="Примечание 23 3" xfId="36866"/>
    <cellStyle name="Примечание 23 3 2" xfId="36867"/>
    <cellStyle name="Примечание 23 3 3" xfId="36868"/>
    <cellStyle name="Примечание 23 3 4" xfId="36869"/>
    <cellStyle name="Примечание 23 4" xfId="36870"/>
    <cellStyle name="Примечание 23 4 2" xfId="36871"/>
    <cellStyle name="Примечание 23 4 3" xfId="36872"/>
    <cellStyle name="Примечание 23 4 4" xfId="36873"/>
    <cellStyle name="Примечание 23 5" xfId="36874"/>
    <cellStyle name="Примечание 23 5 2" xfId="36875"/>
    <cellStyle name="Примечание 23 5 3" xfId="36876"/>
    <cellStyle name="Примечание 23 5 4" xfId="36877"/>
    <cellStyle name="Примечание 23 6" xfId="36878"/>
    <cellStyle name="Примечание 23 6 2" xfId="36879"/>
    <cellStyle name="Примечание 23 6 3" xfId="36880"/>
    <cellStyle name="Примечание 23 6 4" xfId="36881"/>
    <cellStyle name="Примечание 23 7" xfId="36882"/>
    <cellStyle name="Примечание 23 7 2" xfId="36883"/>
    <cellStyle name="Примечание 23 7 3" xfId="36884"/>
    <cellStyle name="Примечание 23 7 4" xfId="36885"/>
    <cellStyle name="Примечание 23 8" xfId="36886"/>
    <cellStyle name="Примечание 23 9" xfId="36887"/>
    <cellStyle name="Примечание 24" xfId="36888"/>
    <cellStyle name="Примечание 24 10" xfId="36889"/>
    <cellStyle name="Примечание 24 2" xfId="36890"/>
    <cellStyle name="Примечание 24 2 10" xfId="36891"/>
    <cellStyle name="Примечание 24 2 2" xfId="36892"/>
    <cellStyle name="Примечание 24 2 2 2" xfId="36893"/>
    <cellStyle name="Примечание 24 2 2 3" xfId="36894"/>
    <cellStyle name="Примечание 24 2 2 4" xfId="36895"/>
    <cellStyle name="Примечание 24 2 3" xfId="36896"/>
    <cellStyle name="Примечание 24 2 3 2" xfId="36897"/>
    <cellStyle name="Примечание 24 2 3 3" xfId="36898"/>
    <cellStyle name="Примечание 24 2 3 4" xfId="36899"/>
    <cellStyle name="Примечание 24 2 4" xfId="36900"/>
    <cellStyle name="Примечание 24 2 4 2" xfId="36901"/>
    <cellStyle name="Примечание 24 2 4 3" xfId="36902"/>
    <cellStyle name="Примечание 24 2 4 4" xfId="36903"/>
    <cellStyle name="Примечание 24 2 5" xfId="36904"/>
    <cellStyle name="Примечание 24 2 5 2" xfId="36905"/>
    <cellStyle name="Примечание 24 2 5 3" xfId="36906"/>
    <cellStyle name="Примечание 24 2 5 4" xfId="36907"/>
    <cellStyle name="Примечание 24 2 6" xfId="36908"/>
    <cellStyle name="Примечание 24 2 6 2" xfId="36909"/>
    <cellStyle name="Примечание 24 2 6 3" xfId="36910"/>
    <cellStyle name="Примечание 24 2 6 4" xfId="36911"/>
    <cellStyle name="Примечание 24 2 7" xfId="36912"/>
    <cellStyle name="Примечание 24 2 7 2" xfId="36913"/>
    <cellStyle name="Примечание 24 2 7 3" xfId="36914"/>
    <cellStyle name="Примечание 24 2 7 4" xfId="36915"/>
    <cellStyle name="Примечание 24 2 8" xfId="36916"/>
    <cellStyle name="Примечание 24 2 9" xfId="36917"/>
    <cellStyle name="Примечание 24 3" xfId="36918"/>
    <cellStyle name="Примечание 24 3 2" xfId="36919"/>
    <cellStyle name="Примечание 24 3 3" xfId="36920"/>
    <cellStyle name="Примечание 24 3 4" xfId="36921"/>
    <cellStyle name="Примечание 24 4" xfId="36922"/>
    <cellStyle name="Примечание 24 4 2" xfId="36923"/>
    <cellStyle name="Примечание 24 4 3" xfId="36924"/>
    <cellStyle name="Примечание 24 4 4" xfId="36925"/>
    <cellStyle name="Примечание 24 5" xfId="36926"/>
    <cellStyle name="Примечание 24 5 2" xfId="36927"/>
    <cellStyle name="Примечание 24 5 3" xfId="36928"/>
    <cellStyle name="Примечание 24 5 4" xfId="36929"/>
    <cellStyle name="Примечание 24 6" xfId="36930"/>
    <cellStyle name="Примечание 24 6 2" xfId="36931"/>
    <cellStyle name="Примечание 24 6 3" xfId="36932"/>
    <cellStyle name="Примечание 24 6 4" xfId="36933"/>
    <cellStyle name="Примечание 24 7" xfId="36934"/>
    <cellStyle name="Примечание 24 7 2" xfId="36935"/>
    <cellStyle name="Примечание 24 7 3" xfId="36936"/>
    <cellStyle name="Примечание 24 7 4" xfId="36937"/>
    <cellStyle name="Примечание 24 8" xfId="36938"/>
    <cellStyle name="Примечание 24 9" xfId="36939"/>
    <cellStyle name="Примечание 25" xfId="36940"/>
    <cellStyle name="Примечание 25 10" xfId="36941"/>
    <cellStyle name="Примечание 25 2" xfId="36942"/>
    <cellStyle name="Примечание 25 2 10" xfId="36943"/>
    <cellStyle name="Примечание 25 2 2" xfId="36944"/>
    <cellStyle name="Примечание 25 2 2 2" xfId="36945"/>
    <cellStyle name="Примечание 25 2 2 3" xfId="36946"/>
    <cellStyle name="Примечание 25 2 2 4" xfId="36947"/>
    <cellStyle name="Примечание 25 2 3" xfId="36948"/>
    <cellStyle name="Примечание 25 2 3 2" xfId="36949"/>
    <cellStyle name="Примечание 25 2 3 3" xfId="36950"/>
    <cellStyle name="Примечание 25 2 3 4" xfId="36951"/>
    <cellStyle name="Примечание 25 2 4" xfId="36952"/>
    <cellStyle name="Примечание 25 2 4 2" xfId="36953"/>
    <cellStyle name="Примечание 25 2 4 3" xfId="36954"/>
    <cellStyle name="Примечание 25 2 4 4" xfId="36955"/>
    <cellStyle name="Примечание 25 2 5" xfId="36956"/>
    <cellStyle name="Примечание 25 2 5 2" xfId="36957"/>
    <cellStyle name="Примечание 25 2 5 3" xfId="36958"/>
    <cellStyle name="Примечание 25 2 5 4" xfId="36959"/>
    <cellStyle name="Примечание 25 2 6" xfId="36960"/>
    <cellStyle name="Примечание 25 2 6 2" xfId="36961"/>
    <cellStyle name="Примечание 25 2 6 3" xfId="36962"/>
    <cellStyle name="Примечание 25 2 6 4" xfId="36963"/>
    <cellStyle name="Примечание 25 2 7" xfId="36964"/>
    <cellStyle name="Примечание 25 2 7 2" xfId="36965"/>
    <cellStyle name="Примечание 25 2 7 3" xfId="36966"/>
    <cellStyle name="Примечание 25 2 7 4" xfId="36967"/>
    <cellStyle name="Примечание 25 2 8" xfId="36968"/>
    <cellStyle name="Примечание 25 2 9" xfId="36969"/>
    <cellStyle name="Примечание 25 3" xfId="36970"/>
    <cellStyle name="Примечание 25 3 2" xfId="36971"/>
    <cellStyle name="Примечание 25 3 3" xfId="36972"/>
    <cellStyle name="Примечание 25 3 4" xfId="36973"/>
    <cellStyle name="Примечание 25 4" xfId="36974"/>
    <cellStyle name="Примечание 25 4 2" xfId="36975"/>
    <cellStyle name="Примечание 25 4 3" xfId="36976"/>
    <cellStyle name="Примечание 25 4 4" xfId="36977"/>
    <cellStyle name="Примечание 25 5" xfId="36978"/>
    <cellStyle name="Примечание 25 5 2" xfId="36979"/>
    <cellStyle name="Примечание 25 5 3" xfId="36980"/>
    <cellStyle name="Примечание 25 5 4" xfId="36981"/>
    <cellStyle name="Примечание 25 6" xfId="36982"/>
    <cellStyle name="Примечание 25 6 2" xfId="36983"/>
    <cellStyle name="Примечание 25 6 3" xfId="36984"/>
    <cellStyle name="Примечание 25 6 4" xfId="36985"/>
    <cellStyle name="Примечание 25 7" xfId="36986"/>
    <cellStyle name="Примечание 25 7 2" xfId="36987"/>
    <cellStyle name="Примечание 25 7 3" xfId="36988"/>
    <cellStyle name="Примечание 25 7 4" xfId="36989"/>
    <cellStyle name="Примечание 25 8" xfId="36990"/>
    <cellStyle name="Примечание 25 9" xfId="36991"/>
    <cellStyle name="Примечание 26" xfId="36992"/>
    <cellStyle name="Примечание 26 10" xfId="36993"/>
    <cellStyle name="Примечание 26 2" xfId="36994"/>
    <cellStyle name="Примечание 26 2 10" xfId="36995"/>
    <cellStyle name="Примечание 26 2 2" xfId="36996"/>
    <cellStyle name="Примечание 26 2 2 2" xfId="36997"/>
    <cellStyle name="Примечание 26 2 2 3" xfId="36998"/>
    <cellStyle name="Примечание 26 2 2 4" xfId="36999"/>
    <cellStyle name="Примечание 26 2 3" xfId="37000"/>
    <cellStyle name="Примечание 26 2 3 2" xfId="37001"/>
    <cellStyle name="Примечание 26 2 3 3" xfId="37002"/>
    <cellStyle name="Примечание 26 2 3 4" xfId="37003"/>
    <cellStyle name="Примечание 26 2 4" xfId="37004"/>
    <cellStyle name="Примечание 26 2 4 2" xfId="37005"/>
    <cellStyle name="Примечание 26 2 4 3" xfId="37006"/>
    <cellStyle name="Примечание 26 2 4 4" xfId="37007"/>
    <cellStyle name="Примечание 26 2 5" xfId="37008"/>
    <cellStyle name="Примечание 26 2 5 2" xfId="37009"/>
    <cellStyle name="Примечание 26 2 5 3" xfId="37010"/>
    <cellStyle name="Примечание 26 2 5 4" xfId="37011"/>
    <cellStyle name="Примечание 26 2 6" xfId="37012"/>
    <cellStyle name="Примечание 26 2 6 2" xfId="37013"/>
    <cellStyle name="Примечание 26 2 6 3" xfId="37014"/>
    <cellStyle name="Примечание 26 2 6 4" xfId="37015"/>
    <cellStyle name="Примечание 26 2 7" xfId="37016"/>
    <cellStyle name="Примечание 26 2 7 2" xfId="37017"/>
    <cellStyle name="Примечание 26 2 7 3" xfId="37018"/>
    <cellStyle name="Примечание 26 2 7 4" xfId="37019"/>
    <cellStyle name="Примечание 26 2 8" xfId="37020"/>
    <cellStyle name="Примечание 26 2 9" xfId="37021"/>
    <cellStyle name="Примечание 26 3" xfId="37022"/>
    <cellStyle name="Примечание 26 3 2" xfId="37023"/>
    <cellStyle name="Примечание 26 3 3" xfId="37024"/>
    <cellStyle name="Примечание 26 3 4" xfId="37025"/>
    <cellStyle name="Примечание 26 4" xfId="37026"/>
    <cellStyle name="Примечание 26 4 2" xfId="37027"/>
    <cellStyle name="Примечание 26 4 3" xfId="37028"/>
    <cellStyle name="Примечание 26 4 4" xfId="37029"/>
    <cellStyle name="Примечание 26 5" xfId="37030"/>
    <cellStyle name="Примечание 26 5 2" xfId="37031"/>
    <cellStyle name="Примечание 26 5 3" xfId="37032"/>
    <cellStyle name="Примечание 26 5 4" xfId="37033"/>
    <cellStyle name="Примечание 26 6" xfId="37034"/>
    <cellStyle name="Примечание 26 6 2" xfId="37035"/>
    <cellStyle name="Примечание 26 6 3" xfId="37036"/>
    <cellStyle name="Примечание 26 6 4" xfId="37037"/>
    <cellStyle name="Примечание 26 7" xfId="37038"/>
    <cellStyle name="Примечание 26 7 2" xfId="37039"/>
    <cellStyle name="Примечание 26 7 3" xfId="37040"/>
    <cellStyle name="Примечание 26 7 4" xfId="37041"/>
    <cellStyle name="Примечание 26 8" xfId="37042"/>
    <cellStyle name="Примечание 26 9" xfId="37043"/>
    <cellStyle name="Примечание 27" xfId="37044"/>
    <cellStyle name="Примечание 27 10" xfId="37045"/>
    <cellStyle name="Примечание 27 2" xfId="37046"/>
    <cellStyle name="Примечание 27 2 10" xfId="37047"/>
    <cellStyle name="Примечание 27 2 2" xfId="37048"/>
    <cellStyle name="Примечание 27 2 2 2" xfId="37049"/>
    <cellStyle name="Примечание 27 2 2 3" xfId="37050"/>
    <cellStyle name="Примечание 27 2 2 4" xfId="37051"/>
    <cellStyle name="Примечание 27 2 3" xfId="37052"/>
    <cellStyle name="Примечание 27 2 3 2" xfId="37053"/>
    <cellStyle name="Примечание 27 2 3 3" xfId="37054"/>
    <cellStyle name="Примечание 27 2 3 4" xfId="37055"/>
    <cellStyle name="Примечание 27 2 4" xfId="37056"/>
    <cellStyle name="Примечание 27 2 4 2" xfId="37057"/>
    <cellStyle name="Примечание 27 2 4 3" xfId="37058"/>
    <cellStyle name="Примечание 27 2 4 4" xfId="37059"/>
    <cellStyle name="Примечание 27 2 5" xfId="37060"/>
    <cellStyle name="Примечание 27 2 5 2" xfId="37061"/>
    <cellStyle name="Примечание 27 2 5 3" xfId="37062"/>
    <cellStyle name="Примечание 27 2 5 4" xfId="37063"/>
    <cellStyle name="Примечание 27 2 6" xfId="37064"/>
    <cellStyle name="Примечание 27 2 6 2" xfId="37065"/>
    <cellStyle name="Примечание 27 2 6 3" xfId="37066"/>
    <cellStyle name="Примечание 27 2 6 4" xfId="37067"/>
    <cellStyle name="Примечание 27 2 7" xfId="37068"/>
    <cellStyle name="Примечание 27 2 7 2" xfId="37069"/>
    <cellStyle name="Примечание 27 2 7 3" xfId="37070"/>
    <cellStyle name="Примечание 27 2 7 4" xfId="37071"/>
    <cellStyle name="Примечание 27 2 8" xfId="37072"/>
    <cellStyle name="Примечание 27 2 9" xfId="37073"/>
    <cellStyle name="Примечание 27 3" xfId="37074"/>
    <cellStyle name="Примечание 27 3 2" xfId="37075"/>
    <cellStyle name="Примечание 27 3 3" xfId="37076"/>
    <cellStyle name="Примечание 27 3 4" xfId="37077"/>
    <cellStyle name="Примечание 27 4" xfId="37078"/>
    <cellStyle name="Примечание 27 4 2" xfId="37079"/>
    <cellStyle name="Примечание 27 4 3" xfId="37080"/>
    <cellStyle name="Примечание 27 4 4" xfId="37081"/>
    <cellStyle name="Примечание 27 5" xfId="37082"/>
    <cellStyle name="Примечание 27 5 2" xfId="37083"/>
    <cellStyle name="Примечание 27 5 3" xfId="37084"/>
    <cellStyle name="Примечание 27 5 4" xfId="37085"/>
    <cellStyle name="Примечание 27 6" xfId="37086"/>
    <cellStyle name="Примечание 27 6 2" xfId="37087"/>
    <cellStyle name="Примечание 27 6 3" xfId="37088"/>
    <cellStyle name="Примечание 27 6 4" xfId="37089"/>
    <cellStyle name="Примечание 27 7" xfId="37090"/>
    <cellStyle name="Примечание 27 7 2" xfId="37091"/>
    <cellStyle name="Примечание 27 7 3" xfId="37092"/>
    <cellStyle name="Примечание 27 7 4" xfId="37093"/>
    <cellStyle name="Примечание 27 8" xfId="37094"/>
    <cellStyle name="Примечание 27 9" xfId="37095"/>
    <cellStyle name="Примечание 28" xfId="37096"/>
    <cellStyle name="Примечание 28 10" xfId="37097"/>
    <cellStyle name="Примечание 28 2" xfId="37098"/>
    <cellStyle name="Примечание 28 2 10" xfId="37099"/>
    <cellStyle name="Примечание 28 2 2" xfId="37100"/>
    <cellStyle name="Примечание 28 2 2 2" xfId="37101"/>
    <cellStyle name="Примечание 28 2 2 3" xfId="37102"/>
    <cellStyle name="Примечание 28 2 2 4" xfId="37103"/>
    <cellStyle name="Примечание 28 2 3" xfId="37104"/>
    <cellStyle name="Примечание 28 2 3 2" xfId="37105"/>
    <cellStyle name="Примечание 28 2 3 3" xfId="37106"/>
    <cellStyle name="Примечание 28 2 3 4" xfId="37107"/>
    <cellStyle name="Примечание 28 2 4" xfId="37108"/>
    <cellStyle name="Примечание 28 2 4 2" xfId="37109"/>
    <cellStyle name="Примечание 28 2 4 3" xfId="37110"/>
    <cellStyle name="Примечание 28 2 4 4" xfId="37111"/>
    <cellStyle name="Примечание 28 2 5" xfId="37112"/>
    <cellStyle name="Примечание 28 2 5 2" xfId="37113"/>
    <cellStyle name="Примечание 28 2 5 3" xfId="37114"/>
    <cellStyle name="Примечание 28 2 5 4" xfId="37115"/>
    <cellStyle name="Примечание 28 2 6" xfId="37116"/>
    <cellStyle name="Примечание 28 2 6 2" xfId="37117"/>
    <cellStyle name="Примечание 28 2 6 3" xfId="37118"/>
    <cellStyle name="Примечание 28 2 6 4" xfId="37119"/>
    <cellStyle name="Примечание 28 2 7" xfId="37120"/>
    <cellStyle name="Примечание 28 2 7 2" xfId="37121"/>
    <cellStyle name="Примечание 28 2 7 3" xfId="37122"/>
    <cellStyle name="Примечание 28 2 7 4" xfId="37123"/>
    <cellStyle name="Примечание 28 2 8" xfId="37124"/>
    <cellStyle name="Примечание 28 2 9" xfId="37125"/>
    <cellStyle name="Примечание 28 3" xfId="37126"/>
    <cellStyle name="Примечание 28 3 2" xfId="37127"/>
    <cellStyle name="Примечание 28 3 3" xfId="37128"/>
    <cellStyle name="Примечание 28 3 4" xfId="37129"/>
    <cellStyle name="Примечание 28 4" xfId="37130"/>
    <cellStyle name="Примечание 28 4 2" xfId="37131"/>
    <cellStyle name="Примечание 28 4 3" xfId="37132"/>
    <cellStyle name="Примечание 28 4 4" xfId="37133"/>
    <cellStyle name="Примечание 28 5" xfId="37134"/>
    <cellStyle name="Примечание 28 5 2" xfId="37135"/>
    <cellStyle name="Примечание 28 5 3" xfId="37136"/>
    <cellStyle name="Примечание 28 5 4" xfId="37137"/>
    <cellStyle name="Примечание 28 6" xfId="37138"/>
    <cellStyle name="Примечание 28 6 2" xfId="37139"/>
    <cellStyle name="Примечание 28 6 3" xfId="37140"/>
    <cellStyle name="Примечание 28 6 4" xfId="37141"/>
    <cellStyle name="Примечание 28 7" xfId="37142"/>
    <cellStyle name="Примечание 28 7 2" xfId="37143"/>
    <cellStyle name="Примечание 28 7 3" xfId="37144"/>
    <cellStyle name="Примечание 28 7 4" xfId="37145"/>
    <cellStyle name="Примечание 28 8" xfId="37146"/>
    <cellStyle name="Примечание 28 9" xfId="37147"/>
    <cellStyle name="Примечание 29" xfId="37148"/>
    <cellStyle name="Примечание 29 10" xfId="37149"/>
    <cellStyle name="Примечание 29 2" xfId="37150"/>
    <cellStyle name="Примечание 29 2 10" xfId="37151"/>
    <cellStyle name="Примечание 29 2 2" xfId="37152"/>
    <cellStyle name="Примечание 29 2 2 2" xfId="37153"/>
    <cellStyle name="Примечание 29 2 2 3" xfId="37154"/>
    <cellStyle name="Примечание 29 2 2 4" xfId="37155"/>
    <cellStyle name="Примечание 29 2 3" xfId="37156"/>
    <cellStyle name="Примечание 29 2 3 2" xfId="37157"/>
    <cellStyle name="Примечание 29 2 3 3" xfId="37158"/>
    <cellStyle name="Примечание 29 2 3 4" xfId="37159"/>
    <cellStyle name="Примечание 29 2 4" xfId="37160"/>
    <cellStyle name="Примечание 29 2 4 2" xfId="37161"/>
    <cellStyle name="Примечание 29 2 4 3" xfId="37162"/>
    <cellStyle name="Примечание 29 2 4 4" xfId="37163"/>
    <cellStyle name="Примечание 29 2 5" xfId="37164"/>
    <cellStyle name="Примечание 29 2 5 2" xfId="37165"/>
    <cellStyle name="Примечание 29 2 5 3" xfId="37166"/>
    <cellStyle name="Примечание 29 2 5 4" xfId="37167"/>
    <cellStyle name="Примечание 29 2 6" xfId="37168"/>
    <cellStyle name="Примечание 29 2 6 2" xfId="37169"/>
    <cellStyle name="Примечание 29 2 6 3" xfId="37170"/>
    <cellStyle name="Примечание 29 2 6 4" xfId="37171"/>
    <cellStyle name="Примечание 29 2 7" xfId="37172"/>
    <cellStyle name="Примечание 29 2 7 2" xfId="37173"/>
    <cellStyle name="Примечание 29 2 7 3" xfId="37174"/>
    <cellStyle name="Примечание 29 2 7 4" xfId="37175"/>
    <cellStyle name="Примечание 29 2 8" xfId="37176"/>
    <cellStyle name="Примечание 29 2 9" xfId="37177"/>
    <cellStyle name="Примечание 29 3" xfId="37178"/>
    <cellStyle name="Примечание 29 3 2" xfId="37179"/>
    <cellStyle name="Примечание 29 3 3" xfId="37180"/>
    <cellStyle name="Примечание 29 3 4" xfId="37181"/>
    <cellStyle name="Примечание 29 4" xfId="37182"/>
    <cellStyle name="Примечание 29 4 2" xfId="37183"/>
    <cellStyle name="Примечание 29 4 3" xfId="37184"/>
    <cellStyle name="Примечание 29 4 4" xfId="37185"/>
    <cellStyle name="Примечание 29 5" xfId="37186"/>
    <cellStyle name="Примечание 29 5 2" xfId="37187"/>
    <cellStyle name="Примечание 29 5 3" xfId="37188"/>
    <cellStyle name="Примечание 29 5 4" xfId="37189"/>
    <cellStyle name="Примечание 29 6" xfId="37190"/>
    <cellStyle name="Примечание 29 6 2" xfId="37191"/>
    <cellStyle name="Примечание 29 6 3" xfId="37192"/>
    <cellStyle name="Примечание 29 6 4" xfId="37193"/>
    <cellStyle name="Примечание 29 7" xfId="37194"/>
    <cellStyle name="Примечание 29 7 2" xfId="37195"/>
    <cellStyle name="Примечание 29 7 3" xfId="37196"/>
    <cellStyle name="Примечание 29 7 4" xfId="37197"/>
    <cellStyle name="Примечание 29 8" xfId="37198"/>
    <cellStyle name="Примечание 29 9" xfId="37199"/>
    <cellStyle name="Примечание 3" xfId="37200"/>
    <cellStyle name="Примечание 3 10" xfId="37201"/>
    <cellStyle name="Примечание 3 11" xfId="37202"/>
    <cellStyle name="Примечание 3 12" xfId="37203"/>
    <cellStyle name="Примечание 3 2" xfId="37204"/>
    <cellStyle name="Примечание 3 2 10" xfId="37205"/>
    <cellStyle name="Примечание 3 2 2" xfId="37206"/>
    <cellStyle name="Примечание 3 2 2 10" xfId="37207"/>
    <cellStyle name="Примечание 3 2 2 2" xfId="37208"/>
    <cellStyle name="Примечание 3 2 2 2 2" xfId="37209"/>
    <cellStyle name="Примечание 3 2 2 2 3" xfId="37210"/>
    <cellStyle name="Примечание 3 2 2 2 4" xfId="37211"/>
    <cellStyle name="Примечание 3 2 2 3" xfId="37212"/>
    <cellStyle name="Примечание 3 2 2 3 2" xfId="37213"/>
    <cellStyle name="Примечание 3 2 2 3 3" xfId="37214"/>
    <cellStyle name="Примечание 3 2 2 3 4" xfId="37215"/>
    <cellStyle name="Примечание 3 2 2 4" xfId="37216"/>
    <cellStyle name="Примечание 3 2 2 4 2" xfId="37217"/>
    <cellStyle name="Примечание 3 2 2 4 3" xfId="37218"/>
    <cellStyle name="Примечание 3 2 2 4 4" xfId="37219"/>
    <cellStyle name="Примечание 3 2 2 5" xfId="37220"/>
    <cellStyle name="Примечание 3 2 2 5 2" xfId="37221"/>
    <cellStyle name="Примечание 3 2 2 5 3" xfId="37222"/>
    <cellStyle name="Примечание 3 2 2 5 4" xfId="37223"/>
    <cellStyle name="Примечание 3 2 2 6" xfId="37224"/>
    <cellStyle name="Примечание 3 2 2 6 2" xfId="37225"/>
    <cellStyle name="Примечание 3 2 2 6 3" xfId="37226"/>
    <cellStyle name="Примечание 3 2 2 6 4" xfId="37227"/>
    <cellStyle name="Примечание 3 2 2 7" xfId="37228"/>
    <cellStyle name="Примечание 3 2 2 7 2" xfId="37229"/>
    <cellStyle name="Примечание 3 2 2 7 3" xfId="37230"/>
    <cellStyle name="Примечание 3 2 2 7 4" xfId="37231"/>
    <cellStyle name="Примечание 3 2 2 8" xfId="37232"/>
    <cellStyle name="Примечание 3 2 2 9" xfId="37233"/>
    <cellStyle name="Примечание 3 2 3" xfId="37234"/>
    <cellStyle name="Примечание 3 2 3 2" xfId="37235"/>
    <cellStyle name="Примечание 3 2 3 3" xfId="37236"/>
    <cellStyle name="Примечание 3 2 3 4" xfId="37237"/>
    <cellStyle name="Примечание 3 2 4" xfId="37238"/>
    <cellStyle name="Примечание 3 2 4 2" xfId="37239"/>
    <cellStyle name="Примечание 3 2 4 3" xfId="37240"/>
    <cellStyle name="Примечание 3 2 4 4" xfId="37241"/>
    <cellStyle name="Примечание 3 2 5" xfId="37242"/>
    <cellStyle name="Примечание 3 2 5 2" xfId="37243"/>
    <cellStyle name="Примечание 3 2 5 3" xfId="37244"/>
    <cellStyle name="Примечание 3 2 5 4" xfId="37245"/>
    <cellStyle name="Примечание 3 2 6" xfId="37246"/>
    <cellStyle name="Примечание 3 2 6 2" xfId="37247"/>
    <cellStyle name="Примечание 3 2 6 3" xfId="37248"/>
    <cellStyle name="Примечание 3 2 6 4" xfId="37249"/>
    <cellStyle name="Примечание 3 2 7" xfId="37250"/>
    <cellStyle name="Примечание 3 2 7 2" xfId="37251"/>
    <cellStyle name="Примечание 3 2 7 3" xfId="37252"/>
    <cellStyle name="Примечание 3 2 7 4" xfId="37253"/>
    <cellStyle name="Примечание 3 2 8" xfId="37254"/>
    <cellStyle name="Примечание 3 2 9" xfId="37255"/>
    <cellStyle name="Примечание 3 2_11СПТВС" xfId="37256"/>
    <cellStyle name="Примечание 3 3" xfId="37257"/>
    <cellStyle name="Примечание 3 3 10" xfId="37258"/>
    <cellStyle name="Примечание 3 3 2" xfId="37259"/>
    <cellStyle name="Примечание 3 3 2 2" xfId="37260"/>
    <cellStyle name="Примечание 3 3 2 3" xfId="37261"/>
    <cellStyle name="Примечание 3 3 2 4" xfId="37262"/>
    <cellStyle name="Примечание 3 3 3" xfId="37263"/>
    <cellStyle name="Примечание 3 3 3 2" xfId="37264"/>
    <cellStyle name="Примечание 3 3 3 3" xfId="37265"/>
    <cellStyle name="Примечание 3 3 3 4" xfId="37266"/>
    <cellStyle name="Примечание 3 3 4" xfId="37267"/>
    <cellStyle name="Примечание 3 3 4 2" xfId="37268"/>
    <cellStyle name="Примечание 3 3 4 3" xfId="37269"/>
    <cellStyle name="Примечание 3 3 4 4" xfId="37270"/>
    <cellStyle name="Примечание 3 3 5" xfId="37271"/>
    <cellStyle name="Примечание 3 3 5 2" xfId="37272"/>
    <cellStyle name="Примечание 3 3 5 3" xfId="37273"/>
    <cellStyle name="Примечание 3 3 5 4" xfId="37274"/>
    <cellStyle name="Примечание 3 3 6" xfId="37275"/>
    <cellStyle name="Примечание 3 3 6 2" xfId="37276"/>
    <cellStyle name="Примечание 3 3 6 3" xfId="37277"/>
    <cellStyle name="Примечание 3 3 6 4" xfId="37278"/>
    <cellStyle name="Примечание 3 3 7" xfId="37279"/>
    <cellStyle name="Примечание 3 3 7 2" xfId="37280"/>
    <cellStyle name="Примечание 3 3 7 3" xfId="37281"/>
    <cellStyle name="Примечание 3 3 7 4" xfId="37282"/>
    <cellStyle name="Примечание 3 3 8" xfId="37283"/>
    <cellStyle name="Примечание 3 3 9" xfId="37284"/>
    <cellStyle name="Примечание 3 4" xfId="37285"/>
    <cellStyle name="Примечание 3 4 2" xfId="37286"/>
    <cellStyle name="Примечание 3 4 3" xfId="37287"/>
    <cellStyle name="Примечание 3 4 4" xfId="37288"/>
    <cellStyle name="Примечание 3 5" xfId="37289"/>
    <cellStyle name="Примечание 3 5 2" xfId="37290"/>
    <cellStyle name="Примечание 3 5 3" xfId="37291"/>
    <cellStyle name="Примечание 3 5 4" xfId="37292"/>
    <cellStyle name="Примечание 3 6" xfId="37293"/>
    <cellStyle name="Примечание 3 6 2" xfId="37294"/>
    <cellStyle name="Примечание 3 6 3" xfId="37295"/>
    <cellStyle name="Примечание 3 6 4" xfId="37296"/>
    <cellStyle name="Примечание 3 7" xfId="37297"/>
    <cellStyle name="Примечание 3 7 2" xfId="37298"/>
    <cellStyle name="Примечание 3 7 3" xfId="37299"/>
    <cellStyle name="Примечание 3 7 4" xfId="37300"/>
    <cellStyle name="Примечание 3 8" xfId="37301"/>
    <cellStyle name="Примечание 3 8 2" xfId="37302"/>
    <cellStyle name="Примечание 3 8 3" xfId="37303"/>
    <cellStyle name="Примечание 3 8 4" xfId="37304"/>
    <cellStyle name="Примечание 3 9" xfId="37305"/>
    <cellStyle name="Примечание 3_11СПТВС" xfId="37306"/>
    <cellStyle name="Примечание 30" xfId="37307"/>
    <cellStyle name="Примечание 30 10" xfId="37308"/>
    <cellStyle name="Примечание 30 2" xfId="37309"/>
    <cellStyle name="Примечание 30 2 10" xfId="37310"/>
    <cellStyle name="Примечание 30 2 2" xfId="37311"/>
    <cellStyle name="Примечание 30 2 2 2" xfId="37312"/>
    <cellStyle name="Примечание 30 2 2 3" xfId="37313"/>
    <cellStyle name="Примечание 30 2 2 4" xfId="37314"/>
    <cellStyle name="Примечание 30 2 3" xfId="37315"/>
    <cellStyle name="Примечание 30 2 3 2" xfId="37316"/>
    <cellStyle name="Примечание 30 2 3 3" xfId="37317"/>
    <cellStyle name="Примечание 30 2 3 4" xfId="37318"/>
    <cellStyle name="Примечание 30 2 4" xfId="37319"/>
    <cellStyle name="Примечание 30 2 4 2" xfId="37320"/>
    <cellStyle name="Примечание 30 2 4 3" xfId="37321"/>
    <cellStyle name="Примечание 30 2 4 4" xfId="37322"/>
    <cellStyle name="Примечание 30 2 5" xfId="37323"/>
    <cellStyle name="Примечание 30 2 5 2" xfId="37324"/>
    <cellStyle name="Примечание 30 2 5 3" xfId="37325"/>
    <cellStyle name="Примечание 30 2 5 4" xfId="37326"/>
    <cellStyle name="Примечание 30 2 6" xfId="37327"/>
    <cellStyle name="Примечание 30 2 6 2" xfId="37328"/>
    <cellStyle name="Примечание 30 2 6 3" xfId="37329"/>
    <cellStyle name="Примечание 30 2 6 4" xfId="37330"/>
    <cellStyle name="Примечание 30 2 7" xfId="37331"/>
    <cellStyle name="Примечание 30 2 7 2" xfId="37332"/>
    <cellStyle name="Примечание 30 2 7 3" xfId="37333"/>
    <cellStyle name="Примечание 30 2 7 4" xfId="37334"/>
    <cellStyle name="Примечание 30 2 8" xfId="37335"/>
    <cellStyle name="Примечание 30 2 9" xfId="37336"/>
    <cellStyle name="Примечание 30 3" xfId="37337"/>
    <cellStyle name="Примечание 30 3 2" xfId="37338"/>
    <cellStyle name="Примечание 30 3 3" xfId="37339"/>
    <cellStyle name="Примечание 30 3 4" xfId="37340"/>
    <cellStyle name="Примечание 30 4" xfId="37341"/>
    <cellStyle name="Примечание 30 4 2" xfId="37342"/>
    <cellStyle name="Примечание 30 4 3" xfId="37343"/>
    <cellStyle name="Примечание 30 4 4" xfId="37344"/>
    <cellStyle name="Примечание 30 5" xfId="37345"/>
    <cellStyle name="Примечание 30 5 2" xfId="37346"/>
    <cellStyle name="Примечание 30 5 3" xfId="37347"/>
    <cellStyle name="Примечание 30 5 4" xfId="37348"/>
    <cellStyle name="Примечание 30 6" xfId="37349"/>
    <cellStyle name="Примечание 30 6 2" xfId="37350"/>
    <cellStyle name="Примечание 30 6 3" xfId="37351"/>
    <cellStyle name="Примечание 30 6 4" xfId="37352"/>
    <cellStyle name="Примечание 30 7" xfId="37353"/>
    <cellStyle name="Примечание 30 7 2" xfId="37354"/>
    <cellStyle name="Примечание 30 7 3" xfId="37355"/>
    <cellStyle name="Примечание 30 7 4" xfId="37356"/>
    <cellStyle name="Примечание 30 8" xfId="37357"/>
    <cellStyle name="Примечание 30 9" xfId="37358"/>
    <cellStyle name="Примечание 31" xfId="37359"/>
    <cellStyle name="Примечание 31 10" xfId="37360"/>
    <cellStyle name="Примечание 31 2" xfId="37361"/>
    <cellStyle name="Примечание 31 2 10" xfId="37362"/>
    <cellStyle name="Примечание 31 2 2" xfId="37363"/>
    <cellStyle name="Примечание 31 2 2 2" xfId="37364"/>
    <cellStyle name="Примечание 31 2 2 3" xfId="37365"/>
    <cellStyle name="Примечание 31 2 2 4" xfId="37366"/>
    <cellStyle name="Примечание 31 2 3" xfId="37367"/>
    <cellStyle name="Примечание 31 2 3 2" xfId="37368"/>
    <cellStyle name="Примечание 31 2 3 3" xfId="37369"/>
    <cellStyle name="Примечание 31 2 3 4" xfId="37370"/>
    <cellStyle name="Примечание 31 2 4" xfId="37371"/>
    <cellStyle name="Примечание 31 2 4 2" xfId="37372"/>
    <cellStyle name="Примечание 31 2 4 3" xfId="37373"/>
    <cellStyle name="Примечание 31 2 4 4" xfId="37374"/>
    <cellStyle name="Примечание 31 2 5" xfId="37375"/>
    <cellStyle name="Примечание 31 2 5 2" xfId="37376"/>
    <cellStyle name="Примечание 31 2 5 3" xfId="37377"/>
    <cellStyle name="Примечание 31 2 5 4" xfId="37378"/>
    <cellStyle name="Примечание 31 2 6" xfId="37379"/>
    <cellStyle name="Примечание 31 2 6 2" xfId="37380"/>
    <cellStyle name="Примечание 31 2 6 3" xfId="37381"/>
    <cellStyle name="Примечание 31 2 6 4" xfId="37382"/>
    <cellStyle name="Примечание 31 2 7" xfId="37383"/>
    <cellStyle name="Примечание 31 2 7 2" xfId="37384"/>
    <cellStyle name="Примечание 31 2 7 3" xfId="37385"/>
    <cellStyle name="Примечание 31 2 7 4" xfId="37386"/>
    <cellStyle name="Примечание 31 2 8" xfId="37387"/>
    <cellStyle name="Примечание 31 2 9" xfId="37388"/>
    <cellStyle name="Примечание 31 3" xfId="37389"/>
    <cellStyle name="Примечание 31 3 2" xfId="37390"/>
    <cellStyle name="Примечание 31 3 3" xfId="37391"/>
    <cellStyle name="Примечание 31 3 4" xfId="37392"/>
    <cellStyle name="Примечание 31 4" xfId="37393"/>
    <cellStyle name="Примечание 31 4 2" xfId="37394"/>
    <cellStyle name="Примечание 31 4 3" xfId="37395"/>
    <cellStyle name="Примечание 31 4 4" xfId="37396"/>
    <cellStyle name="Примечание 31 5" xfId="37397"/>
    <cellStyle name="Примечание 31 5 2" xfId="37398"/>
    <cellStyle name="Примечание 31 5 3" xfId="37399"/>
    <cellStyle name="Примечание 31 5 4" xfId="37400"/>
    <cellStyle name="Примечание 31 6" xfId="37401"/>
    <cellStyle name="Примечание 31 6 2" xfId="37402"/>
    <cellStyle name="Примечание 31 6 3" xfId="37403"/>
    <cellStyle name="Примечание 31 6 4" xfId="37404"/>
    <cellStyle name="Примечание 31 7" xfId="37405"/>
    <cellStyle name="Примечание 31 7 2" xfId="37406"/>
    <cellStyle name="Примечание 31 7 3" xfId="37407"/>
    <cellStyle name="Примечание 31 7 4" xfId="37408"/>
    <cellStyle name="Примечание 31 8" xfId="37409"/>
    <cellStyle name="Примечание 31 9" xfId="37410"/>
    <cellStyle name="Примечание 32" xfId="37411"/>
    <cellStyle name="Примечание 32 10" xfId="37412"/>
    <cellStyle name="Примечание 32 2" xfId="37413"/>
    <cellStyle name="Примечание 32 2 10" xfId="37414"/>
    <cellStyle name="Примечание 32 2 2" xfId="37415"/>
    <cellStyle name="Примечание 32 2 2 2" xfId="37416"/>
    <cellStyle name="Примечание 32 2 2 3" xfId="37417"/>
    <cellStyle name="Примечание 32 2 2 4" xfId="37418"/>
    <cellStyle name="Примечание 32 2 3" xfId="37419"/>
    <cellStyle name="Примечание 32 2 3 2" xfId="37420"/>
    <cellStyle name="Примечание 32 2 3 3" xfId="37421"/>
    <cellStyle name="Примечание 32 2 3 4" xfId="37422"/>
    <cellStyle name="Примечание 32 2 4" xfId="37423"/>
    <cellStyle name="Примечание 32 2 4 2" xfId="37424"/>
    <cellStyle name="Примечание 32 2 4 3" xfId="37425"/>
    <cellStyle name="Примечание 32 2 4 4" xfId="37426"/>
    <cellStyle name="Примечание 32 2 5" xfId="37427"/>
    <cellStyle name="Примечание 32 2 5 2" xfId="37428"/>
    <cellStyle name="Примечание 32 2 5 3" xfId="37429"/>
    <cellStyle name="Примечание 32 2 5 4" xfId="37430"/>
    <cellStyle name="Примечание 32 2 6" xfId="37431"/>
    <cellStyle name="Примечание 32 2 6 2" xfId="37432"/>
    <cellStyle name="Примечание 32 2 6 3" xfId="37433"/>
    <cellStyle name="Примечание 32 2 6 4" xfId="37434"/>
    <cellStyle name="Примечание 32 2 7" xfId="37435"/>
    <cellStyle name="Примечание 32 2 7 2" xfId="37436"/>
    <cellStyle name="Примечание 32 2 7 3" xfId="37437"/>
    <cellStyle name="Примечание 32 2 7 4" xfId="37438"/>
    <cellStyle name="Примечание 32 2 8" xfId="37439"/>
    <cellStyle name="Примечание 32 2 9" xfId="37440"/>
    <cellStyle name="Примечание 32 3" xfId="37441"/>
    <cellStyle name="Примечание 32 3 2" xfId="37442"/>
    <cellStyle name="Примечание 32 3 3" xfId="37443"/>
    <cellStyle name="Примечание 32 3 4" xfId="37444"/>
    <cellStyle name="Примечание 32 4" xfId="37445"/>
    <cellStyle name="Примечание 32 4 2" xfId="37446"/>
    <cellStyle name="Примечание 32 4 3" xfId="37447"/>
    <cellStyle name="Примечание 32 4 4" xfId="37448"/>
    <cellStyle name="Примечание 32 5" xfId="37449"/>
    <cellStyle name="Примечание 32 5 2" xfId="37450"/>
    <cellStyle name="Примечание 32 5 3" xfId="37451"/>
    <cellStyle name="Примечание 32 5 4" xfId="37452"/>
    <cellStyle name="Примечание 32 6" xfId="37453"/>
    <cellStyle name="Примечание 32 6 2" xfId="37454"/>
    <cellStyle name="Примечание 32 6 3" xfId="37455"/>
    <cellStyle name="Примечание 32 6 4" xfId="37456"/>
    <cellStyle name="Примечание 32 7" xfId="37457"/>
    <cellStyle name="Примечание 32 7 2" xfId="37458"/>
    <cellStyle name="Примечание 32 7 3" xfId="37459"/>
    <cellStyle name="Примечание 32 7 4" xfId="37460"/>
    <cellStyle name="Примечание 32 8" xfId="37461"/>
    <cellStyle name="Примечание 32 9" xfId="37462"/>
    <cellStyle name="Примечание 33" xfId="37463"/>
    <cellStyle name="Примечание 33 10" xfId="37464"/>
    <cellStyle name="Примечание 33 2" xfId="37465"/>
    <cellStyle name="Примечание 33 2 10" xfId="37466"/>
    <cellStyle name="Примечание 33 2 2" xfId="37467"/>
    <cellStyle name="Примечание 33 2 2 2" xfId="37468"/>
    <cellStyle name="Примечание 33 2 2 3" xfId="37469"/>
    <cellStyle name="Примечание 33 2 2 4" xfId="37470"/>
    <cellStyle name="Примечание 33 2 3" xfId="37471"/>
    <cellStyle name="Примечание 33 2 3 2" xfId="37472"/>
    <cellStyle name="Примечание 33 2 3 3" xfId="37473"/>
    <cellStyle name="Примечание 33 2 3 4" xfId="37474"/>
    <cellStyle name="Примечание 33 2 4" xfId="37475"/>
    <cellStyle name="Примечание 33 2 4 2" xfId="37476"/>
    <cellStyle name="Примечание 33 2 4 3" xfId="37477"/>
    <cellStyle name="Примечание 33 2 4 4" xfId="37478"/>
    <cellStyle name="Примечание 33 2 5" xfId="37479"/>
    <cellStyle name="Примечание 33 2 5 2" xfId="37480"/>
    <cellStyle name="Примечание 33 2 5 3" xfId="37481"/>
    <cellStyle name="Примечание 33 2 5 4" xfId="37482"/>
    <cellStyle name="Примечание 33 2 6" xfId="37483"/>
    <cellStyle name="Примечание 33 2 6 2" xfId="37484"/>
    <cellStyle name="Примечание 33 2 6 3" xfId="37485"/>
    <cellStyle name="Примечание 33 2 6 4" xfId="37486"/>
    <cellStyle name="Примечание 33 2 7" xfId="37487"/>
    <cellStyle name="Примечание 33 2 7 2" xfId="37488"/>
    <cellStyle name="Примечание 33 2 7 3" xfId="37489"/>
    <cellStyle name="Примечание 33 2 7 4" xfId="37490"/>
    <cellStyle name="Примечание 33 2 8" xfId="37491"/>
    <cellStyle name="Примечание 33 2 9" xfId="37492"/>
    <cellStyle name="Примечание 33 3" xfId="37493"/>
    <cellStyle name="Примечание 33 3 2" xfId="37494"/>
    <cellStyle name="Примечание 33 3 3" xfId="37495"/>
    <cellStyle name="Примечание 33 3 4" xfId="37496"/>
    <cellStyle name="Примечание 33 4" xfId="37497"/>
    <cellStyle name="Примечание 33 4 2" xfId="37498"/>
    <cellStyle name="Примечание 33 4 3" xfId="37499"/>
    <cellStyle name="Примечание 33 4 4" xfId="37500"/>
    <cellStyle name="Примечание 33 5" xfId="37501"/>
    <cellStyle name="Примечание 33 5 2" xfId="37502"/>
    <cellStyle name="Примечание 33 5 3" xfId="37503"/>
    <cellStyle name="Примечание 33 5 4" xfId="37504"/>
    <cellStyle name="Примечание 33 6" xfId="37505"/>
    <cellStyle name="Примечание 33 6 2" xfId="37506"/>
    <cellStyle name="Примечание 33 6 3" xfId="37507"/>
    <cellStyle name="Примечание 33 6 4" xfId="37508"/>
    <cellStyle name="Примечание 33 7" xfId="37509"/>
    <cellStyle name="Примечание 33 7 2" xfId="37510"/>
    <cellStyle name="Примечание 33 7 3" xfId="37511"/>
    <cellStyle name="Примечание 33 7 4" xfId="37512"/>
    <cellStyle name="Примечание 33 8" xfId="37513"/>
    <cellStyle name="Примечание 33 9" xfId="37514"/>
    <cellStyle name="Примечание 34" xfId="37515"/>
    <cellStyle name="Примечание 34 10" xfId="37516"/>
    <cellStyle name="Примечание 34 2" xfId="37517"/>
    <cellStyle name="Примечание 34 2 10" xfId="37518"/>
    <cellStyle name="Примечание 34 2 2" xfId="37519"/>
    <cellStyle name="Примечание 34 2 2 2" xfId="37520"/>
    <cellStyle name="Примечание 34 2 2 3" xfId="37521"/>
    <cellStyle name="Примечание 34 2 2 4" xfId="37522"/>
    <cellStyle name="Примечание 34 2 3" xfId="37523"/>
    <cellStyle name="Примечание 34 2 3 2" xfId="37524"/>
    <cellStyle name="Примечание 34 2 3 3" xfId="37525"/>
    <cellStyle name="Примечание 34 2 3 4" xfId="37526"/>
    <cellStyle name="Примечание 34 2 4" xfId="37527"/>
    <cellStyle name="Примечание 34 2 4 2" xfId="37528"/>
    <cellStyle name="Примечание 34 2 4 3" xfId="37529"/>
    <cellStyle name="Примечание 34 2 4 4" xfId="37530"/>
    <cellStyle name="Примечание 34 2 5" xfId="37531"/>
    <cellStyle name="Примечание 34 2 5 2" xfId="37532"/>
    <cellStyle name="Примечание 34 2 5 3" xfId="37533"/>
    <cellStyle name="Примечание 34 2 5 4" xfId="37534"/>
    <cellStyle name="Примечание 34 2 6" xfId="37535"/>
    <cellStyle name="Примечание 34 2 6 2" xfId="37536"/>
    <cellStyle name="Примечание 34 2 6 3" xfId="37537"/>
    <cellStyle name="Примечание 34 2 6 4" xfId="37538"/>
    <cellStyle name="Примечание 34 2 7" xfId="37539"/>
    <cellStyle name="Примечание 34 2 7 2" xfId="37540"/>
    <cellStyle name="Примечание 34 2 7 3" xfId="37541"/>
    <cellStyle name="Примечание 34 2 7 4" xfId="37542"/>
    <cellStyle name="Примечание 34 2 8" xfId="37543"/>
    <cellStyle name="Примечание 34 2 9" xfId="37544"/>
    <cellStyle name="Примечание 34 3" xfId="37545"/>
    <cellStyle name="Примечание 34 3 2" xfId="37546"/>
    <cellStyle name="Примечание 34 3 3" xfId="37547"/>
    <cellStyle name="Примечание 34 3 4" xfId="37548"/>
    <cellStyle name="Примечание 34 4" xfId="37549"/>
    <cellStyle name="Примечание 34 4 2" xfId="37550"/>
    <cellStyle name="Примечание 34 4 3" xfId="37551"/>
    <cellStyle name="Примечание 34 4 4" xfId="37552"/>
    <cellStyle name="Примечание 34 5" xfId="37553"/>
    <cellStyle name="Примечание 34 5 2" xfId="37554"/>
    <cellStyle name="Примечание 34 5 3" xfId="37555"/>
    <cellStyle name="Примечание 34 5 4" xfId="37556"/>
    <cellStyle name="Примечание 34 6" xfId="37557"/>
    <cellStyle name="Примечание 34 6 2" xfId="37558"/>
    <cellStyle name="Примечание 34 6 3" xfId="37559"/>
    <cellStyle name="Примечание 34 6 4" xfId="37560"/>
    <cellStyle name="Примечание 34 7" xfId="37561"/>
    <cellStyle name="Примечание 34 7 2" xfId="37562"/>
    <cellStyle name="Примечание 34 7 3" xfId="37563"/>
    <cellStyle name="Примечание 34 7 4" xfId="37564"/>
    <cellStyle name="Примечание 34 8" xfId="37565"/>
    <cellStyle name="Примечание 34 9" xfId="37566"/>
    <cellStyle name="Примечание 35" xfId="37567"/>
    <cellStyle name="Примечание 35 10" xfId="37568"/>
    <cellStyle name="Примечание 35 2" xfId="37569"/>
    <cellStyle name="Примечание 35 2 10" xfId="37570"/>
    <cellStyle name="Примечание 35 2 2" xfId="37571"/>
    <cellStyle name="Примечание 35 2 2 2" xfId="37572"/>
    <cellStyle name="Примечание 35 2 2 3" xfId="37573"/>
    <cellStyle name="Примечание 35 2 2 4" xfId="37574"/>
    <cellStyle name="Примечание 35 2 3" xfId="37575"/>
    <cellStyle name="Примечание 35 2 3 2" xfId="37576"/>
    <cellStyle name="Примечание 35 2 3 3" xfId="37577"/>
    <cellStyle name="Примечание 35 2 3 4" xfId="37578"/>
    <cellStyle name="Примечание 35 2 4" xfId="37579"/>
    <cellStyle name="Примечание 35 2 4 2" xfId="37580"/>
    <cellStyle name="Примечание 35 2 4 3" xfId="37581"/>
    <cellStyle name="Примечание 35 2 4 4" xfId="37582"/>
    <cellStyle name="Примечание 35 2 5" xfId="37583"/>
    <cellStyle name="Примечание 35 2 5 2" xfId="37584"/>
    <cellStyle name="Примечание 35 2 5 3" xfId="37585"/>
    <cellStyle name="Примечание 35 2 5 4" xfId="37586"/>
    <cellStyle name="Примечание 35 2 6" xfId="37587"/>
    <cellStyle name="Примечание 35 2 6 2" xfId="37588"/>
    <cellStyle name="Примечание 35 2 6 3" xfId="37589"/>
    <cellStyle name="Примечание 35 2 6 4" xfId="37590"/>
    <cellStyle name="Примечание 35 2 7" xfId="37591"/>
    <cellStyle name="Примечание 35 2 7 2" xfId="37592"/>
    <cellStyle name="Примечание 35 2 7 3" xfId="37593"/>
    <cellStyle name="Примечание 35 2 7 4" xfId="37594"/>
    <cellStyle name="Примечание 35 2 8" xfId="37595"/>
    <cellStyle name="Примечание 35 2 9" xfId="37596"/>
    <cellStyle name="Примечание 35 3" xfId="37597"/>
    <cellStyle name="Примечание 35 3 2" xfId="37598"/>
    <cellStyle name="Примечание 35 3 3" xfId="37599"/>
    <cellStyle name="Примечание 35 3 4" xfId="37600"/>
    <cellStyle name="Примечание 35 4" xfId="37601"/>
    <cellStyle name="Примечание 35 4 2" xfId="37602"/>
    <cellStyle name="Примечание 35 4 3" xfId="37603"/>
    <cellStyle name="Примечание 35 4 4" xfId="37604"/>
    <cellStyle name="Примечание 35 5" xfId="37605"/>
    <cellStyle name="Примечание 35 5 2" xfId="37606"/>
    <cellStyle name="Примечание 35 5 3" xfId="37607"/>
    <cellStyle name="Примечание 35 5 4" xfId="37608"/>
    <cellStyle name="Примечание 35 6" xfId="37609"/>
    <cellStyle name="Примечание 35 6 2" xfId="37610"/>
    <cellStyle name="Примечание 35 6 3" xfId="37611"/>
    <cellStyle name="Примечание 35 6 4" xfId="37612"/>
    <cellStyle name="Примечание 35 7" xfId="37613"/>
    <cellStyle name="Примечание 35 7 2" xfId="37614"/>
    <cellStyle name="Примечание 35 7 3" xfId="37615"/>
    <cellStyle name="Примечание 35 7 4" xfId="37616"/>
    <cellStyle name="Примечание 35 8" xfId="37617"/>
    <cellStyle name="Примечание 35 9" xfId="37618"/>
    <cellStyle name="Примечание 36" xfId="37619"/>
    <cellStyle name="Примечание 36 10" xfId="37620"/>
    <cellStyle name="Примечание 36 2" xfId="37621"/>
    <cellStyle name="Примечание 36 2 10" xfId="37622"/>
    <cellStyle name="Примечание 36 2 2" xfId="37623"/>
    <cellStyle name="Примечание 36 2 2 2" xfId="37624"/>
    <cellStyle name="Примечание 36 2 2 3" xfId="37625"/>
    <cellStyle name="Примечание 36 2 2 4" xfId="37626"/>
    <cellStyle name="Примечание 36 2 3" xfId="37627"/>
    <cellStyle name="Примечание 36 2 3 2" xfId="37628"/>
    <cellStyle name="Примечание 36 2 3 3" xfId="37629"/>
    <cellStyle name="Примечание 36 2 3 4" xfId="37630"/>
    <cellStyle name="Примечание 36 2 4" xfId="37631"/>
    <cellStyle name="Примечание 36 2 4 2" xfId="37632"/>
    <cellStyle name="Примечание 36 2 4 3" xfId="37633"/>
    <cellStyle name="Примечание 36 2 4 4" xfId="37634"/>
    <cellStyle name="Примечание 36 2 5" xfId="37635"/>
    <cellStyle name="Примечание 36 2 5 2" xfId="37636"/>
    <cellStyle name="Примечание 36 2 5 3" xfId="37637"/>
    <cellStyle name="Примечание 36 2 5 4" xfId="37638"/>
    <cellStyle name="Примечание 36 2 6" xfId="37639"/>
    <cellStyle name="Примечание 36 2 6 2" xfId="37640"/>
    <cellStyle name="Примечание 36 2 6 3" xfId="37641"/>
    <cellStyle name="Примечание 36 2 6 4" xfId="37642"/>
    <cellStyle name="Примечание 36 2 7" xfId="37643"/>
    <cellStyle name="Примечание 36 2 7 2" xfId="37644"/>
    <cellStyle name="Примечание 36 2 7 3" xfId="37645"/>
    <cellStyle name="Примечание 36 2 7 4" xfId="37646"/>
    <cellStyle name="Примечание 36 2 8" xfId="37647"/>
    <cellStyle name="Примечание 36 2 9" xfId="37648"/>
    <cellStyle name="Примечание 36 3" xfId="37649"/>
    <cellStyle name="Примечание 36 3 2" xfId="37650"/>
    <cellStyle name="Примечание 36 3 3" xfId="37651"/>
    <cellStyle name="Примечание 36 3 4" xfId="37652"/>
    <cellStyle name="Примечание 36 4" xfId="37653"/>
    <cellStyle name="Примечание 36 4 2" xfId="37654"/>
    <cellStyle name="Примечание 36 4 3" xfId="37655"/>
    <cellStyle name="Примечание 36 4 4" xfId="37656"/>
    <cellStyle name="Примечание 36 5" xfId="37657"/>
    <cellStyle name="Примечание 36 5 2" xfId="37658"/>
    <cellStyle name="Примечание 36 5 3" xfId="37659"/>
    <cellStyle name="Примечание 36 5 4" xfId="37660"/>
    <cellStyle name="Примечание 36 6" xfId="37661"/>
    <cellStyle name="Примечание 36 6 2" xfId="37662"/>
    <cellStyle name="Примечание 36 6 3" xfId="37663"/>
    <cellStyle name="Примечание 36 6 4" xfId="37664"/>
    <cellStyle name="Примечание 36 7" xfId="37665"/>
    <cellStyle name="Примечание 36 7 2" xfId="37666"/>
    <cellStyle name="Примечание 36 7 3" xfId="37667"/>
    <cellStyle name="Примечание 36 7 4" xfId="37668"/>
    <cellStyle name="Примечание 36 8" xfId="37669"/>
    <cellStyle name="Примечание 36 9" xfId="37670"/>
    <cellStyle name="Примечание 37" xfId="37671"/>
    <cellStyle name="Примечание 37 10" xfId="37672"/>
    <cellStyle name="Примечание 37 2" xfId="37673"/>
    <cellStyle name="Примечание 37 2 10" xfId="37674"/>
    <cellStyle name="Примечание 37 2 2" xfId="37675"/>
    <cellStyle name="Примечание 37 2 2 2" xfId="37676"/>
    <cellStyle name="Примечание 37 2 2 3" xfId="37677"/>
    <cellStyle name="Примечание 37 2 2 4" xfId="37678"/>
    <cellStyle name="Примечание 37 2 3" xfId="37679"/>
    <cellStyle name="Примечание 37 2 3 2" xfId="37680"/>
    <cellStyle name="Примечание 37 2 3 3" xfId="37681"/>
    <cellStyle name="Примечание 37 2 3 4" xfId="37682"/>
    <cellStyle name="Примечание 37 2 4" xfId="37683"/>
    <cellStyle name="Примечание 37 2 4 2" xfId="37684"/>
    <cellStyle name="Примечание 37 2 4 3" xfId="37685"/>
    <cellStyle name="Примечание 37 2 4 4" xfId="37686"/>
    <cellStyle name="Примечание 37 2 5" xfId="37687"/>
    <cellStyle name="Примечание 37 2 5 2" xfId="37688"/>
    <cellStyle name="Примечание 37 2 5 3" xfId="37689"/>
    <cellStyle name="Примечание 37 2 5 4" xfId="37690"/>
    <cellStyle name="Примечание 37 2 6" xfId="37691"/>
    <cellStyle name="Примечание 37 2 6 2" xfId="37692"/>
    <cellStyle name="Примечание 37 2 6 3" xfId="37693"/>
    <cellStyle name="Примечание 37 2 6 4" xfId="37694"/>
    <cellStyle name="Примечание 37 2 7" xfId="37695"/>
    <cellStyle name="Примечание 37 2 7 2" xfId="37696"/>
    <cellStyle name="Примечание 37 2 7 3" xfId="37697"/>
    <cellStyle name="Примечание 37 2 7 4" xfId="37698"/>
    <cellStyle name="Примечание 37 2 8" xfId="37699"/>
    <cellStyle name="Примечание 37 2 9" xfId="37700"/>
    <cellStyle name="Примечание 37 3" xfId="37701"/>
    <cellStyle name="Примечание 37 3 2" xfId="37702"/>
    <cellStyle name="Примечание 37 3 3" xfId="37703"/>
    <cellStyle name="Примечание 37 3 4" xfId="37704"/>
    <cellStyle name="Примечание 37 4" xfId="37705"/>
    <cellStyle name="Примечание 37 4 2" xfId="37706"/>
    <cellStyle name="Примечание 37 4 3" xfId="37707"/>
    <cellStyle name="Примечание 37 4 4" xfId="37708"/>
    <cellStyle name="Примечание 37 5" xfId="37709"/>
    <cellStyle name="Примечание 37 5 2" xfId="37710"/>
    <cellStyle name="Примечание 37 5 3" xfId="37711"/>
    <cellStyle name="Примечание 37 5 4" xfId="37712"/>
    <cellStyle name="Примечание 37 6" xfId="37713"/>
    <cellStyle name="Примечание 37 6 2" xfId="37714"/>
    <cellStyle name="Примечание 37 6 3" xfId="37715"/>
    <cellStyle name="Примечание 37 6 4" xfId="37716"/>
    <cellStyle name="Примечание 37 7" xfId="37717"/>
    <cellStyle name="Примечание 37 7 2" xfId="37718"/>
    <cellStyle name="Примечание 37 7 3" xfId="37719"/>
    <cellStyle name="Примечание 37 7 4" xfId="37720"/>
    <cellStyle name="Примечание 37 8" xfId="37721"/>
    <cellStyle name="Примечание 37 9" xfId="37722"/>
    <cellStyle name="Примечание 38" xfId="37723"/>
    <cellStyle name="Примечание 38 10" xfId="37724"/>
    <cellStyle name="Примечание 38 2" xfId="37725"/>
    <cellStyle name="Примечание 38 2 10" xfId="37726"/>
    <cellStyle name="Примечание 38 2 2" xfId="37727"/>
    <cellStyle name="Примечание 38 2 2 2" xfId="37728"/>
    <cellStyle name="Примечание 38 2 2 3" xfId="37729"/>
    <cellStyle name="Примечание 38 2 2 4" xfId="37730"/>
    <cellStyle name="Примечание 38 2 3" xfId="37731"/>
    <cellStyle name="Примечание 38 2 3 2" xfId="37732"/>
    <cellStyle name="Примечание 38 2 3 3" xfId="37733"/>
    <cellStyle name="Примечание 38 2 3 4" xfId="37734"/>
    <cellStyle name="Примечание 38 2 4" xfId="37735"/>
    <cellStyle name="Примечание 38 2 4 2" xfId="37736"/>
    <cellStyle name="Примечание 38 2 4 3" xfId="37737"/>
    <cellStyle name="Примечание 38 2 4 4" xfId="37738"/>
    <cellStyle name="Примечание 38 2 5" xfId="37739"/>
    <cellStyle name="Примечание 38 2 5 2" xfId="37740"/>
    <cellStyle name="Примечание 38 2 5 3" xfId="37741"/>
    <cellStyle name="Примечание 38 2 5 4" xfId="37742"/>
    <cellStyle name="Примечание 38 2 6" xfId="37743"/>
    <cellStyle name="Примечание 38 2 6 2" xfId="37744"/>
    <cellStyle name="Примечание 38 2 6 3" xfId="37745"/>
    <cellStyle name="Примечание 38 2 6 4" xfId="37746"/>
    <cellStyle name="Примечание 38 2 7" xfId="37747"/>
    <cellStyle name="Примечание 38 2 7 2" xfId="37748"/>
    <cellStyle name="Примечание 38 2 7 3" xfId="37749"/>
    <cellStyle name="Примечание 38 2 7 4" xfId="37750"/>
    <cellStyle name="Примечание 38 2 8" xfId="37751"/>
    <cellStyle name="Примечание 38 2 9" xfId="37752"/>
    <cellStyle name="Примечание 38 3" xfId="37753"/>
    <cellStyle name="Примечание 38 3 2" xfId="37754"/>
    <cellStyle name="Примечание 38 3 3" xfId="37755"/>
    <cellStyle name="Примечание 38 3 4" xfId="37756"/>
    <cellStyle name="Примечание 38 4" xfId="37757"/>
    <cellStyle name="Примечание 38 4 2" xfId="37758"/>
    <cellStyle name="Примечание 38 4 3" xfId="37759"/>
    <cellStyle name="Примечание 38 4 4" xfId="37760"/>
    <cellStyle name="Примечание 38 5" xfId="37761"/>
    <cellStyle name="Примечание 38 5 2" xfId="37762"/>
    <cellStyle name="Примечание 38 5 3" xfId="37763"/>
    <cellStyle name="Примечание 38 5 4" xfId="37764"/>
    <cellStyle name="Примечание 38 6" xfId="37765"/>
    <cellStyle name="Примечание 38 6 2" xfId="37766"/>
    <cellStyle name="Примечание 38 6 3" xfId="37767"/>
    <cellStyle name="Примечание 38 6 4" xfId="37768"/>
    <cellStyle name="Примечание 38 7" xfId="37769"/>
    <cellStyle name="Примечание 38 7 2" xfId="37770"/>
    <cellStyle name="Примечание 38 7 3" xfId="37771"/>
    <cellStyle name="Примечание 38 7 4" xfId="37772"/>
    <cellStyle name="Примечание 38 8" xfId="37773"/>
    <cellStyle name="Примечание 38 9" xfId="37774"/>
    <cellStyle name="Примечание 39" xfId="37775"/>
    <cellStyle name="Примечание 39 10" xfId="37776"/>
    <cellStyle name="Примечание 39 2" xfId="37777"/>
    <cellStyle name="Примечание 39 2 10" xfId="37778"/>
    <cellStyle name="Примечание 39 2 2" xfId="37779"/>
    <cellStyle name="Примечание 39 2 2 2" xfId="37780"/>
    <cellStyle name="Примечание 39 2 2 3" xfId="37781"/>
    <cellStyle name="Примечание 39 2 2 4" xfId="37782"/>
    <cellStyle name="Примечание 39 2 3" xfId="37783"/>
    <cellStyle name="Примечание 39 2 3 2" xfId="37784"/>
    <cellStyle name="Примечание 39 2 3 3" xfId="37785"/>
    <cellStyle name="Примечание 39 2 3 4" xfId="37786"/>
    <cellStyle name="Примечание 39 2 4" xfId="37787"/>
    <cellStyle name="Примечание 39 2 4 2" xfId="37788"/>
    <cellStyle name="Примечание 39 2 4 3" xfId="37789"/>
    <cellStyle name="Примечание 39 2 4 4" xfId="37790"/>
    <cellStyle name="Примечание 39 2 5" xfId="37791"/>
    <cellStyle name="Примечание 39 2 5 2" xfId="37792"/>
    <cellStyle name="Примечание 39 2 5 3" xfId="37793"/>
    <cellStyle name="Примечание 39 2 5 4" xfId="37794"/>
    <cellStyle name="Примечание 39 2 6" xfId="37795"/>
    <cellStyle name="Примечание 39 2 6 2" xfId="37796"/>
    <cellStyle name="Примечание 39 2 6 3" xfId="37797"/>
    <cellStyle name="Примечание 39 2 6 4" xfId="37798"/>
    <cellStyle name="Примечание 39 2 7" xfId="37799"/>
    <cellStyle name="Примечание 39 2 7 2" xfId="37800"/>
    <cellStyle name="Примечание 39 2 7 3" xfId="37801"/>
    <cellStyle name="Примечание 39 2 7 4" xfId="37802"/>
    <cellStyle name="Примечание 39 2 8" xfId="37803"/>
    <cellStyle name="Примечание 39 2 9" xfId="37804"/>
    <cellStyle name="Примечание 39 3" xfId="37805"/>
    <cellStyle name="Примечание 39 3 2" xfId="37806"/>
    <cellStyle name="Примечание 39 3 3" xfId="37807"/>
    <cellStyle name="Примечание 39 3 4" xfId="37808"/>
    <cellStyle name="Примечание 39 4" xfId="37809"/>
    <cellStyle name="Примечание 39 4 2" xfId="37810"/>
    <cellStyle name="Примечание 39 4 3" xfId="37811"/>
    <cellStyle name="Примечание 39 4 4" xfId="37812"/>
    <cellStyle name="Примечание 39 5" xfId="37813"/>
    <cellStyle name="Примечание 39 5 2" xfId="37814"/>
    <cellStyle name="Примечание 39 5 3" xfId="37815"/>
    <cellStyle name="Примечание 39 5 4" xfId="37816"/>
    <cellStyle name="Примечание 39 6" xfId="37817"/>
    <cellStyle name="Примечание 39 6 2" xfId="37818"/>
    <cellStyle name="Примечание 39 6 3" xfId="37819"/>
    <cellStyle name="Примечание 39 6 4" xfId="37820"/>
    <cellStyle name="Примечание 39 7" xfId="37821"/>
    <cellStyle name="Примечание 39 7 2" xfId="37822"/>
    <cellStyle name="Примечание 39 7 3" xfId="37823"/>
    <cellStyle name="Примечание 39 7 4" xfId="37824"/>
    <cellStyle name="Примечание 39 8" xfId="37825"/>
    <cellStyle name="Примечание 39 9" xfId="37826"/>
    <cellStyle name="Примечание 4" xfId="37827"/>
    <cellStyle name="Примечание 4 10" xfId="37828"/>
    <cellStyle name="Примечание 4 2" xfId="37829"/>
    <cellStyle name="Примечание 4 2 10" xfId="37830"/>
    <cellStyle name="Примечание 4 2 2" xfId="37831"/>
    <cellStyle name="Примечание 4 2 2 2" xfId="37832"/>
    <cellStyle name="Примечание 4 2 2 3" xfId="37833"/>
    <cellStyle name="Примечание 4 2 2 4" xfId="37834"/>
    <cellStyle name="Примечание 4 2 3" xfId="37835"/>
    <cellStyle name="Примечание 4 2 3 2" xfId="37836"/>
    <cellStyle name="Примечание 4 2 3 3" xfId="37837"/>
    <cellStyle name="Примечание 4 2 3 4" xfId="37838"/>
    <cellStyle name="Примечание 4 2 4" xfId="37839"/>
    <cellStyle name="Примечание 4 2 4 2" xfId="37840"/>
    <cellStyle name="Примечание 4 2 4 3" xfId="37841"/>
    <cellStyle name="Примечание 4 2 4 4" xfId="37842"/>
    <cellStyle name="Примечание 4 2 5" xfId="37843"/>
    <cellStyle name="Примечание 4 2 5 2" xfId="37844"/>
    <cellStyle name="Примечание 4 2 5 3" xfId="37845"/>
    <cellStyle name="Примечание 4 2 5 4" xfId="37846"/>
    <cellStyle name="Примечание 4 2 6" xfId="37847"/>
    <cellStyle name="Примечание 4 2 6 2" xfId="37848"/>
    <cellStyle name="Примечание 4 2 6 3" xfId="37849"/>
    <cellStyle name="Примечание 4 2 6 4" xfId="37850"/>
    <cellStyle name="Примечание 4 2 7" xfId="37851"/>
    <cellStyle name="Примечание 4 2 7 2" xfId="37852"/>
    <cellStyle name="Примечание 4 2 7 3" xfId="37853"/>
    <cellStyle name="Примечание 4 2 7 4" xfId="37854"/>
    <cellStyle name="Примечание 4 2 8" xfId="37855"/>
    <cellStyle name="Примечание 4 2 9" xfId="37856"/>
    <cellStyle name="Примечание 4 3" xfId="37857"/>
    <cellStyle name="Примечание 4 3 2" xfId="37858"/>
    <cellStyle name="Примечание 4 3 3" xfId="37859"/>
    <cellStyle name="Примечание 4 3 4" xfId="37860"/>
    <cellStyle name="Примечание 4 4" xfId="37861"/>
    <cellStyle name="Примечание 4 4 2" xfId="37862"/>
    <cellStyle name="Примечание 4 4 3" xfId="37863"/>
    <cellStyle name="Примечание 4 4 4" xfId="37864"/>
    <cellStyle name="Примечание 4 5" xfId="37865"/>
    <cellStyle name="Примечание 4 5 2" xfId="37866"/>
    <cellStyle name="Примечание 4 5 3" xfId="37867"/>
    <cellStyle name="Примечание 4 5 4" xfId="37868"/>
    <cellStyle name="Примечание 4 6" xfId="37869"/>
    <cellStyle name="Примечание 4 6 2" xfId="37870"/>
    <cellStyle name="Примечание 4 6 3" xfId="37871"/>
    <cellStyle name="Примечание 4 6 4" xfId="37872"/>
    <cellStyle name="Примечание 4 7" xfId="37873"/>
    <cellStyle name="Примечание 4 7 2" xfId="37874"/>
    <cellStyle name="Примечание 4 7 3" xfId="37875"/>
    <cellStyle name="Примечание 4 7 4" xfId="37876"/>
    <cellStyle name="Примечание 4 8" xfId="37877"/>
    <cellStyle name="Примечание 4 9" xfId="37878"/>
    <cellStyle name="Примечание 40" xfId="37879"/>
    <cellStyle name="Примечание 40 10" xfId="37880"/>
    <cellStyle name="Примечание 40 2" xfId="37881"/>
    <cellStyle name="Примечание 40 2 10" xfId="37882"/>
    <cellStyle name="Примечание 40 2 2" xfId="37883"/>
    <cellStyle name="Примечание 40 2 2 2" xfId="37884"/>
    <cellStyle name="Примечание 40 2 2 3" xfId="37885"/>
    <cellStyle name="Примечание 40 2 2 4" xfId="37886"/>
    <cellStyle name="Примечание 40 2 3" xfId="37887"/>
    <cellStyle name="Примечание 40 2 3 2" xfId="37888"/>
    <cellStyle name="Примечание 40 2 3 3" xfId="37889"/>
    <cellStyle name="Примечание 40 2 3 4" xfId="37890"/>
    <cellStyle name="Примечание 40 2 4" xfId="37891"/>
    <cellStyle name="Примечание 40 2 4 2" xfId="37892"/>
    <cellStyle name="Примечание 40 2 4 3" xfId="37893"/>
    <cellStyle name="Примечание 40 2 4 4" xfId="37894"/>
    <cellStyle name="Примечание 40 2 5" xfId="37895"/>
    <cellStyle name="Примечание 40 2 5 2" xfId="37896"/>
    <cellStyle name="Примечание 40 2 5 3" xfId="37897"/>
    <cellStyle name="Примечание 40 2 5 4" xfId="37898"/>
    <cellStyle name="Примечание 40 2 6" xfId="37899"/>
    <cellStyle name="Примечание 40 2 6 2" xfId="37900"/>
    <cellStyle name="Примечание 40 2 6 3" xfId="37901"/>
    <cellStyle name="Примечание 40 2 6 4" xfId="37902"/>
    <cellStyle name="Примечание 40 2 7" xfId="37903"/>
    <cellStyle name="Примечание 40 2 7 2" xfId="37904"/>
    <cellStyle name="Примечание 40 2 7 3" xfId="37905"/>
    <cellStyle name="Примечание 40 2 7 4" xfId="37906"/>
    <cellStyle name="Примечание 40 2 8" xfId="37907"/>
    <cellStyle name="Примечание 40 2 9" xfId="37908"/>
    <cellStyle name="Примечание 40 3" xfId="37909"/>
    <cellStyle name="Примечание 40 3 2" xfId="37910"/>
    <cellStyle name="Примечание 40 3 3" xfId="37911"/>
    <cellStyle name="Примечание 40 3 4" xfId="37912"/>
    <cellStyle name="Примечание 40 4" xfId="37913"/>
    <cellStyle name="Примечание 40 4 2" xfId="37914"/>
    <cellStyle name="Примечание 40 4 3" xfId="37915"/>
    <cellStyle name="Примечание 40 4 4" xfId="37916"/>
    <cellStyle name="Примечание 40 5" xfId="37917"/>
    <cellStyle name="Примечание 40 5 2" xfId="37918"/>
    <cellStyle name="Примечание 40 5 3" xfId="37919"/>
    <cellStyle name="Примечание 40 5 4" xfId="37920"/>
    <cellStyle name="Примечание 40 6" xfId="37921"/>
    <cellStyle name="Примечание 40 6 2" xfId="37922"/>
    <cellStyle name="Примечание 40 6 3" xfId="37923"/>
    <cellStyle name="Примечание 40 6 4" xfId="37924"/>
    <cellStyle name="Примечание 40 7" xfId="37925"/>
    <cellStyle name="Примечание 40 7 2" xfId="37926"/>
    <cellStyle name="Примечание 40 7 3" xfId="37927"/>
    <cellStyle name="Примечание 40 7 4" xfId="37928"/>
    <cellStyle name="Примечание 40 8" xfId="37929"/>
    <cellStyle name="Примечание 40 9" xfId="37930"/>
    <cellStyle name="Примечание 41" xfId="37931"/>
    <cellStyle name="Примечание 41 10" xfId="37932"/>
    <cellStyle name="Примечание 41 2" xfId="37933"/>
    <cellStyle name="Примечание 41 2 10" xfId="37934"/>
    <cellStyle name="Примечание 41 2 2" xfId="37935"/>
    <cellStyle name="Примечание 41 2 2 2" xfId="37936"/>
    <cellStyle name="Примечание 41 2 2 3" xfId="37937"/>
    <cellStyle name="Примечание 41 2 2 4" xfId="37938"/>
    <cellStyle name="Примечание 41 2 3" xfId="37939"/>
    <cellStyle name="Примечание 41 2 3 2" xfId="37940"/>
    <cellStyle name="Примечание 41 2 3 3" xfId="37941"/>
    <cellStyle name="Примечание 41 2 3 4" xfId="37942"/>
    <cellStyle name="Примечание 41 2 4" xfId="37943"/>
    <cellStyle name="Примечание 41 2 4 2" xfId="37944"/>
    <cellStyle name="Примечание 41 2 4 3" xfId="37945"/>
    <cellStyle name="Примечание 41 2 4 4" xfId="37946"/>
    <cellStyle name="Примечание 41 2 5" xfId="37947"/>
    <cellStyle name="Примечание 41 2 5 2" xfId="37948"/>
    <cellStyle name="Примечание 41 2 5 3" xfId="37949"/>
    <cellStyle name="Примечание 41 2 5 4" xfId="37950"/>
    <cellStyle name="Примечание 41 2 6" xfId="37951"/>
    <cellStyle name="Примечание 41 2 6 2" xfId="37952"/>
    <cellStyle name="Примечание 41 2 6 3" xfId="37953"/>
    <cellStyle name="Примечание 41 2 6 4" xfId="37954"/>
    <cellStyle name="Примечание 41 2 7" xfId="37955"/>
    <cellStyle name="Примечание 41 2 7 2" xfId="37956"/>
    <cellStyle name="Примечание 41 2 7 3" xfId="37957"/>
    <cellStyle name="Примечание 41 2 7 4" xfId="37958"/>
    <cellStyle name="Примечание 41 2 8" xfId="37959"/>
    <cellStyle name="Примечание 41 2 9" xfId="37960"/>
    <cellStyle name="Примечание 41 3" xfId="37961"/>
    <cellStyle name="Примечание 41 3 2" xfId="37962"/>
    <cellStyle name="Примечание 41 3 3" xfId="37963"/>
    <cellStyle name="Примечание 41 3 4" xfId="37964"/>
    <cellStyle name="Примечание 41 4" xfId="37965"/>
    <cellStyle name="Примечание 41 4 2" xfId="37966"/>
    <cellStyle name="Примечание 41 4 3" xfId="37967"/>
    <cellStyle name="Примечание 41 4 4" xfId="37968"/>
    <cellStyle name="Примечание 41 5" xfId="37969"/>
    <cellStyle name="Примечание 41 5 2" xfId="37970"/>
    <cellStyle name="Примечание 41 5 3" xfId="37971"/>
    <cellStyle name="Примечание 41 5 4" xfId="37972"/>
    <cellStyle name="Примечание 41 6" xfId="37973"/>
    <cellStyle name="Примечание 41 6 2" xfId="37974"/>
    <cellStyle name="Примечание 41 6 3" xfId="37975"/>
    <cellStyle name="Примечание 41 6 4" xfId="37976"/>
    <cellStyle name="Примечание 41 7" xfId="37977"/>
    <cellStyle name="Примечание 41 7 2" xfId="37978"/>
    <cellStyle name="Примечание 41 7 3" xfId="37979"/>
    <cellStyle name="Примечание 41 7 4" xfId="37980"/>
    <cellStyle name="Примечание 41 8" xfId="37981"/>
    <cellStyle name="Примечание 41 9" xfId="37982"/>
    <cellStyle name="Примечание 42" xfId="37983"/>
    <cellStyle name="Примечание 42 10" xfId="37984"/>
    <cellStyle name="Примечание 42 2" xfId="37985"/>
    <cellStyle name="Примечание 42 2 10" xfId="37986"/>
    <cellStyle name="Примечание 42 2 2" xfId="37987"/>
    <cellStyle name="Примечание 42 2 2 2" xfId="37988"/>
    <cellStyle name="Примечание 42 2 2 3" xfId="37989"/>
    <cellStyle name="Примечание 42 2 2 4" xfId="37990"/>
    <cellStyle name="Примечание 42 2 3" xfId="37991"/>
    <cellStyle name="Примечание 42 2 3 2" xfId="37992"/>
    <cellStyle name="Примечание 42 2 3 3" xfId="37993"/>
    <cellStyle name="Примечание 42 2 3 4" xfId="37994"/>
    <cellStyle name="Примечание 42 2 4" xfId="37995"/>
    <cellStyle name="Примечание 42 2 4 2" xfId="37996"/>
    <cellStyle name="Примечание 42 2 4 3" xfId="37997"/>
    <cellStyle name="Примечание 42 2 4 4" xfId="37998"/>
    <cellStyle name="Примечание 42 2 5" xfId="37999"/>
    <cellStyle name="Примечание 42 2 5 2" xfId="38000"/>
    <cellStyle name="Примечание 42 2 5 3" xfId="38001"/>
    <cellStyle name="Примечание 42 2 5 4" xfId="38002"/>
    <cellStyle name="Примечание 42 2 6" xfId="38003"/>
    <cellStyle name="Примечание 42 2 6 2" xfId="38004"/>
    <cellStyle name="Примечание 42 2 6 3" xfId="38005"/>
    <cellStyle name="Примечание 42 2 6 4" xfId="38006"/>
    <cellStyle name="Примечание 42 2 7" xfId="38007"/>
    <cellStyle name="Примечание 42 2 7 2" xfId="38008"/>
    <cellStyle name="Примечание 42 2 7 3" xfId="38009"/>
    <cellStyle name="Примечание 42 2 7 4" xfId="38010"/>
    <cellStyle name="Примечание 42 2 8" xfId="38011"/>
    <cellStyle name="Примечание 42 2 9" xfId="38012"/>
    <cellStyle name="Примечание 42 3" xfId="38013"/>
    <cellStyle name="Примечание 42 3 2" xfId="38014"/>
    <cellStyle name="Примечание 42 3 3" xfId="38015"/>
    <cellStyle name="Примечание 42 3 4" xfId="38016"/>
    <cellStyle name="Примечание 42 4" xfId="38017"/>
    <cellStyle name="Примечание 42 4 2" xfId="38018"/>
    <cellStyle name="Примечание 42 4 3" xfId="38019"/>
    <cellStyle name="Примечание 42 4 4" xfId="38020"/>
    <cellStyle name="Примечание 42 5" xfId="38021"/>
    <cellStyle name="Примечание 42 5 2" xfId="38022"/>
    <cellStyle name="Примечание 42 5 3" xfId="38023"/>
    <cellStyle name="Примечание 42 5 4" xfId="38024"/>
    <cellStyle name="Примечание 42 6" xfId="38025"/>
    <cellStyle name="Примечание 42 6 2" xfId="38026"/>
    <cellStyle name="Примечание 42 6 3" xfId="38027"/>
    <cellStyle name="Примечание 42 6 4" xfId="38028"/>
    <cellStyle name="Примечание 42 7" xfId="38029"/>
    <cellStyle name="Примечание 42 7 2" xfId="38030"/>
    <cellStyle name="Примечание 42 7 3" xfId="38031"/>
    <cellStyle name="Примечание 42 7 4" xfId="38032"/>
    <cellStyle name="Примечание 42 8" xfId="38033"/>
    <cellStyle name="Примечание 42 9" xfId="38034"/>
    <cellStyle name="Примечание 43" xfId="38035"/>
    <cellStyle name="Примечание 43 10" xfId="38036"/>
    <cellStyle name="Примечание 43 2" xfId="38037"/>
    <cellStyle name="Примечание 43 2 10" xfId="38038"/>
    <cellStyle name="Примечание 43 2 2" xfId="38039"/>
    <cellStyle name="Примечание 43 2 2 2" xfId="38040"/>
    <cellStyle name="Примечание 43 2 2 3" xfId="38041"/>
    <cellStyle name="Примечание 43 2 2 4" xfId="38042"/>
    <cellStyle name="Примечание 43 2 3" xfId="38043"/>
    <cellStyle name="Примечание 43 2 3 2" xfId="38044"/>
    <cellStyle name="Примечание 43 2 3 3" xfId="38045"/>
    <cellStyle name="Примечание 43 2 3 4" xfId="38046"/>
    <cellStyle name="Примечание 43 2 4" xfId="38047"/>
    <cellStyle name="Примечание 43 2 4 2" xfId="38048"/>
    <cellStyle name="Примечание 43 2 4 3" xfId="38049"/>
    <cellStyle name="Примечание 43 2 4 4" xfId="38050"/>
    <cellStyle name="Примечание 43 2 5" xfId="38051"/>
    <cellStyle name="Примечание 43 2 5 2" xfId="38052"/>
    <cellStyle name="Примечание 43 2 5 3" xfId="38053"/>
    <cellStyle name="Примечание 43 2 5 4" xfId="38054"/>
    <cellStyle name="Примечание 43 2 6" xfId="38055"/>
    <cellStyle name="Примечание 43 2 6 2" xfId="38056"/>
    <cellStyle name="Примечание 43 2 6 3" xfId="38057"/>
    <cellStyle name="Примечание 43 2 6 4" xfId="38058"/>
    <cellStyle name="Примечание 43 2 7" xfId="38059"/>
    <cellStyle name="Примечание 43 2 7 2" xfId="38060"/>
    <cellStyle name="Примечание 43 2 7 3" xfId="38061"/>
    <cellStyle name="Примечание 43 2 7 4" xfId="38062"/>
    <cellStyle name="Примечание 43 2 8" xfId="38063"/>
    <cellStyle name="Примечание 43 2 9" xfId="38064"/>
    <cellStyle name="Примечание 43 3" xfId="38065"/>
    <cellStyle name="Примечание 43 3 2" xfId="38066"/>
    <cellStyle name="Примечание 43 3 3" xfId="38067"/>
    <cellStyle name="Примечание 43 3 4" xfId="38068"/>
    <cellStyle name="Примечание 43 4" xfId="38069"/>
    <cellStyle name="Примечание 43 4 2" xfId="38070"/>
    <cellStyle name="Примечание 43 4 3" xfId="38071"/>
    <cellStyle name="Примечание 43 4 4" xfId="38072"/>
    <cellStyle name="Примечание 43 5" xfId="38073"/>
    <cellStyle name="Примечание 43 5 2" xfId="38074"/>
    <cellStyle name="Примечание 43 5 3" xfId="38075"/>
    <cellStyle name="Примечание 43 5 4" xfId="38076"/>
    <cellStyle name="Примечание 43 6" xfId="38077"/>
    <cellStyle name="Примечание 43 6 2" xfId="38078"/>
    <cellStyle name="Примечание 43 6 3" xfId="38079"/>
    <cellStyle name="Примечание 43 6 4" xfId="38080"/>
    <cellStyle name="Примечание 43 7" xfId="38081"/>
    <cellStyle name="Примечание 43 7 2" xfId="38082"/>
    <cellStyle name="Примечание 43 7 3" xfId="38083"/>
    <cellStyle name="Примечание 43 7 4" xfId="38084"/>
    <cellStyle name="Примечание 43 8" xfId="38085"/>
    <cellStyle name="Примечание 43 9" xfId="38086"/>
    <cellStyle name="Примечание 44" xfId="38087"/>
    <cellStyle name="Примечание 44 10" xfId="38088"/>
    <cellStyle name="Примечание 44 2" xfId="38089"/>
    <cellStyle name="Примечание 44 2 10" xfId="38090"/>
    <cellStyle name="Примечание 44 2 2" xfId="38091"/>
    <cellStyle name="Примечание 44 2 2 2" xfId="38092"/>
    <cellStyle name="Примечание 44 2 2 3" xfId="38093"/>
    <cellStyle name="Примечание 44 2 2 4" xfId="38094"/>
    <cellStyle name="Примечание 44 2 3" xfId="38095"/>
    <cellStyle name="Примечание 44 2 3 2" xfId="38096"/>
    <cellStyle name="Примечание 44 2 3 3" xfId="38097"/>
    <cellStyle name="Примечание 44 2 3 4" xfId="38098"/>
    <cellStyle name="Примечание 44 2 4" xfId="38099"/>
    <cellStyle name="Примечание 44 2 4 2" xfId="38100"/>
    <cellStyle name="Примечание 44 2 4 3" xfId="38101"/>
    <cellStyle name="Примечание 44 2 4 4" xfId="38102"/>
    <cellStyle name="Примечание 44 2 5" xfId="38103"/>
    <cellStyle name="Примечание 44 2 5 2" xfId="38104"/>
    <cellStyle name="Примечание 44 2 5 3" xfId="38105"/>
    <cellStyle name="Примечание 44 2 5 4" xfId="38106"/>
    <cellStyle name="Примечание 44 2 6" xfId="38107"/>
    <cellStyle name="Примечание 44 2 6 2" xfId="38108"/>
    <cellStyle name="Примечание 44 2 6 3" xfId="38109"/>
    <cellStyle name="Примечание 44 2 6 4" xfId="38110"/>
    <cellStyle name="Примечание 44 2 7" xfId="38111"/>
    <cellStyle name="Примечание 44 2 7 2" xfId="38112"/>
    <cellStyle name="Примечание 44 2 7 3" xfId="38113"/>
    <cellStyle name="Примечание 44 2 7 4" xfId="38114"/>
    <cellStyle name="Примечание 44 2 8" xfId="38115"/>
    <cellStyle name="Примечание 44 2 9" xfId="38116"/>
    <cellStyle name="Примечание 44 3" xfId="38117"/>
    <cellStyle name="Примечание 44 3 2" xfId="38118"/>
    <cellStyle name="Примечание 44 3 3" xfId="38119"/>
    <cellStyle name="Примечание 44 3 4" xfId="38120"/>
    <cellStyle name="Примечание 44 4" xfId="38121"/>
    <cellStyle name="Примечание 44 4 2" xfId="38122"/>
    <cellStyle name="Примечание 44 4 3" xfId="38123"/>
    <cellStyle name="Примечание 44 4 4" xfId="38124"/>
    <cellStyle name="Примечание 44 5" xfId="38125"/>
    <cellStyle name="Примечание 44 5 2" xfId="38126"/>
    <cellStyle name="Примечание 44 5 3" xfId="38127"/>
    <cellStyle name="Примечание 44 5 4" xfId="38128"/>
    <cellStyle name="Примечание 44 6" xfId="38129"/>
    <cellStyle name="Примечание 44 6 2" xfId="38130"/>
    <cellStyle name="Примечание 44 6 3" xfId="38131"/>
    <cellStyle name="Примечание 44 6 4" xfId="38132"/>
    <cellStyle name="Примечание 44 7" xfId="38133"/>
    <cellStyle name="Примечание 44 7 2" xfId="38134"/>
    <cellStyle name="Примечание 44 7 3" xfId="38135"/>
    <cellStyle name="Примечание 44 7 4" xfId="38136"/>
    <cellStyle name="Примечание 44 8" xfId="38137"/>
    <cellStyle name="Примечание 44 9" xfId="38138"/>
    <cellStyle name="Примечание 45" xfId="38139"/>
    <cellStyle name="Примечание 45 10" xfId="38140"/>
    <cellStyle name="Примечание 45 2" xfId="38141"/>
    <cellStyle name="Примечание 45 2 10" xfId="38142"/>
    <cellStyle name="Примечание 45 2 2" xfId="38143"/>
    <cellStyle name="Примечание 45 2 2 2" xfId="38144"/>
    <cellStyle name="Примечание 45 2 2 3" xfId="38145"/>
    <cellStyle name="Примечание 45 2 2 4" xfId="38146"/>
    <cellStyle name="Примечание 45 2 3" xfId="38147"/>
    <cellStyle name="Примечание 45 2 3 2" xfId="38148"/>
    <cellStyle name="Примечание 45 2 3 3" xfId="38149"/>
    <cellStyle name="Примечание 45 2 3 4" xfId="38150"/>
    <cellStyle name="Примечание 45 2 4" xfId="38151"/>
    <cellStyle name="Примечание 45 2 4 2" xfId="38152"/>
    <cellStyle name="Примечание 45 2 4 3" xfId="38153"/>
    <cellStyle name="Примечание 45 2 4 4" xfId="38154"/>
    <cellStyle name="Примечание 45 2 5" xfId="38155"/>
    <cellStyle name="Примечание 45 2 5 2" xfId="38156"/>
    <cellStyle name="Примечание 45 2 5 3" xfId="38157"/>
    <cellStyle name="Примечание 45 2 5 4" xfId="38158"/>
    <cellStyle name="Примечание 45 2 6" xfId="38159"/>
    <cellStyle name="Примечание 45 2 6 2" xfId="38160"/>
    <cellStyle name="Примечание 45 2 6 3" xfId="38161"/>
    <cellStyle name="Примечание 45 2 6 4" xfId="38162"/>
    <cellStyle name="Примечание 45 2 7" xfId="38163"/>
    <cellStyle name="Примечание 45 2 7 2" xfId="38164"/>
    <cellStyle name="Примечание 45 2 7 3" xfId="38165"/>
    <cellStyle name="Примечание 45 2 7 4" xfId="38166"/>
    <cellStyle name="Примечание 45 2 8" xfId="38167"/>
    <cellStyle name="Примечание 45 2 9" xfId="38168"/>
    <cellStyle name="Примечание 45 3" xfId="38169"/>
    <cellStyle name="Примечание 45 3 2" xfId="38170"/>
    <cellStyle name="Примечание 45 3 3" xfId="38171"/>
    <cellStyle name="Примечание 45 3 4" xfId="38172"/>
    <cellStyle name="Примечание 45 4" xfId="38173"/>
    <cellStyle name="Примечание 45 4 2" xfId="38174"/>
    <cellStyle name="Примечание 45 4 3" xfId="38175"/>
    <cellStyle name="Примечание 45 4 4" xfId="38176"/>
    <cellStyle name="Примечание 45 5" xfId="38177"/>
    <cellStyle name="Примечание 45 5 2" xfId="38178"/>
    <cellStyle name="Примечание 45 5 3" xfId="38179"/>
    <cellStyle name="Примечание 45 5 4" xfId="38180"/>
    <cellStyle name="Примечание 45 6" xfId="38181"/>
    <cellStyle name="Примечание 45 6 2" xfId="38182"/>
    <cellStyle name="Примечание 45 6 3" xfId="38183"/>
    <cellStyle name="Примечание 45 6 4" xfId="38184"/>
    <cellStyle name="Примечание 45 7" xfId="38185"/>
    <cellStyle name="Примечание 45 7 2" xfId="38186"/>
    <cellStyle name="Примечание 45 7 3" xfId="38187"/>
    <cellStyle name="Примечание 45 7 4" xfId="38188"/>
    <cellStyle name="Примечание 45 8" xfId="38189"/>
    <cellStyle name="Примечание 45 9" xfId="38190"/>
    <cellStyle name="Примечание 46" xfId="38191"/>
    <cellStyle name="Примечание 46 10" xfId="38192"/>
    <cellStyle name="Примечание 46 2" xfId="38193"/>
    <cellStyle name="Примечание 46 2 10" xfId="38194"/>
    <cellStyle name="Примечание 46 2 2" xfId="38195"/>
    <cellStyle name="Примечание 46 2 2 2" xfId="38196"/>
    <cellStyle name="Примечание 46 2 2 3" xfId="38197"/>
    <cellStyle name="Примечание 46 2 2 4" xfId="38198"/>
    <cellStyle name="Примечание 46 2 3" xfId="38199"/>
    <cellStyle name="Примечание 46 2 3 2" xfId="38200"/>
    <cellStyle name="Примечание 46 2 3 3" xfId="38201"/>
    <cellStyle name="Примечание 46 2 3 4" xfId="38202"/>
    <cellStyle name="Примечание 46 2 4" xfId="38203"/>
    <cellStyle name="Примечание 46 2 4 2" xfId="38204"/>
    <cellStyle name="Примечание 46 2 4 3" xfId="38205"/>
    <cellStyle name="Примечание 46 2 4 4" xfId="38206"/>
    <cellStyle name="Примечание 46 2 5" xfId="38207"/>
    <cellStyle name="Примечание 46 2 5 2" xfId="38208"/>
    <cellStyle name="Примечание 46 2 5 3" xfId="38209"/>
    <cellStyle name="Примечание 46 2 5 4" xfId="38210"/>
    <cellStyle name="Примечание 46 2 6" xfId="38211"/>
    <cellStyle name="Примечание 46 2 6 2" xfId="38212"/>
    <cellStyle name="Примечание 46 2 6 3" xfId="38213"/>
    <cellStyle name="Примечание 46 2 6 4" xfId="38214"/>
    <cellStyle name="Примечание 46 2 7" xfId="38215"/>
    <cellStyle name="Примечание 46 2 7 2" xfId="38216"/>
    <cellStyle name="Примечание 46 2 7 3" xfId="38217"/>
    <cellStyle name="Примечание 46 2 7 4" xfId="38218"/>
    <cellStyle name="Примечание 46 2 8" xfId="38219"/>
    <cellStyle name="Примечание 46 2 9" xfId="38220"/>
    <cellStyle name="Примечание 46 3" xfId="38221"/>
    <cellStyle name="Примечание 46 3 2" xfId="38222"/>
    <cellStyle name="Примечание 46 3 3" xfId="38223"/>
    <cellStyle name="Примечание 46 3 4" xfId="38224"/>
    <cellStyle name="Примечание 46 4" xfId="38225"/>
    <cellStyle name="Примечание 46 4 2" xfId="38226"/>
    <cellStyle name="Примечание 46 4 3" xfId="38227"/>
    <cellStyle name="Примечание 46 4 4" xfId="38228"/>
    <cellStyle name="Примечание 46 5" xfId="38229"/>
    <cellStyle name="Примечание 46 5 2" xfId="38230"/>
    <cellStyle name="Примечание 46 5 3" xfId="38231"/>
    <cellStyle name="Примечание 46 5 4" xfId="38232"/>
    <cellStyle name="Примечание 46 6" xfId="38233"/>
    <cellStyle name="Примечание 46 6 2" xfId="38234"/>
    <cellStyle name="Примечание 46 6 3" xfId="38235"/>
    <cellStyle name="Примечание 46 6 4" xfId="38236"/>
    <cellStyle name="Примечание 46 7" xfId="38237"/>
    <cellStyle name="Примечание 46 7 2" xfId="38238"/>
    <cellStyle name="Примечание 46 7 3" xfId="38239"/>
    <cellStyle name="Примечание 46 7 4" xfId="38240"/>
    <cellStyle name="Примечание 46 8" xfId="38241"/>
    <cellStyle name="Примечание 46 9" xfId="38242"/>
    <cellStyle name="Примечание 47" xfId="38243"/>
    <cellStyle name="Примечание 47 10" xfId="38244"/>
    <cellStyle name="Примечание 47 2" xfId="38245"/>
    <cellStyle name="Примечание 47 2 10" xfId="38246"/>
    <cellStyle name="Примечание 47 2 2" xfId="38247"/>
    <cellStyle name="Примечание 47 2 2 2" xfId="38248"/>
    <cellStyle name="Примечание 47 2 2 3" xfId="38249"/>
    <cellStyle name="Примечание 47 2 2 4" xfId="38250"/>
    <cellStyle name="Примечание 47 2 3" xfId="38251"/>
    <cellStyle name="Примечание 47 2 3 2" xfId="38252"/>
    <cellStyle name="Примечание 47 2 3 3" xfId="38253"/>
    <cellStyle name="Примечание 47 2 3 4" xfId="38254"/>
    <cellStyle name="Примечание 47 2 4" xfId="38255"/>
    <cellStyle name="Примечание 47 2 4 2" xfId="38256"/>
    <cellStyle name="Примечание 47 2 4 3" xfId="38257"/>
    <cellStyle name="Примечание 47 2 4 4" xfId="38258"/>
    <cellStyle name="Примечание 47 2 5" xfId="38259"/>
    <cellStyle name="Примечание 47 2 5 2" xfId="38260"/>
    <cellStyle name="Примечание 47 2 5 3" xfId="38261"/>
    <cellStyle name="Примечание 47 2 5 4" xfId="38262"/>
    <cellStyle name="Примечание 47 2 6" xfId="38263"/>
    <cellStyle name="Примечание 47 2 6 2" xfId="38264"/>
    <cellStyle name="Примечание 47 2 6 3" xfId="38265"/>
    <cellStyle name="Примечание 47 2 6 4" xfId="38266"/>
    <cellStyle name="Примечание 47 2 7" xfId="38267"/>
    <cellStyle name="Примечание 47 2 7 2" xfId="38268"/>
    <cellStyle name="Примечание 47 2 7 3" xfId="38269"/>
    <cellStyle name="Примечание 47 2 7 4" xfId="38270"/>
    <cellStyle name="Примечание 47 2 8" xfId="38271"/>
    <cellStyle name="Примечание 47 2 9" xfId="38272"/>
    <cellStyle name="Примечание 47 3" xfId="38273"/>
    <cellStyle name="Примечание 47 3 2" xfId="38274"/>
    <cellStyle name="Примечание 47 3 3" xfId="38275"/>
    <cellStyle name="Примечание 47 3 4" xfId="38276"/>
    <cellStyle name="Примечание 47 4" xfId="38277"/>
    <cellStyle name="Примечание 47 4 2" xfId="38278"/>
    <cellStyle name="Примечание 47 4 3" xfId="38279"/>
    <cellStyle name="Примечание 47 4 4" xfId="38280"/>
    <cellStyle name="Примечание 47 5" xfId="38281"/>
    <cellStyle name="Примечание 47 5 2" xfId="38282"/>
    <cellStyle name="Примечание 47 5 3" xfId="38283"/>
    <cellStyle name="Примечание 47 5 4" xfId="38284"/>
    <cellStyle name="Примечание 47 6" xfId="38285"/>
    <cellStyle name="Примечание 47 6 2" xfId="38286"/>
    <cellStyle name="Примечание 47 6 3" xfId="38287"/>
    <cellStyle name="Примечание 47 6 4" xfId="38288"/>
    <cellStyle name="Примечание 47 7" xfId="38289"/>
    <cellStyle name="Примечание 47 7 2" xfId="38290"/>
    <cellStyle name="Примечание 47 7 3" xfId="38291"/>
    <cellStyle name="Примечание 47 7 4" xfId="38292"/>
    <cellStyle name="Примечание 47 8" xfId="38293"/>
    <cellStyle name="Примечание 47 9" xfId="38294"/>
    <cellStyle name="Примечание 48" xfId="38295"/>
    <cellStyle name="Примечание 48 10" xfId="38296"/>
    <cellStyle name="Примечание 48 2" xfId="38297"/>
    <cellStyle name="Примечание 48 2 10" xfId="38298"/>
    <cellStyle name="Примечание 48 2 2" xfId="38299"/>
    <cellStyle name="Примечание 48 2 2 2" xfId="38300"/>
    <cellStyle name="Примечание 48 2 2 3" xfId="38301"/>
    <cellStyle name="Примечание 48 2 2 4" xfId="38302"/>
    <cellStyle name="Примечание 48 2 3" xfId="38303"/>
    <cellStyle name="Примечание 48 2 3 2" xfId="38304"/>
    <cellStyle name="Примечание 48 2 3 3" xfId="38305"/>
    <cellStyle name="Примечание 48 2 3 4" xfId="38306"/>
    <cellStyle name="Примечание 48 2 4" xfId="38307"/>
    <cellStyle name="Примечание 48 2 4 2" xfId="38308"/>
    <cellStyle name="Примечание 48 2 4 3" xfId="38309"/>
    <cellStyle name="Примечание 48 2 4 4" xfId="38310"/>
    <cellStyle name="Примечание 48 2 5" xfId="38311"/>
    <cellStyle name="Примечание 48 2 5 2" xfId="38312"/>
    <cellStyle name="Примечание 48 2 5 3" xfId="38313"/>
    <cellStyle name="Примечание 48 2 5 4" xfId="38314"/>
    <cellStyle name="Примечание 48 2 6" xfId="38315"/>
    <cellStyle name="Примечание 48 2 6 2" xfId="38316"/>
    <cellStyle name="Примечание 48 2 6 3" xfId="38317"/>
    <cellStyle name="Примечание 48 2 6 4" xfId="38318"/>
    <cellStyle name="Примечание 48 2 7" xfId="38319"/>
    <cellStyle name="Примечание 48 2 7 2" xfId="38320"/>
    <cellStyle name="Примечание 48 2 7 3" xfId="38321"/>
    <cellStyle name="Примечание 48 2 7 4" xfId="38322"/>
    <cellStyle name="Примечание 48 2 8" xfId="38323"/>
    <cellStyle name="Примечание 48 2 9" xfId="38324"/>
    <cellStyle name="Примечание 48 3" xfId="38325"/>
    <cellStyle name="Примечание 48 3 2" xfId="38326"/>
    <cellStyle name="Примечание 48 3 3" xfId="38327"/>
    <cellStyle name="Примечание 48 3 4" xfId="38328"/>
    <cellStyle name="Примечание 48 4" xfId="38329"/>
    <cellStyle name="Примечание 48 4 2" xfId="38330"/>
    <cellStyle name="Примечание 48 4 3" xfId="38331"/>
    <cellStyle name="Примечание 48 4 4" xfId="38332"/>
    <cellStyle name="Примечание 48 5" xfId="38333"/>
    <cellStyle name="Примечание 48 5 2" xfId="38334"/>
    <cellStyle name="Примечание 48 5 3" xfId="38335"/>
    <cellStyle name="Примечание 48 5 4" xfId="38336"/>
    <cellStyle name="Примечание 48 6" xfId="38337"/>
    <cellStyle name="Примечание 48 6 2" xfId="38338"/>
    <cellStyle name="Примечание 48 6 3" xfId="38339"/>
    <cellStyle name="Примечание 48 6 4" xfId="38340"/>
    <cellStyle name="Примечание 48 7" xfId="38341"/>
    <cellStyle name="Примечание 48 7 2" xfId="38342"/>
    <cellStyle name="Примечание 48 7 3" xfId="38343"/>
    <cellStyle name="Примечание 48 7 4" xfId="38344"/>
    <cellStyle name="Примечание 48 8" xfId="38345"/>
    <cellStyle name="Примечание 48 9" xfId="38346"/>
    <cellStyle name="Примечание 49" xfId="38347"/>
    <cellStyle name="Примечание 49 10" xfId="38348"/>
    <cellStyle name="Примечание 49 2" xfId="38349"/>
    <cellStyle name="Примечание 49 2 10" xfId="38350"/>
    <cellStyle name="Примечание 49 2 2" xfId="38351"/>
    <cellStyle name="Примечание 49 2 2 2" xfId="38352"/>
    <cellStyle name="Примечание 49 2 2 3" xfId="38353"/>
    <cellStyle name="Примечание 49 2 2 4" xfId="38354"/>
    <cellStyle name="Примечание 49 2 3" xfId="38355"/>
    <cellStyle name="Примечание 49 2 3 2" xfId="38356"/>
    <cellStyle name="Примечание 49 2 3 3" xfId="38357"/>
    <cellStyle name="Примечание 49 2 3 4" xfId="38358"/>
    <cellStyle name="Примечание 49 2 4" xfId="38359"/>
    <cellStyle name="Примечание 49 2 4 2" xfId="38360"/>
    <cellStyle name="Примечание 49 2 4 3" xfId="38361"/>
    <cellStyle name="Примечание 49 2 4 4" xfId="38362"/>
    <cellStyle name="Примечание 49 2 5" xfId="38363"/>
    <cellStyle name="Примечание 49 2 5 2" xfId="38364"/>
    <cellStyle name="Примечание 49 2 5 3" xfId="38365"/>
    <cellStyle name="Примечание 49 2 5 4" xfId="38366"/>
    <cellStyle name="Примечание 49 2 6" xfId="38367"/>
    <cellStyle name="Примечание 49 2 6 2" xfId="38368"/>
    <cellStyle name="Примечание 49 2 6 3" xfId="38369"/>
    <cellStyle name="Примечание 49 2 6 4" xfId="38370"/>
    <cellStyle name="Примечание 49 2 7" xfId="38371"/>
    <cellStyle name="Примечание 49 2 7 2" xfId="38372"/>
    <cellStyle name="Примечание 49 2 7 3" xfId="38373"/>
    <cellStyle name="Примечание 49 2 7 4" xfId="38374"/>
    <cellStyle name="Примечание 49 2 8" xfId="38375"/>
    <cellStyle name="Примечание 49 2 9" xfId="38376"/>
    <cellStyle name="Примечание 49 3" xfId="38377"/>
    <cellStyle name="Примечание 49 3 2" xfId="38378"/>
    <cellStyle name="Примечание 49 3 3" xfId="38379"/>
    <cellStyle name="Примечание 49 3 4" xfId="38380"/>
    <cellStyle name="Примечание 49 4" xfId="38381"/>
    <cellStyle name="Примечание 49 4 2" xfId="38382"/>
    <cellStyle name="Примечание 49 4 3" xfId="38383"/>
    <cellStyle name="Примечание 49 4 4" xfId="38384"/>
    <cellStyle name="Примечание 49 5" xfId="38385"/>
    <cellStyle name="Примечание 49 5 2" xfId="38386"/>
    <cellStyle name="Примечание 49 5 3" xfId="38387"/>
    <cellStyle name="Примечание 49 5 4" xfId="38388"/>
    <cellStyle name="Примечание 49 6" xfId="38389"/>
    <cellStyle name="Примечание 49 6 2" xfId="38390"/>
    <cellStyle name="Примечание 49 6 3" xfId="38391"/>
    <cellStyle name="Примечание 49 6 4" xfId="38392"/>
    <cellStyle name="Примечание 49 7" xfId="38393"/>
    <cellStyle name="Примечание 49 7 2" xfId="38394"/>
    <cellStyle name="Примечание 49 7 3" xfId="38395"/>
    <cellStyle name="Примечание 49 7 4" xfId="38396"/>
    <cellStyle name="Примечание 49 8" xfId="38397"/>
    <cellStyle name="Примечание 49 9" xfId="38398"/>
    <cellStyle name="Примечание 5" xfId="38399"/>
    <cellStyle name="Примечание 5 10" xfId="38400"/>
    <cellStyle name="Примечание 5 2" xfId="38401"/>
    <cellStyle name="Примечание 5 2 10" xfId="38402"/>
    <cellStyle name="Примечание 5 2 2" xfId="38403"/>
    <cellStyle name="Примечание 5 2 2 2" xfId="38404"/>
    <cellStyle name="Примечание 5 2 2 3" xfId="38405"/>
    <cellStyle name="Примечание 5 2 2 4" xfId="38406"/>
    <cellStyle name="Примечание 5 2 3" xfId="38407"/>
    <cellStyle name="Примечание 5 2 3 2" xfId="38408"/>
    <cellStyle name="Примечание 5 2 3 3" xfId="38409"/>
    <cellStyle name="Примечание 5 2 3 4" xfId="38410"/>
    <cellStyle name="Примечание 5 2 4" xfId="38411"/>
    <cellStyle name="Примечание 5 2 4 2" xfId="38412"/>
    <cellStyle name="Примечание 5 2 4 3" xfId="38413"/>
    <cellStyle name="Примечание 5 2 4 4" xfId="38414"/>
    <cellStyle name="Примечание 5 2 5" xfId="38415"/>
    <cellStyle name="Примечание 5 2 5 2" xfId="38416"/>
    <cellStyle name="Примечание 5 2 5 3" xfId="38417"/>
    <cellStyle name="Примечание 5 2 5 4" xfId="38418"/>
    <cellStyle name="Примечание 5 2 6" xfId="38419"/>
    <cellStyle name="Примечание 5 2 6 2" xfId="38420"/>
    <cellStyle name="Примечание 5 2 6 3" xfId="38421"/>
    <cellStyle name="Примечание 5 2 6 4" xfId="38422"/>
    <cellStyle name="Примечание 5 2 7" xfId="38423"/>
    <cellStyle name="Примечание 5 2 7 2" xfId="38424"/>
    <cellStyle name="Примечание 5 2 7 3" xfId="38425"/>
    <cellStyle name="Примечание 5 2 7 4" xfId="38426"/>
    <cellStyle name="Примечание 5 2 8" xfId="38427"/>
    <cellStyle name="Примечание 5 2 9" xfId="38428"/>
    <cellStyle name="Примечание 5 3" xfId="38429"/>
    <cellStyle name="Примечание 5 3 2" xfId="38430"/>
    <cellStyle name="Примечание 5 3 3" xfId="38431"/>
    <cellStyle name="Примечание 5 3 4" xfId="38432"/>
    <cellStyle name="Примечание 5 4" xfId="38433"/>
    <cellStyle name="Примечание 5 4 2" xfId="38434"/>
    <cellStyle name="Примечание 5 4 3" xfId="38435"/>
    <cellStyle name="Примечание 5 4 4" xfId="38436"/>
    <cellStyle name="Примечание 5 5" xfId="38437"/>
    <cellStyle name="Примечание 5 5 2" xfId="38438"/>
    <cellStyle name="Примечание 5 5 3" xfId="38439"/>
    <cellStyle name="Примечание 5 5 4" xfId="38440"/>
    <cellStyle name="Примечание 5 6" xfId="38441"/>
    <cellStyle name="Примечание 5 6 2" xfId="38442"/>
    <cellStyle name="Примечание 5 6 3" xfId="38443"/>
    <cellStyle name="Примечание 5 6 4" xfId="38444"/>
    <cellStyle name="Примечание 5 7" xfId="38445"/>
    <cellStyle name="Примечание 5 7 2" xfId="38446"/>
    <cellStyle name="Примечание 5 7 3" xfId="38447"/>
    <cellStyle name="Примечание 5 7 4" xfId="38448"/>
    <cellStyle name="Примечание 5 8" xfId="38449"/>
    <cellStyle name="Примечание 5 9" xfId="38450"/>
    <cellStyle name="Примечание 50" xfId="38451"/>
    <cellStyle name="Примечание 50 10" xfId="38452"/>
    <cellStyle name="Примечание 50 2" xfId="38453"/>
    <cellStyle name="Примечание 50 2 10" xfId="38454"/>
    <cellStyle name="Примечание 50 2 2" xfId="38455"/>
    <cellStyle name="Примечание 50 2 2 2" xfId="38456"/>
    <cellStyle name="Примечание 50 2 2 3" xfId="38457"/>
    <cellStyle name="Примечание 50 2 2 4" xfId="38458"/>
    <cellStyle name="Примечание 50 2 3" xfId="38459"/>
    <cellStyle name="Примечание 50 2 3 2" xfId="38460"/>
    <cellStyle name="Примечание 50 2 3 3" xfId="38461"/>
    <cellStyle name="Примечание 50 2 3 4" xfId="38462"/>
    <cellStyle name="Примечание 50 2 4" xfId="38463"/>
    <cellStyle name="Примечание 50 2 4 2" xfId="38464"/>
    <cellStyle name="Примечание 50 2 4 3" xfId="38465"/>
    <cellStyle name="Примечание 50 2 4 4" xfId="38466"/>
    <cellStyle name="Примечание 50 2 5" xfId="38467"/>
    <cellStyle name="Примечание 50 2 5 2" xfId="38468"/>
    <cellStyle name="Примечание 50 2 5 3" xfId="38469"/>
    <cellStyle name="Примечание 50 2 5 4" xfId="38470"/>
    <cellStyle name="Примечание 50 2 6" xfId="38471"/>
    <cellStyle name="Примечание 50 2 6 2" xfId="38472"/>
    <cellStyle name="Примечание 50 2 6 3" xfId="38473"/>
    <cellStyle name="Примечание 50 2 6 4" xfId="38474"/>
    <cellStyle name="Примечание 50 2 7" xfId="38475"/>
    <cellStyle name="Примечание 50 2 7 2" xfId="38476"/>
    <cellStyle name="Примечание 50 2 7 3" xfId="38477"/>
    <cellStyle name="Примечание 50 2 7 4" xfId="38478"/>
    <cellStyle name="Примечание 50 2 8" xfId="38479"/>
    <cellStyle name="Примечание 50 2 9" xfId="38480"/>
    <cellStyle name="Примечание 50 3" xfId="38481"/>
    <cellStyle name="Примечание 50 3 2" xfId="38482"/>
    <cellStyle name="Примечание 50 3 3" xfId="38483"/>
    <cellStyle name="Примечание 50 3 4" xfId="38484"/>
    <cellStyle name="Примечание 50 4" xfId="38485"/>
    <cellStyle name="Примечание 50 4 2" xfId="38486"/>
    <cellStyle name="Примечание 50 4 3" xfId="38487"/>
    <cellStyle name="Примечание 50 4 4" xfId="38488"/>
    <cellStyle name="Примечание 50 5" xfId="38489"/>
    <cellStyle name="Примечание 50 5 2" xfId="38490"/>
    <cellStyle name="Примечание 50 5 3" xfId="38491"/>
    <cellStyle name="Примечание 50 5 4" xfId="38492"/>
    <cellStyle name="Примечание 50 6" xfId="38493"/>
    <cellStyle name="Примечание 50 6 2" xfId="38494"/>
    <cellStyle name="Примечание 50 6 3" xfId="38495"/>
    <cellStyle name="Примечание 50 6 4" xfId="38496"/>
    <cellStyle name="Примечание 50 7" xfId="38497"/>
    <cellStyle name="Примечание 50 7 2" xfId="38498"/>
    <cellStyle name="Примечание 50 7 3" xfId="38499"/>
    <cellStyle name="Примечание 50 7 4" xfId="38500"/>
    <cellStyle name="Примечание 50 8" xfId="38501"/>
    <cellStyle name="Примечание 50 9" xfId="38502"/>
    <cellStyle name="Примечание 51" xfId="38503"/>
    <cellStyle name="Примечание 51 10" xfId="38504"/>
    <cellStyle name="Примечание 51 2" xfId="38505"/>
    <cellStyle name="Примечание 51 2 10" xfId="38506"/>
    <cellStyle name="Примечание 51 2 2" xfId="38507"/>
    <cellStyle name="Примечание 51 2 2 2" xfId="38508"/>
    <cellStyle name="Примечание 51 2 2 3" xfId="38509"/>
    <cellStyle name="Примечание 51 2 2 4" xfId="38510"/>
    <cellStyle name="Примечание 51 2 3" xfId="38511"/>
    <cellStyle name="Примечание 51 2 3 2" xfId="38512"/>
    <cellStyle name="Примечание 51 2 3 3" xfId="38513"/>
    <cellStyle name="Примечание 51 2 3 4" xfId="38514"/>
    <cellStyle name="Примечание 51 2 4" xfId="38515"/>
    <cellStyle name="Примечание 51 2 4 2" xfId="38516"/>
    <cellStyle name="Примечание 51 2 4 3" xfId="38517"/>
    <cellStyle name="Примечание 51 2 4 4" xfId="38518"/>
    <cellStyle name="Примечание 51 2 5" xfId="38519"/>
    <cellStyle name="Примечание 51 2 5 2" xfId="38520"/>
    <cellStyle name="Примечание 51 2 5 3" xfId="38521"/>
    <cellStyle name="Примечание 51 2 5 4" xfId="38522"/>
    <cellStyle name="Примечание 51 2 6" xfId="38523"/>
    <cellStyle name="Примечание 51 2 6 2" xfId="38524"/>
    <cellStyle name="Примечание 51 2 6 3" xfId="38525"/>
    <cellStyle name="Примечание 51 2 6 4" xfId="38526"/>
    <cellStyle name="Примечание 51 2 7" xfId="38527"/>
    <cellStyle name="Примечание 51 2 7 2" xfId="38528"/>
    <cellStyle name="Примечание 51 2 7 3" xfId="38529"/>
    <cellStyle name="Примечание 51 2 7 4" xfId="38530"/>
    <cellStyle name="Примечание 51 2 8" xfId="38531"/>
    <cellStyle name="Примечание 51 2 9" xfId="38532"/>
    <cellStyle name="Примечание 51 3" xfId="38533"/>
    <cellStyle name="Примечание 51 3 2" xfId="38534"/>
    <cellStyle name="Примечание 51 3 3" xfId="38535"/>
    <cellStyle name="Примечание 51 3 4" xfId="38536"/>
    <cellStyle name="Примечание 51 4" xfId="38537"/>
    <cellStyle name="Примечание 51 4 2" xfId="38538"/>
    <cellStyle name="Примечание 51 4 3" xfId="38539"/>
    <cellStyle name="Примечание 51 4 4" xfId="38540"/>
    <cellStyle name="Примечание 51 5" xfId="38541"/>
    <cellStyle name="Примечание 51 5 2" xfId="38542"/>
    <cellStyle name="Примечание 51 5 3" xfId="38543"/>
    <cellStyle name="Примечание 51 5 4" xfId="38544"/>
    <cellStyle name="Примечание 51 6" xfId="38545"/>
    <cellStyle name="Примечание 51 6 2" xfId="38546"/>
    <cellStyle name="Примечание 51 6 3" xfId="38547"/>
    <cellStyle name="Примечание 51 6 4" xfId="38548"/>
    <cellStyle name="Примечание 51 7" xfId="38549"/>
    <cellStyle name="Примечание 51 7 2" xfId="38550"/>
    <cellStyle name="Примечание 51 7 3" xfId="38551"/>
    <cellStyle name="Примечание 51 7 4" xfId="38552"/>
    <cellStyle name="Примечание 51 8" xfId="38553"/>
    <cellStyle name="Примечание 51 9" xfId="38554"/>
    <cellStyle name="Примечание 52" xfId="38555"/>
    <cellStyle name="Примечание 52 10" xfId="38556"/>
    <cellStyle name="Примечание 52 2" xfId="38557"/>
    <cellStyle name="Примечание 52 2 10" xfId="38558"/>
    <cellStyle name="Примечание 52 2 2" xfId="38559"/>
    <cellStyle name="Примечание 52 2 2 2" xfId="38560"/>
    <cellStyle name="Примечание 52 2 2 3" xfId="38561"/>
    <cellStyle name="Примечание 52 2 2 4" xfId="38562"/>
    <cellStyle name="Примечание 52 2 3" xfId="38563"/>
    <cellStyle name="Примечание 52 2 3 2" xfId="38564"/>
    <cellStyle name="Примечание 52 2 3 3" xfId="38565"/>
    <cellStyle name="Примечание 52 2 3 4" xfId="38566"/>
    <cellStyle name="Примечание 52 2 4" xfId="38567"/>
    <cellStyle name="Примечание 52 2 4 2" xfId="38568"/>
    <cellStyle name="Примечание 52 2 4 3" xfId="38569"/>
    <cellStyle name="Примечание 52 2 4 4" xfId="38570"/>
    <cellStyle name="Примечание 52 2 5" xfId="38571"/>
    <cellStyle name="Примечание 52 2 5 2" xfId="38572"/>
    <cellStyle name="Примечание 52 2 5 3" xfId="38573"/>
    <cellStyle name="Примечание 52 2 5 4" xfId="38574"/>
    <cellStyle name="Примечание 52 2 6" xfId="38575"/>
    <cellStyle name="Примечание 52 2 6 2" xfId="38576"/>
    <cellStyle name="Примечание 52 2 6 3" xfId="38577"/>
    <cellStyle name="Примечание 52 2 6 4" xfId="38578"/>
    <cellStyle name="Примечание 52 2 7" xfId="38579"/>
    <cellStyle name="Примечание 52 2 7 2" xfId="38580"/>
    <cellStyle name="Примечание 52 2 7 3" xfId="38581"/>
    <cellStyle name="Примечание 52 2 7 4" xfId="38582"/>
    <cellStyle name="Примечание 52 2 8" xfId="38583"/>
    <cellStyle name="Примечание 52 2 9" xfId="38584"/>
    <cellStyle name="Примечание 52 3" xfId="38585"/>
    <cellStyle name="Примечание 52 3 2" xfId="38586"/>
    <cellStyle name="Примечание 52 3 3" xfId="38587"/>
    <cellStyle name="Примечание 52 3 4" xfId="38588"/>
    <cellStyle name="Примечание 52 4" xfId="38589"/>
    <cellStyle name="Примечание 52 4 2" xfId="38590"/>
    <cellStyle name="Примечание 52 4 3" xfId="38591"/>
    <cellStyle name="Примечание 52 4 4" xfId="38592"/>
    <cellStyle name="Примечание 52 5" xfId="38593"/>
    <cellStyle name="Примечание 52 5 2" xfId="38594"/>
    <cellStyle name="Примечание 52 5 3" xfId="38595"/>
    <cellStyle name="Примечание 52 5 4" xfId="38596"/>
    <cellStyle name="Примечание 52 6" xfId="38597"/>
    <cellStyle name="Примечание 52 6 2" xfId="38598"/>
    <cellStyle name="Примечание 52 6 3" xfId="38599"/>
    <cellStyle name="Примечание 52 6 4" xfId="38600"/>
    <cellStyle name="Примечание 52 7" xfId="38601"/>
    <cellStyle name="Примечание 52 7 2" xfId="38602"/>
    <cellStyle name="Примечание 52 7 3" xfId="38603"/>
    <cellStyle name="Примечание 52 7 4" xfId="38604"/>
    <cellStyle name="Примечание 52 8" xfId="38605"/>
    <cellStyle name="Примечание 52 9" xfId="38606"/>
    <cellStyle name="Примечание 53" xfId="38607"/>
    <cellStyle name="Примечание 53 10" xfId="38608"/>
    <cellStyle name="Примечание 53 2" xfId="38609"/>
    <cellStyle name="Примечание 53 2 10" xfId="38610"/>
    <cellStyle name="Примечание 53 2 2" xfId="38611"/>
    <cellStyle name="Примечание 53 2 2 2" xfId="38612"/>
    <cellStyle name="Примечание 53 2 2 3" xfId="38613"/>
    <cellStyle name="Примечание 53 2 2 4" xfId="38614"/>
    <cellStyle name="Примечание 53 2 3" xfId="38615"/>
    <cellStyle name="Примечание 53 2 3 2" xfId="38616"/>
    <cellStyle name="Примечание 53 2 3 3" xfId="38617"/>
    <cellStyle name="Примечание 53 2 3 4" xfId="38618"/>
    <cellStyle name="Примечание 53 2 4" xfId="38619"/>
    <cellStyle name="Примечание 53 2 4 2" xfId="38620"/>
    <cellStyle name="Примечание 53 2 4 3" xfId="38621"/>
    <cellStyle name="Примечание 53 2 4 4" xfId="38622"/>
    <cellStyle name="Примечание 53 2 5" xfId="38623"/>
    <cellStyle name="Примечание 53 2 5 2" xfId="38624"/>
    <cellStyle name="Примечание 53 2 5 3" xfId="38625"/>
    <cellStyle name="Примечание 53 2 5 4" xfId="38626"/>
    <cellStyle name="Примечание 53 2 6" xfId="38627"/>
    <cellStyle name="Примечание 53 2 6 2" xfId="38628"/>
    <cellStyle name="Примечание 53 2 6 3" xfId="38629"/>
    <cellStyle name="Примечание 53 2 6 4" xfId="38630"/>
    <cellStyle name="Примечание 53 2 7" xfId="38631"/>
    <cellStyle name="Примечание 53 2 7 2" xfId="38632"/>
    <cellStyle name="Примечание 53 2 7 3" xfId="38633"/>
    <cellStyle name="Примечание 53 2 7 4" xfId="38634"/>
    <cellStyle name="Примечание 53 2 8" xfId="38635"/>
    <cellStyle name="Примечание 53 2 9" xfId="38636"/>
    <cellStyle name="Примечание 53 3" xfId="38637"/>
    <cellStyle name="Примечание 53 3 2" xfId="38638"/>
    <cellStyle name="Примечание 53 3 3" xfId="38639"/>
    <cellStyle name="Примечание 53 3 4" xfId="38640"/>
    <cellStyle name="Примечание 53 4" xfId="38641"/>
    <cellStyle name="Примечание 53 4 2" xfId="38642"/>
    <cellStyle name="Примечание 53 4 3" xfId="38643"/>
    <cellStyle name="Примечание 53 4 4" xfId="38644"/>
    <cellStyle name="Примечание 53 5" xfId="38645"/>
    <cellStyle name="Примечание 53 5 2" xfId="38646"/>
    <cellStyle name="Примечание 53 5 3" xfId="38647"/>
    <cellStyle name="Примечание 53 5 4" xfId="38648"/>
    <cellStyle name="Примечание 53 6" xfId="38649"/>
    <cellStyle name="Примечание 53 6 2" xfId="38650"/>
    <cellStyle name="Примечание 53 6 3" xfId="38651"/>
    <cellStyle name="Примечание 53 6 4" xfId="38652"/>
    <cellStyle name="Примечание 53 7" xfId="38653"/>
    <cellStyle name="Примечание 53 7 2" xfId="38654"/>
    <cellStyle name="Примечание 53 7 3" xfId="38655"/>
    <cellStyle name="Примечание 53 7 4" xfId="38656"/>
    <cellStyle name="Примечание 53 8" xfId="38657"/>
    <cellStyle name="Примечание 53 9" xfId="38658"/>
    <cellStyle name="Примечание 54" xfId="38659"/>
    <cellStyle name="Примечание 54 10" xfId="38660"/>
    <cellStyle name="Примечание 54 2" xfId="38661"/>
    <cellStyle name="Примечание 54 2 10" xfId="38662"/>
    <cellStyle name="Примечание 54 2 2" xfId="38663"/>
    <cellStyle name="Примечание 54 2 2 2" xfId="38664"/>
    <cellStyle name="Примечание 54 2 2 3" xfId="38665"/>
    <cellStyle name="Примечание 54 2 2 4" xfId="38666"/>
    <cellStyle name="Примечание 54 2 3" xfId="38667"/>
    <cellStyle name="Примечание 54 2 3 2" xfId="38668"/>
    <cellStyle name="Примечание 54 2 3 3" xfId="38669"/>
    <cellStyle name="Примечание 54 2 3 4" xfId="38670"/>
    <cellStyle name="Примечание 54 2 4" xfId="38671"/>
    <cellStyle name="Примечание 54 2 4 2" xfId="38672"/>
    <cellStyle name="Примечание 54 2 4 3" xfId="38673"/>
    <cellStyle name="Примечание 54 2 4 4" xfId="38674"/>
    <cellStyle name="Примечание 54 2 5" xfId="38675"/>
    <cellStyle name="Примечание 54 2 5 2" xfId="38676"/>
    <cellStyle name="Примечание 54 2 5 3" xfId="38677"/>
    <cellStyle name="Примечание 54 2 5 4" xfId="38678"/>
    <cellStyle name="Примечание 54 2 6" xfId="38679"/>
    <cellStyle name="Примечание 54 2 6 2" xfId="38680"/>
    <cellStyle name="Примечание 54 2 6 3" xfId="38681"/>
    <cellStyle name="Примечание 54 2 6 4" xfId="38682"/>
    <cellStyle name="Примечание 54 2 7" xfId="38683"/>
    <cellStyle name="Примечание 54 2 7 2" xfId="38684"/>
    <cellStyle name="Примечание 54 2 7 3" xfId="38685"/>
    <cellStyle name="Примечание 54 2 7 4" xfId="38686"/>
    <cellStyle name="Примечание 54 2 8" xfId="38687"/>
    <cellStyle name="Примечание 54 2 9" xfId="38688"/>
    <cellStyle name="Примечание 54 3" xfId="38689"/>
    <cellStyle name="Примечание 54 3 2" xfId="38690"/>
    <cellStyle name="Примечание 54 3 3" xfId="38691"/>
    <cellStyle name="Примечание 54 3 4" xfId="38692"/>
    <cellStyle name="Примечание 54 4" xfId="38693"/>
    <cellStyle name="Примечание 54 4 2" xfId="38694"/>
    <cellStyle name="Примечание 54 4 3" xfId="38695"/>
    <cellStyle name="Примечание 54 4 4" xfId="38696"/>
    <cellStyle name="Примечание 54 5" xfId="38697"/>
    <cellStyle name="Примечание 54 5 2" xfId="38698"/>
    <cellStyle name="Примечание 54 5 3" xfId="38699"/>
    <cellStyle name="Примечание 54 5 4" xfId="38700"/>
    <cellStyle name="Примечание 54 6" xfId="38701"/>
    <cellStyle name="Примечание 54 6 2" xfId="38702"/>
    <cellStyle name="Примечание 54 6 3" xfId="38703"/>
    <cellStyle name="Примечание 54 6 4" xfId="38704"/>
    <cellStyle name="Примечание 54 7" xfId="38705"/>
    <cellStyle name="Примечание 54 7 2" xfId="38706"/>
    <cellStyle name="Примечание 54 7 3" xfId="38707"/>
    <cellStyle name="Примечание 54 7 4" xfId="38708"/>
    <cellStyle name="Примечание 54 8" xfId="38709"/>
    <cellStyle name="Примечание 54 9" xfId="38710"/>
    <cellStyle name="Примечание 55" xfId="38711"/>
    <cellStyle name="Примечание 55 10" xfId="38712"/>
    <cellStyle name="Примечание 55 2" xfId="38713"/>
    <cellStyle name="Примечание 55 2 10" xfId="38714"/>
    <cellStyle name="Примечание 55 2 2" xfId="38715"/>
    <cellStyle name="Примечание 55 2 2 2" xfId="38716"/>
    <cellStyle name="Примечание 55 2 2 3" xfId="38717"/>
    <cellStyle name="Примечание 55 2 2 4" xfId="38718"/>
    <cellStyle name="Примечание 55 2 3" xfId="38719"/>
    <cellStyle name="Примечание 55 2 3 2" xfId="38720"/>
    <cellStyle name="Примечание 55 2 3 3" xfId="38721"/>
    <cellStyle name="Примечание 55 2 3 4" xfId="38722"/>
    <cellStyle name="Примечание 55 2 4" xfId="38723"/>
    <cellStyle name="Примечание 55 2 4 2" xfId="38724"/>
    <cellStyle name="Примечание 55 2 4 3" xfId="38725"/>
    <cellStyle name="Примечание 55 2 4 4" xfId="38726"/>
    <cellStyle name="Примечание 55 2 5" xfId="38727"/>
    <cellStyle name="Примечание 55 2 5 2" xfId="38728"/>
    <cellStyle name="Примечание 55 2 5 3" xfId="38729"/>
    <cellStyle name="Примечание 55 2 5 4" xfId="38730"/>
    <cellStyle name="Примечание 55 2 6" xfId="38731"/>
    <cellStyle name="Примечание 55 2 6 2" xfId="38732"/>
    <cellStyle name="Примечание 55 2 6 3" xfId="38733"/>
    <cellStyle name="Примечание 55 2 6 4" xfId="38734"/>
    <cellStyle name="Примечание 55 2 7" xfId="38735"/>
    <cellStyle name="Примечание 55 2 7 2" xfId="38736"/>
    <cellStyle name="Примечание 55 2 7 3" xfId="38737"/>
    <cellStyle name="Примечание 55 2 7 4" xfId="38738"/>
    <cellStyle name="Примечание 55 2 8" xfId="38739"/>
    <cellStyle name="Примечание 55 2 9" xfId="38740"/>
    <cellStyle name="Примечание 55 3" xfId="38741"/>
    <cellStyle name="Примечание 55 3 2" xfId="38742"/>
    <cellStyle name="Примечание 55 3 3" xfId="38743"/>
    <cellStyle name="Примечание 55 3 4" xfId="38744"/>
    <cellStyle name="Примечание 55 4" xfId="38745"/>
    <cellStyle name="Примечание 55 4 2" xfId="38746"/>
    <cellStyle name="Примечание 55 4 3" xfId="38747"/>
    <cellStyle name="Примечание 55 4 4" xfId="38748"/>
    <cellStyle name="Примечание 55 5" xfId="38749"/>
    <cellStyle name="Примечание 55 5 2" xfId="38750"/>
    <cellStyle name="Примечание 55 5 3" xfId="38751"/>
    <cellStyle name="Примечание 55 5 4" xfId="38752"/>
    <cellStyle name="Примечание 55 6" xfId="38753"/>
    <cellStyle name="Примечание 55 6 2" xfId="38754"/>
    <cellStyle name="Примечание 55 6 3" xfId="38755"/>
    <cellStyle name="Примечание 55 6 4" xfId="38756"/>
    <cellStyle name="Примечание 55 7" xfId="38757"/>
    <cellStyle name="Примечание 55 7 2" xfId="38758"/>
    <cellStyle name="Примечание 55 7 3" xfId="38759"/>
    <cellStyle name="Примечание 55 7 4" xfId="38760"/>
    <cellStyle name="Примечание 55 8" xfId="38761"/>
    <cellStyle name="Примечание 55 9" xfId="38762"/>
    <cellStyle name="Примечание 56" xfId="38763"/>
    <cellStyle name="Примечание 56 10" xfId="38764"/>
    <cellStyle name="Примечание 56 2" xfId="38765"/>
    <cellStyle name="Примечание 56 2 10" xfId="38766"/>
    <cellStyle name="Примечание 56 2 2" xfId="38767"/>
    <cellStyle name="Примечание 56 2 2 2" xfId="38768"/>
    <cellStyle name="Примечание 56 2 2 3" xfId="38769"/>
    <cellStyle name="Примечание 56 2 2 4" xfId="38770"/>
    <cellStyle name="Примечание 56 2 3" xfId="38771"/>
    <cellStyle name="Примечание 56 2 3 2" xfId="38772"/>
    <cellStyle name="Примечание 56 2 3 3" xfId="38773"/>
    <cellStyle name="Примечание 56 2 3 4" xfId="38774"/>
    <cellStyle name="Примечание 56 2 4" xfId="38775"/>
    <cellStyle name="Примечание 56 2 4 2" xfId="38776"/>
    <cellStyle name="Примечание 56 2 4 3" xfId="38777"/>
    <cellStyle name="Примечание 56 2 4 4" xfId="38778"/>
    <cellStyle name="Примечание 56 2 5" xfId="38779"/>
    <cellStyle name="Примечание 56 2 5 2" xfId="38780"/>
    <cellStyle name="Примечание 56 2 5 3" xfId="38781"/>
    <cellStyle name="Примечание 56 2 5 4" xfId="38782"/>
    <cellStyle name="Примечание 56 2 6" xfId="38783"/>
    <cellStyle name="Примечание 56 2 6 2" xfId="38784"/>
    <cellStyle name="Примечание 56 2 6 3" xfId="38785"/>
    <cellStyle name="Примечание 56 2 6 4" xfId="38786"/>
    <cellStyle name="Примечание 56 2 7" xfId="38787"/>
    <cellStyle name="Примечание 56 2 7 2" xfId="38788"/>
    <cellStyle name="Примечание 56 2 7 3" xfId="38789"/>
    <cellStyle name="Примечание 56 2 7 4" xfId="38790"/>
    <cellStyle name="Примечание 56 2 8" xfId="38791"/>
    <cellStyle name="Примечание 56 2 9" xfId="38792"/>
    <cellStyle name="Примечание 56 3" xfId="38793"/>
    <cellStyle name="Примечание 56 3 2" xfId="38794"/>
    <cellStyle name="Примечание 56 3 3" xfId="38795"/>
    <cellStyle name="Примечание 56 3 4" xfId="38796"/>
    <cellStyle name="Примечание 56 4" xfId="38797"/>
    <cellStyle name="Примечание 56 4 2" xfId="38798"/>
    <cellStyle name="Примечание 56 4 3" xfId="38799"/>
    <cellStyle name="Примечание 56 4 4" xfId="38800"/>
    <cellStyle name="Примечание 56 5" xfId="38801"/>
    <cellStyle name="Примечание 56 5 2" xfId="38802"/>
    <cellStyle name="Примечание 56 5 3" xfId="38803"/>
    <cellStyle name="Примечание 56 5 4" xfId="38804"/>
    <cellStyle name="Примечание 56 6" xfId="38805"/>
    <cellStyle name="Примечание 56 6 2" xfId="38806"/>
    <cellStyle name="Примечание 56 6 3" xfId="38807"/>
    <cellStyle name="Примечание 56 6 4" xfId="38808"/>
    <cellStyle name="Примечание 56 7" xfId="38809"/>
    <cellStyle name="Примечание 56 7 2" xfId="38810"/>
    <cellStyle name="Примечание 56 7 3" xfId="38811"/>
    <cellStyle name="Примечание 56 7 4" xfId="38812"/>
    <cellStyle name="Примечание 56 8" xfId="38813"/>
    <cellStyle name="Примечание 56 9" xfId="38814"/>
    <cellStyle name="Примечание 57" xfId="38815"/>
    <cellStyle name="Примечание 57 10" xfId="38816"/>
    <cellStyle name="Примечание 57 2" xfId="38817"/>
    <cellStyle name="Примечание 57 2 10" xfId="38818"/>
    <cellStyle name="Примечание 57 2 2" xfId="38819"/>
    <cellStyle name="Примечание 57 2 2 2" xfId="38820"/>
    <cellStyle name="Примечание 57 2 2 3" xfId="38821"/>
    <cellStyle name="Примечание 57 2 2 4" xfId="38822"/>
    <cellStyle name="Примечание 57 2 3" xfId="38823"/>
    <cellStyle name="Примечание 57 2 3 2" xfId="38824"/>
    <cellStyle name="Примечание 57 2 3 3" xfId="38825"/>
    <cellStyle name="Примечание 57 2 3 4" xfId="38826"/>
    <cellStyle name="Примечание 57 2 4" xfId="38827"/>
    <cellStyle name="Примечание 57 2 4 2" xfId="38828"/>
    <cellStyle name="Примечание 57 2 4 3" xfId="38829"/>
    <cellStyle name="Примечание 57 2 4 4" xfId="38830"/>
    <cellStyle name="Примечание 57 2 5" xfId="38831"/>
    <cellStyle name="Примечание 57 2 5 2" xfId="38832"/>
    <cellStyle name="Примечание 57 2 5 3" xfId="38833"/>
    <cellStyle name="Примечание 57 2 5 4" xfId="38834"/>
    <cellStyle name="Примечание 57 2 6" xfId="38835"/>
    <cellStyle name="Примечание 57 2 6 2" xfId="38836"/>
    <cellStyle name="Примечание 57 2 6 3" xfId="38837"/>
    <cellStyle name="Примечание 57 2 6 4" xfId="38838"/>
    <cellStyle name="Примечание 57 2 7" xfId="38839"/>
    <cellStyle name="Примечание 57 2 7 2" xfId="38840"/>
    <cellStyle name="Примечание 57 2 7 3" xfId="38841"/>
    <cellStyle name="Примечание 57 2 7 4" xfId="38842"/>
    <cellStyle name="Примечание 57 2 8" xfId="38843"/>
    <cellStyle name="Примечание 57 2 9" xfId="38844"/>
    <cellStyle name="Примечание 57 3" xfId="38845"/>
    <cellStyle name="Примечание 57 3 2" xfId="38846"/>
    <cellStyle name="Примечание 57 3 3" xfId="38847"/>
    <cellStyle name="Примечание 57 3 4" xfId="38848"/>
    <cellStyle name="Примечание 57 4" xfId="38849"/>
    <cellStyle name="Примечание 57 4 2" xfId="38850"/>
    <cellStyle name="Примечание 57 4 3" xfId="38851"/>
    <cellStyle name="Примечание 57 4 4" xfId="38852"/>
    <cellStyle name="Примечание 57 5" xfId="38853"/>
    <cellStyle name="Примечание 57 5 2" xfId="38854"/>
    <cellStyle name="Примечание 57 5 3" xfId="38855"/>
    <cellStyle name="Примечание 57 5 4" xfId="38856"/>
    <cellStyle name="Примечание 57 6" xfId="38857"/>
    <cellStyle name="Примечание 57 6 2" xfId="38858"/>
    <cellStyle name="Примечание 57 6 3" xfId="38859"/>
    <cellStyle name="Примечание 57 6 4" xfId="38860"/>
    <cellStyle name="Примечание 57 7" xfId="38861"/>
    <cellStyle name="Примечание 57 7 2" xfId="38862"/>
    <cellStyle name="Примечание 57 7 3" xfId="38863"/>
    <cellStyle name="Примечание 57 7 4" xfId="38864"/>
    <cellStyle name="Примечание 57 8" xfId="38865"/>
    <cellStyle name="Примечание 57 9" xfId="38866"/>
    <cellStyle name="Примечание 58" xfId="38867"/>
    <cellStyle name="Примечание 58 10" xfId="38868"/>
    <cellStyle name="Примечание 58 2" xfId="38869"/>
    <cellStyle name="Примечание 58 2 10" xfId="38870"/>
    <cellStyle name="Примечание 58 2 2" xfId="38871"/>
    <cellStyle name="Примечание 58 2 2 2" xfId="38872"/>
    <cellStyle name="Примечание 58 2 2 3" xfId="38873"/>
    <cellStyle name="Примечание 58 2 2 4" xfId="38874"/>
    <cellStyle name="Примечание 58 2 3" xfId="38875"/>
    <cellStyle name="Примечание 58 2 3 2" xfId="38876"/>
    <cellStyle name="Примечание 58 2 3 3" xfId="38877"/>
    <cellStyle name="Примечание 58 2 3 4" xfId="38878"/>
    <cellStyle name="Примечание 58 2 4" xfId="38879"/>
    <cellStyle name="Примечание 58 2 4 2" xfId="38880"/>
    <cellStyle name="Примечание 58 2 4 3" xfId="38881"/>
    <cellStyle name="Примечание 58 2 4 4" xfId="38882"/>
    <cellStyle name="Примечание 58 2 5" xfId="38883"/>
    <cellStyle name="Примечание 58 2 5 2" xfId="38884"/>
    <cellStyle name="Примечание 58 2 5 3" xfId="38885"/>
    <cellStyle name="Примечание 58 2 5 4" xfId="38886"/>
    <cellStyle name="Примечание 58 2 6" xfId="38887"/>
    <cellStyle name="Примечание 58 2 6 2" xfId="38888"/>
    <cellStyle name="Примечание 58 2 6 3" xfId="38889"/>
    <cellStyle name="Примечание 58 2 6 4" xfId="38890"/>
    <cellStyle name="Примечание 58 2 7" xfId="38891"/>
    <cellStyle name="Примечание 58 2 7 2" xfId="38892"/>
    <cellStyle name="Примечание 58 2 7 3" xfId="38893"/>
    <cellStyle name="Примечание 58 2 7 4" xfId="38894"/>
    <cellStyle name="Примечание 58 2 8" xfId="38895"/>
    <cellStyle name="Примечание 58 2 9" xfId="38896"/>
    <cellStyle name="Примечание 58 3" xfId="38897"/>
    <cellStyle name="Примечание 58 3 2" xfId="38898"/>
    <cellStyle name="Примечание 58 3 3" xfId="38899"/>
    <cellStyle name="Примечание 58 3 4" xfId="38900"/>
    <cellStyle name="Примечание 58 4" xfId="38901"/>
    <cellStyle name="Примечание 58 4 2" xfId="38902"/>
    <cellStyle name="Примечание 58 4 3" xfId="38903"/>
    <cellStyle name="Примечание 58 4 4" xfId="38904"/>
    <cellStyle name="Примечание 58 5" xfId="38905"/>
    <cellStyle name="Примечание 58 5 2" xfId="38906"/>
    <cellStyle name="Примечание 58 5 3" xfId="38907"/>
    <cellStyle name="Примечание 58 5 4" xfId="38908"/>
    <cellStyle name="Примечание 58 6" xfId="38909"/>
    <cellStyle name="Примечание 58 6 2" xfId="38910"/>
    <cellStyle name="Примечание 58 6 3" xfId="38911"/>
    <cellStyle name="Примечание 58 6 4" xfId="38912"/>
    <cellStyle name="Примечание 58 7" xfId="38913"/>
    <cellStyle name="Примечание 58 7 2" xfId="38914"/>
    <cellStyle name="Примечание 58 7 3" xfId="38915"/>
    <cellStyle name="Примечание 58 7 4" xfId="38916"/>
    <cellStyle name="Примечание 58 8" xfId="38917"/>
    <cellStyle name="Примечание 58 9" xfId="38918"/>
    <cellStyle name="Примечание 59" xfId="38919"/>
    <cellStyle name="Примечание 59 10" xfId="38920"/>
    <cellStyle name="Примечание 59 2" xfId="38921"/>
    <cellStyle name="Примечание 59 2 10" xfId="38922"/>
    <cellStyle name="Примечание 59 2 2" xfId="38923"/>
    <cellStyle name="Примечание 59 2 2 2" xfId="38924"/>
    <cellStyle name="Примечание 59 2 2 3" xfId="38925"/>
    <cellStyle name="Примечание 59 2 2 4" xfId="38926"/>
    <cellStyle name="Примечание 59 2 3" xfId="38927"/>
    <cellStyle name="Примечание 59 2 3 2" xfId="38928"/>
    <cellStyle name="Примечание 59 2 3 3" xfId="38929"/>
    <cellStyle name="Примечание 59 2 3 4" xfId="38930"/>
    <cellStyle name="Примечание 59 2 4" xfId="38931"/>
    <cellStyle name="Примечание 59 2 4 2" xfId="38932"/>
    <cellStyle name="Примечание 59 2 4 3" xfId="38933"/>
    <cellStyle name="Примечание 59 2 4 4" xfId="38934"/>
    <cellStyle name="Примечание 59 2 5" xfId="38935"/>
    <cellStyle name="Примечание 59 2 5 2" xfId="38936"/>
    <cellStyle name="Примечание 59 2 5 3" xfId="38937"/>
    <cellStyle name="Примечание 59 2 5 4" xfId="38938"/>
    <cellStyle name="Примечание 59 2 6" xfId="38939"/>
    <cellStyle name="Примечание 59 2 6 2" xfId="38940"/>
    <cellStyle name="Примечание 59 2 6 3" xfId="38941"/>
    <cellStyle name="Примечание 59 2 6 4" xfId="38942"/>
    <cellStyle name="Примечание 59 2 7" xfId="38943"/>
    <cellStyle name="Примечание 59 2 7 2" xfId="38944"/>
    <cellStyle name="Примечание 59 2 7 3" xfId="38945"/>
    <cellStyle name="Примечание 59 2 7 4" xfId="38946"/>
    <cellStyle name="Примечание 59 2 8" xfId="38947"/>
    <cellStyle name="Примечание 59 2 9" xfId="38948"/>
    <cellStyle name="Примечание 59 3" xfId="38949"/>
    <cellStyle name="Примечание 59 3 2" xfId="38950"/>
    <cellStyle name="Примечание 59 3 3" xfId="38951"/>
    <cellStyle name="Примечание 59 3 4" xfId="38952"/>
    <cellStyle name="Примечание 59 4" xfId="38953"/>
    <cellStyle name="Примечание 59 4 2" xfId="38954"/>
    <cellStyle name="Примечание 59 4 3" xfId="38955"/>
    <cellStyle name="Примечание 59 4 4" xfId="38956"/>
    <cellStyle name="Примечание 59 5" xfId="38957"/>
    <cellStyle name="Примечание 59 5 2" xfId="38958"/>
    <cellStyle name="Примечание 59 5 3" xfId="38959"/>
    <cellStyle name="Примечание 59 5 4" xfId="38960"/>
    <cellStyle name="Примечание 59 6" xfId="38961"/>
    <cellStyle name="Примечание 59 6 2" xfId="38962"/>
    <cellStyle name="Примечание 59 6 3" xfId="38963"/>
    <cellStyle name="Примечание 59 6 4" xfId="38964"/>
    <cellStyle name="Примечание 59 7" xfId="38965"/>
    <cellStyle name="Примечание 59 7 2" xfId="38966"/>
    <cellStyle name="Примечание 59 7 3" xfId="38967"/>
    <cellStyle name="Примечание 59 7 4" xfId="38968"/>
    <cellStyle name="Примечание 59 8" xfId="38969"/>
    <cellStyle name="Примечание 59 9" xfId="38970"/>
    <cellStyle name="Примечание 6" xfId="38971"/>
    <cellStyle name="Примечание 6 10" xfId="38972"/>
    <cellStyle name="Примечание 6 2" xfId="38973"/>
    <cellStyle name="Примечание 6 2 10" xfId="38974"/>
    <cellStyle name="Примечание 6 2 2" xfId="38975"/>
    <cellStyle name="Примечание 6 2 2 2" xfId="38976"/>
    <cellStyle name="Примечание 6 2 2 3" xfId="38977"/>
    <cellStyle name="Примечание 6 2 2 4" xfId="38978"/>
    <cellStyle name="Примечание 6 2 3" xfId="38979"/>
    <cellStyle name="Примечание 6 2 3 2" xfId="38980"/>
    <cellStyle name="Примечание 6 2 3 3" xfId="38981"/>
    <cellStyle name="Примечание 6 2 3 4" xfId="38982"/>
    <cellStyle name="Примечание 6 2 4" xfId="38983"/>
    <cellStyle name="Примечание 6 2 4 2" xfId="38984"/>
    <cellStyle name="Примечание 6 2 4 3" xfId="38985"/>
    <cellStyle name="Примечание 6 2 4 4" xfId="38986"/>
    <cellStyle name="Примечание 6 2 5" xfId="38987"/>
    <cellStyle name="Примечание 6 2 5 2" xfId="38988"/>
    <cellStyle name="Примечание 6 2 5 3" xfId="38989"/>
    <cellStyle name="Примечание 6 2 5 4" xfId="38990"/>
    <cellStyle name="Примечание 6 2 6" xfId="38991"/>
    <cellStyle name="Примечание 6 2 6 2" xfId="38992"/>
    <cellStyle name="Примечание 6 2 6 3" xfId="38993"/>
    <cellStyle name="Примечание 6 2 6 4" xfId="38994"/>
    <cellStyle name="Примечание 6 2 7" xfId="38995"/>
    <cellStyle name="Примечание 6 2 7 2" xfId="38996"/>
    <cellStyle name="Примечание 6 2 7 3" xfId="38997"/>
    <cellStyle name="Примечание 6 2 7 4" xfId="38998"/>
    <cellStyle name="Примечание 6 2 8" xfId="38999"/>
    <cellStyle name="Примечание 6 2 9" xfId="39000"/>
    <cellStyle name="Примечание 6 3" xfId="39001"/>
    <cellStyle name="Примечание 6 3 2" xfId="39002"/>
    <cellStyle name="Примечание 6 3 3" xfId="39003"/>
    <cellStyle name="Примечание 6 3 4" xfId="39004"/>
    <cellStyle name="Примечание 6 4" xfId="39005"/>
    <cellStyle name="Примечание 6 4 2" xfId="39006"/>
    <cellStyle name="Примечание 6 4 3" xfId="39007"/>
    <cellStyle name="Примечание 6 4 4" xfId="39008"/>
    <cellStyle name="Примечание 6 5" xfId="39009"/>
    <cellStyle name="Примечание 6 5 2" xfId="39010"/>
    <cellStyle name="Примечание 6 5 3" xfId="39011"/>
    <cellStyle name="Примечание 6 5 4" xfId="39012"/>
    <cellStyle name="Примечание 6 6" xfId="39013"/>
    <cellStyle name="Примечание 6 6 2" xfId="39014"/>
    <cellStyle name="Примечание 6 6 3" xfId="39015"/>
    <cellStyle name="Примечание 6 6 4" xfId="39016"/>
    <cellStyle name="Примечание 6 7" xfId="39017"/>
    <cellStyle name="Примечание 6 7 2" xfId="39018"/>
    <cellStyle name="Примечание 6 7 3" xfId="39019"/>
    <cellStyle name="Примечание 6 7 4" xfId="39020"/>
    <cellStyle name="Примечание 6 8" xfId="39021"/>
    <cellStyle name="Примечание 6 9" xfId="39022"/>
    <cellStyle name="Примечание 60" xfId="39023"/>
    <cellStyle name="Примечание 60 10" xfId="39024"/>
    <cellStyle name="Примечание 60 2" xfId="39025"/>
    <cellStyle name="Примечание 60 2 10" xfId="39026"/>
    <cellStyle name="Примечание 60 2 2" xfId="39027"/>
    <cellStyle name="Примечание 60 2 2 2" xfId="39028"/>
    <cellStyle name="Примечание 60 2 2 3" xfId="39029"/>
    <cellStyle name="Примечание 60 2 2 4" xfId="39030"/>
    <cellStyle name="Примечание 60 2 3" xfId="39031"/>
    <cellStyle name="Примечание 60 2 3 2" xfId="39032"/>
    <cellStyle name="Примечание 60 2 3 3" xfId="39033"/>
    <cellStyle name="Примечание 60 2 3 4" xfId="39034"/>
    <cellStyle name="Примечание 60 2 4" xfId="39035"/>
    <cellStyle name="Примечание 60 2 4 2" xfId="39036"/>
    <cellStyle name="Примечание 60 2 4 3" xfId="39037"/>
    <cellStyle name="Примечание 60 2 4 4" xfId="39038"/>
    <cellStyle name="Примечание 60 2 5" xfId="39039"/>
    <cellStyle name="Примечание 60 2 5 2" xfId="39040"/>
    <cellStyle name="Примечание 60 2 5 3" xfId="39041"/>
    <cellStyle name="Примечание 60 2 5 4" xfId="39042"/>
    <cellStyle name="Примечание 60 2 6" xfId="39043"/>
    <cellStyle name="Примечание 60 2 6 2" xfId="39044"/>
    <cellStyle name="Примечание 60 2 6 3" xfId="39045"/>
    <cellStyle name="Примечание 60 2 6 4" xfId="39046"/>
    <cellStyle name="Примечание 60 2 7" xfId="39047"/>
    <cellStyle name="Примечание 60 2 7 2" xfId="39048"/>
    <cellStyle name="Примечание 60 2 7 3" xfId="39049"/>
    <cellStyle name="Примечание 60 2 7 4" xfId="39050"/>
    <cellStyle name="Примечание 60 2 8" xfId="39051"/>
    <cellStyle name="Примечание 60 2 9" xfId="39052"/>
    <cellStyle name="Примечание 60 3" xfId="39053"/>
    <cellStyle name="Примечание 60 3 2" xfId="39054"/>
    <cellStyle name="Примечание 60 3 3" xfId="39055"/>
    <cellStyle name="Примечание 60 3 4" xfId="39056"/>
    <cellStyle name="Примечание 60 4" xfId="39057"/>
    <cellStyle name="Примечание 60 4 2" xfId="39058"/>
    <cellStyle name="Примечание 60 4 3" xfId="39059"/>
    <cellStyle name="Примечание 60 4 4" xfId="39060"/>
    <cellStyle name="Примечание 60 5" xfId="39061"/>
    <cellStyle name="Примечание 60 5 2" xfId="39062"/>
    <cellStyle name="Примечание 60 5 3" xfId="39063"/>
    <cellStyle name="Примечание 60 5 4" xfId="39064"/>
    <cellStyle name="Примечание 60 6" xfId="39065"/>
    <cellStyle name="Примечание 60 6 2" xfId="39066"/>
    <cellStyle name="Примечание 60 6 3" xfId="39067"/>
    <cellStyle name="Примечание 60 6 4" xfId="39068"/>
    <cellStyle name="Примечание 60 7" xfId="39069"/>
    <cellStyle name="Примечание 60 7 2" xfId="39070"/>
    <cellStyle name="Примечание 60 7 3" xfId="39071"/>
    <cellStyle name="Примечание 60 7 4" xfId="39072"/>
    <cellStyle name="Примечание 60 8" xfId="39073"/>
    <cellStyle name="Примечание 60 9" xfId="39074"/>
    <cellStyle name="Примечание 61" xfId="39075"/>
    <cellStyle name="Примечание 61 10" xfId="39076"/>
    <cellStyle name="Примечание 61 2" xfId="39077"/>
    <cellStyle name="Примечание 61 2 10" xfId="39078"/>
    <cellStyle name="Примечание 61 2 2" xfId="39079"/>
    <cellStyle name="Примечание 61 2 2 2" xfId="39080"/>
    <cellStyle name="Примечание 61 2 2 3" xfId="39081"/>
    <cellStyle name="Примечание 61 2 2 4" xfId="39082"/>
    <cellStyle name="Примечание 61 2 3" xfId="39083"/>
    <cellStyle name="Примечание 61 2 3 2" xfId="39084"/>
    <cellStyle name="Примечание 61 2 3 3" xfId="39085"/>
    <cellStyle name="Примечание 61 2 3 4" xfId="39086"/>
    <cellStyle name="Примечание 61 2 4" xfId="39087"/>
    <cellStyle name="Примечание 61 2 4 2" xfId="39088"/>
    <cellStyle name="Примечание 61 2 4 3" xfId="39089"/>
    <cellStyle name="Примечание 61 2 4 4" xfId="39090"/>
    <cellStyle name="Примечание 61 2 5" xfId="39091"/>
    <cellStyle name="Примечание 61 2 5 2" xfId="39092"/>
    <cellStyle name="Примечание 61 2 5 3" xfId="39093"/>
    <cellStyle name="Примечание 61 2 5 4" xfId="39094"/>
    <cellStyle name="Примечание 61 2 6" xfId="39095"/>
    <cellStyle name="Примечание 61 2 6 2" xfId="39096"/>
    <cellStyle name="Примечание 61 2 6 3" xfId="39097"/>
    <cellStyle name="Примечание 61 2 6 4" xfId="39098"/>
    <cellStyle name="Примечание 61 2 7" xfId="39099"/>
    <cellStyle name="Примечание 61 2 7 2" xfId="39100"/>
    <cellStyle name="Примечание 61 2 7 3" xfId="39101"/>
    <cellStyle name="Примечание 61 2 7 4" xfId="39102"/>
    <cellStyle name="Примечание 61 2 8" xfId="39103"/>
    <cellStyle name="Примечание 61 2 9" xfId="39104"/>
    <cellStyle name="Примечание 61 3" xfId="39105"/>
    <cellStyle name="Примечание 61 3 2" xfId="39106"/>
    <cellStyle name="Примечание 61 3 3" xfId="39107"/>
    <cellStyle name="Примечание 61 3 4" xfId="39108"/>
    <cellStyle name="Примечание 61 4" xfId="39109"/>
    <cellStyle name="Примечание 61 4 2" xfId="39110"/>
    <cellStyle name="Примечание 61 4 3" xfId="39111"/>
    <cellStyle name="Примечание 61 4 4" xfId="39112"/>
    <cellStyle name="Примечание 61 5" xfId="39113"/>
    <cellStyle name="Примечание 61 5 2" xfId="39114"/>
    <cellStyle name="Примечание 61 5 3" xfId="39115"/>
    <cellStyle name="Примечание 61 5 4" xfId="39116"/>
    <cellStyle name="Примечание 61 6" xfId="39117"/>
    <cellStyle name="Примечание 61 6 2" xfId="39118"/>
    <cellStyle name="Примечание 61 6 3" xfId="39119"/>
    <cellStyle name="Примечание 61 6 4" xfId="39120"/>
    <cellStyle name="Примечание 61 7" xfId="39121"/>
    <cellStyle name="Примечание 61 7 2" xfId="39122"/>
    <cellStyle name="Примечание 61 7 3" xfId="39123"/>
    <cellStyle name="Примечание 61 7 4" xfId="39124"/>
    <cellStyle name="Примечание 61 8" xfId="39125"/>
    <cellStyle name="Примечание 61 9" xfId="39126"/>
    <cellStyle name="Примечание 62" xfId="39127"/>
    <cellStyle name="Примечание 62 10" xfId="39128"/>
    <cellStyle name="Примечание 62 2" xfId="39129"/>
    <cellStyle name="Примечание 62 2 10" xfId="39130"/>
    <cellStyle name="Примечание 62 2 2" xfId="39131"/>
    <cellStyle name="Примечание 62 2 2 2" xfId="39132"/>
    <cellStyle name="Примечание 62 2 2 3" xfId="39133"/>
    <cellStyle name="Примечание 62 2 2 4" xfId="39134"/>
    <cellStyle name="Примечание 62 2 3" xfId="39135"/>
    <cellStyle name="Примечание 62 2 3 2" xfId="39136"/>
    <cellStyle name="Примечание 62 2 3 3" xfId="39137"/>
    <cellStyle name="Примечание 62 2 3 4" xfId="39138"/>
    <cellStyle name="Примечание 62 2 4" xfId="39139"/>
    <cellStyle name="Примечание 62 2 4 2" xfId="39140"/>
    <cellStyle name="Примечание 62 2 4 3" xfId="39141"/>
    <cellStyle name="Примечание 62 2 4 4" xfId="39142"/>
    <cellStyle name="Примечание 62 2 5" xfId="39143"/>
    <cellStyle name="Примечание 62 2 5 2" xfId="39144"/>
    <cellStyle name="Примечание 62 2 5 3" xfId="39145"/>
    <cellStyle name="Примечание 62 2 5 4" xfId="39146"/>
    <cellStyle name="Примечание 62 2 6" xfId="39147"/>
    <cellStyle name="Примечание 62 2 6 2" xfId="39148"/>
    <cellStyle name="Примечание 62 2 6 3" xfId="39149"/>
    <cellStyle name="Примечание 62 2 6 4" xfId="39150"/>
    <cellStyle name="Примечание 62 2 7" xfId="39151"/>
    <cellStyle name="Примечание 62 2 7 2" xfId="39152"/>
    <cellStyle name="Примечание 62 2 7 3" xfId="39153"/>
    <cellStyle name="Примечание 62 2 7 4" xfId="39154"/>
    <cellStyle name="Примечание 62 2 8" xfId="39155"/>
    <cellStyle name="Примечание 62 2 9" xfId="39156"/>
    <cellStyle name="Примечание 62 3" xfId="39157"/>
    <cellStyle name="Примечание 62 3 2" xfId="39158"/>
    <cellStyle name="Примечание 62 3 3" xfId="39159"/>
    <cellStyle name="Примечание 62 3 4" xfId="39160"/>
    <cellStyle name="Примечание 62 4" xfId="39161"/>
    <cellStyle name="Примечание 62 4 2" xfId="39162"/>
    <cellStyle name="Примечание 62 4 3" xfId="39163"/>
    <cellStyle name="Примечание 62 4 4" xfId="39164"/>
    <cellStyle name="Примечание 62 5" xfId="39165"/>
    <cellStyle name="Примечание 62 5 2" xfId="39166"/>
    <cellStyle name="Примечание 62 5 3" xfId="39167"/>
    <cellStyle name="Примечание 62 5 4" xfId="39168"/>
    <cellStyle name="Примечание 62 6" xfId="39169"/>
    <cellStyle name="Примечание 62 6 2" xfId="39170"/>
    <cellStyle name="Примечание 62 6 3" xfId="39171"/>
    <cellStyle name="Примечание 62 6 4" xfId="39172"/>
    <cellStyle name="Примечание 62 7" xfId="39173"/>
    <cellStyle name="Примечание 62 7 2" xfId="39174"/>
    <cellStyle name="Примечание 62 7 3" xfId="39175"/>
    <cellStyle name="Примечание 62 7 4" xfId="39176"/>
    <cellStyle name="Примечание 62 8" xfId="39177"/>
    <cellStyle name="Примечание 62 9" xfId="39178"/>
    <cellStyle name="Примечание 63" xfId="39179"/>
    <cellStyle name="Примечание 63 10" xfId="39180"/>
    <cellStyle name="Примечание 63 2" xfId="39181"/>
    <cellStyle name="Примечание 63 2 10" xfId="39182"/>
    <cellStyle name="Примечание 63 2 2" xfId="39183"/>
    <cellStyle name="Примечание 63 2 2 2" xfId="39184"/>
    <cellStyle name="Примечание 63 2 2 3" xfId="39185"/>
    <cellStyle name="Примечание 63 2 2 4" xfId="39186"/>
    <cellStyle name="Примечание 63 2 3" xfId="39187"/>
    <cellStyle name="Примечание 63 2 3 2" xfId="39188"/>
    <cellStyle name="Примечание 63 2 3 3" xfId="39189"/>
    <cellStyle name="Примечание 63 2 3 4" xfId="39190"/>
    <cellStyle name="Примечание 63 2 4" xfId="39191"/>
    <cellStyle name="Примечание 63 2 4 2" xfId="39192"/>
    <cellStyle name="Примечание 63 2 4 3" xfId="39193"/>
    <cellStyle name="Примечание 63 2 4 4" xfId="39194"/>
    <cellStyle name="Примечание 63 2 5" xfId="39195"/>
    <cellStyle name="Примечание 63 2 5 2" xfId="39196"/>
    <cellStyle name="Примечание 63 2 5 3" xfId="39197"/>
    <cellStyle name="Примечание 63 2 5 4" xfId="39198"/>
    <cellStyle name="Примечание 63 2 6" xfId="39199"/>
    <cellStyle name="Примечание 63 2 6 2" xfId="39200"/>
    <cellStyle name="Примечание 63 2 6 3" xfId="39201"/>
    <cellStyle name="Примечание 63 2 6 4" xfId="39202"/>
    <cellStyle name="Примечание 63 2 7" xfId="39203"/>
    <cellStyle name="Примечание 63 2 7 2" xfId="39204"/>
    <cellStyle name="Примечание 63 2 7 3" xfId="39205"/>
    <cellStyle name="Примечание 63 2 7 4" xfId="39206"/>
    <cellStyle name="Примечание 63 2 8" xfId="39207"/>
    <cellStyle name="Примечание 63 2 9" xfId="39208"/>
    <cellStyle name="Примечание 63 3" xfId="39209"/>
    <cellStyle name="Примечание 63 3 2" xfId="39210"/>
    <cellStyle name="Примечание 63 3 3" xfId="39211"/>
    <cellStyle name="Примечание 63 3 4" xfId="39212"/>
    <cellStyle name="Примечание 63 4" xfId="39213"/>
    <cellStyle name="Примечание 63 4 2" xfId="39214"/>
    <cellStyle name="Примечание 63 4 3" xfId="39215"/>
    <cellStyle name="Примечание 63 4 4" xfId="39216"/>
    <cellStyle name="Примечание 63 5" xfId="39217"/>
    <cellStyle name="Примечание 63 5 2" xfId="39218"/>
    <cellStyle name="Примечание 63 5 3" xfId="39219"/>
    <cellStyle name="Примечание 63 5 4" xfId="39220"/>
    <cellStyle name="Примечание 63 6" xfId="39221"/>
    <cellStyle name="Примечание 63 6 2" xfId="39222"/>
    <cellStyle name="Примечание 63 6 3" xfId="39223"/>
    <cellStyle name="Примечание 63 6 4" xfId="39224"/>
    <cellStyle name="Примечание 63 7" xfId="39225"/>
    <cellStyle name="Примечание 63 7 2" xfId="39226"/>
    <cellStyle name="Примечание 63 7 3" xfId="39227"/>
    <cellStyle name="Примечание 63 7 4" xfId="39228"/>
    <cellStyle name="Примечание 63 8" xfId="39229"/>
    <cellStyle name="Примечание 63 9" xfId="39230"/>
    <cellStyle name="Примечание 64" xfId="39231"/>
    <cellStyle name="Примечание 64 10" xfId="39232"/>
    <cellStyle name="Примечание 64 2" xfId="39233"/>
    <cellStyle name="Примечание 64 2 10" xfId="39234"/>
    <cellStyle name="Примечание 64 2 2" xfId="39235"/>
    <cellStyle name="Примечание 64 2 2 2" xfId="39236"/>
    <cellStyle name="Примечание 64 2 2 3" xfId="39237"/>
    <cellStyle name="Примечание 64 2 2 4" xfId="39238"/>
    <cellStyle name="Примечание 64 2 3" xfId="39239"/>
    <cellStyle name="Примечание 64 2 3 2" xfId="39240"/>
    <cellStyle name="Примечание 64 2 3 3" xfId="39241"/>
    <cellStyle name="Примечание 64 2 3 4" xfId="39242"/>
    <cellStyle name="Примечание 64 2 4" xfId="39243"/>
    <cellStyle name="Примечание 64 2 4 2" xfId="39244"/>
    <cellStyle name="Примечание 64 2 4 3" xfId="39245"/>
    <cellStyle name="Примечание 64 2 4 4" xfId="39246"/>
    <cellStyle name="Примечание 64 2 5" xfId="39247"/>
    <cellStyle name="Примечание 64 2 5 2" xfId="39248"/>
    <cellStyle name="Примечание 64 2 5 3" xfId="39249"/>
    <cellStyle name="Примечание 64 2 5 4" xfId="39250"/>
    <cellStyle name="Примечание 64 2 6" xfId="39251"/>
    <cellStyle name="Примечание 64 2 6 2" xfId="39252"/>
    <cellStyle name="Примечание 64 2 6 3" xfId="39253"/>
    <cellStyle name="Примечание 64 2 6 4" xfId="39254"/>
    <cellStyle name="Примечание 64 2 7" xfId="39255"/>
    <cellStyle name="Примечание 64 2 7 2" xfId="39256"/>
    <cellStyle name="Примечание 64 2 7 3" xfId="39257"/>
    <cellStyle name="Примечание 64 2 7 4" xfId="39258"/>
    <cellStyle name="Примечание 64 2 8" xfId="39259"/>
    <cellStyle name="Примечание 64 2 9" xfId="39260"/>
    <cellStyle name="Примечание 64 3" xfId="39261"/>
    <cellStyle name="Примечание 64 3 2" xfId="39262"/>
    <cellStyle name="Примечание 64 3 3" xfId="39263"/>
    <cellStyle name="Примечание 64 3 4" xfId="39264"/>
    <cellStyle name="Примечание 64 4" xfId="39265"/>
    <cellStyle name="Примечание 64 4 2" xfId="39266"/>
    <cellStyle name="Примечание 64 4 3" xfId="39267"/>
    <cellStyle name="Примечание 64 4 4" xfId="39268"/>
    <cellStyle name="Примечание 64 5" xfId="39269"/>
    <cellStyle name="Примечание 64 5 2" xfId="39270"/>
    <cellStyle name="Примечание 64 5 3" xfId="39271"/>
    <cellStyle name="Примечание 64 5 4" xfId="39272"/>
    <cellStyle name="Примечание 64 6" xfId="39273"/>
    <cellStyle name="Примечание 64 6 2" xfId="39274"/>
    <cellStyle name="Примечание 64 6 3" xfId="39275"/>
    <cellStyle name="Примечание 64 6 4" xfId="39276"/>
    <cellStyle name="Примечание 64 7" xfId="39277"/>
    <cellStyle name="Примечание 64 7 2" xfId="39278"/>
    <cellStyle name="Примечание 64 7 3" xfId="39279"/>
    <cellStyle name="Примечание 64 7 4" xfId="39280"/>
    <cellStyle name="Примечание 64 8" xfId="39281"/>
    <cellStyle name="Примечание 64 9" xfId="39282"/>
    <cellStyle name="Примечание 65" xfId="39283"/>
    <cellStyle name="Примечание 65 10" xfId="39284"/>
    <cellStyle name="Примечание 65 2" xfId="39285"/>
    <cellStyle name="Примечание 65 2 10" xfId="39286"/>
    <cellStyle name="Примечание 65 2 2" xfId="39287"/>
    <cellStyle name="Примечание 65 2 2 2" xfId="39288"/>
    <cellStyle name="Примечание 65 2 2 3" xfId="39289"/>
    <cellStyle name="Примечание 65 2 2 4" xfId="39290"/>
    <cellStyle name="Примечание 65 2 3" xfId="39291"/>
    <cellStyle name="Примечание 65 2 3 2" xfId="39292"/>
    <cellStyle name="Примечание 65 2 3 3" xfId="39293"/>
    <cellStyle name="Примечание 65 2 3 4" xfId="39294"/>
    <cellStyle name="Примечание 65 2 4" xfId="39295"/>
    <cellStyle name="Примечание 65 2 4 2" xfId="39296"/>
    <cellStyle name="Примечание 65 2 4 3" xfId="39297"/>
    <cellStyle name="Примечание 65 2 4 4" xfId="39298"/>
    <cellStyle name="Примечание 65 2 5" xfId="39299"/>
    <cellStyle name="Примечание 65 2 5 2" xfId="39300"/>
    <cellStyle name="Примечание 65 2 5 3" xfId="39301"/>
    <cellStyle name="Примечание 65 2 5 4" xfId="39302"/>
    <cellStyle name="Примечание 65 2 6" xfId="39303"/>
    <cellStyle name="Примечание 65 2 6 2" xfId="39304"/>
    <cellStyle name="Примечание 65 2 6 3" xfId="39305"/>
    <cellStyle name="Примечание 65 2 6 4" xfId="39306"/>
    <cellStyle name="Примечание 65 2 7" xfId="39307"/>
    <cellStyle name="Примечание 65 2 7 2" xfId="39308"/>
    <cellStyle name="Примечание 65 2 7 3" xfId="39309"/>
    <cellStyle name="Примечание 65 2 7 4" xfId="39310"/>
    <cellStyle name="Примечание 65 2 8" xfId="39311"/>
    <cellStyle name="Примечание 65 2 9" xfId="39312"/>
    <cellStyle name="Примечание 65 3" xfId="39313"/>
    <cellStyle name="Примечание 65 3 2" xfId="39314"/>
    <cellStyle name="Примечание 65 3 3" xfId="39315"/>
    <cellStyle name="Примечание 65 3 4" xfId="39316"/>
    <cellStyle name="Примечание 65 4" xfId="39317"/>
    <cellStyle name="Примечание 65 4 2" xfId="39318"/>
    <cellStyle name="Примечание 65 4 3" xfId="39319"/>
    <cellStyle name="Примечание 65 4 4" xfId="39320"/>
    <cellStyle name="Примечание 65 5" xfId="39321"/>
    <cellStyle name="Примечание 65 5 2" xfId="39322"/>
    <cellStyle name="Примечание 65 5 3" xfId="39323"/>
    <cellStyle name="Примечание 65 5 4" xfId="39324"/>
    <cellStyle name="Примечание 65 6" xfId="39325"/>
    <cellStyle name="Примечание 65 6 2" xfId="39326"/>
    <cellStyle name="Примечание 65 6 3" xfId="39327"/>
    <cellStyle name="Примечание 65 6 4" xfId="39328"/>
    <cellStyle name="Примечание 65 7" xfId="39329"/>
    <cellStyle name="Примечание 65 7 2" xfId="39330"/>
    <cellStyle name="Примечание 65 7 3" xfId="39331"/>
    <cellStyle name="Примечание 65 7 4" xfId="39332"/>
    <cellStyle name="Примечание 65 8" xfId="39333"/>
    <cellStyle name="Примечание 65 9" xfId="39334"/>
    <cellStyle name="Примечание 66" xfId="39335"/>
    <cellStyle name="Примечание 66 10" xfId="39336"/>
    <cellStyle name="Примечание 66 2" xfId="39337"/>
    <cellStyle name="Примечание 66 2 10" xfId="39338"/>
    <cellStyle name="Примечание 66 2 2" xfId="39339"/>
    <cellStyle name="Примечание 66 2 2 2" xfId="39340"/>
    <cellStyle name="Примечание 66 2 2 3" xfId="39341"/>
    <cellStyle name="Примечание 66 2 2 4" xfId="39342"/>
    <cellStyle name="Примечание 66 2 3" xfId="39343"/>
    <cellStyle name="Примечание 66 2 3 2" xfId="39344"/>
    <cellStyle name="Примечание 66 2 3 3" xfId="39345"/>
    <cellStyle name="Примечание 66 2 3 4" xfId="39346"/>
    <cellStyle name="Примечание 66 2 4" xfId="39347"/>
    <cellStyle name="Примечание 66 2 4 2" xfId="39348"/>
    <cellStyle name="Примечание 66 2 4 3" xfId="39349"/>
    <cellStyle name="Примечание 66 2 4 4" xfId="39350"/>
    <cellStyle name="Примечание 66 2 5" xfId="39351"/>
    <cellStyle name="Примечание 66 2 5 2" xfId="39352"/>
    <cellStyle name="Примечание 66 2 5 3" xfId="39353"/>
    <cellStyle name="Примечание 66 2 5 4" xfId="39354"/>
    <cellStyle name="Примечание 66 2 6" xfId="39355"/>
    <cellStyle name="Примечание 66 2 6 2" xfId="39356"/>
    <cellStyle name="Примечание 66 2 6 3" xfId="39357"/>
    <cellStyle name="Примечание 66 2 6 4" xfId="39358"/>
    <cellStyle name="Примечание 66 2 7" xfId="39359"/>
    <cellStyle name="Примечание 66 2 7 2" xfId="39360"/>
    <cellStyle name="Примечание 66 2 7 3" xfId="39361"/>
    <cellStyle name="Примечание 66 2 7 4" xfId="39362"/>
    <cellStyle name="Примечание 66 2 8" xfId="39363"/>
    <cellStyle name="Примечание 66 2 9" xfId="39364"/>
    <cellStyle name="Примечание 66 3" xfId="39365"/>
    <cellStyle name="Примечание 66 3 2" xfId="39366"/>
    <cellStyle name="Примечание 66 3 3" xfId="39367"/>
    <cellStyle name="Примечание 66 3 4" xfId="39368"/>
    <cellStyle name="Примечание 66 4" xfId="39369"/>
    <cellStyle name="Примечание 66 4 2" xfId="39370"/>
    <cellStyle name="Примечание 66 4 3" xfId="39371"/>
    <cellStyle name="Примечание 66 4 4" xfId="39372"/>
    <cellStyle name="Примечание 66 5" xfId="39373"/>
    <cellStyle name="Примечание 66 5 2" xfId="39374"/>
    <cellStyle name="Примечание 66 5 3" xfId="39375"/>
    <cellStyle name="Примечание 66 5 4" xfId="39376"/>
    <cellStyle name="Примечание 66 6" xfId="39377"/>
    <cellStyle name="Примечание 66 6 2" xfId="39378"/>
    <cellStyle name="Примечание 66 6 3" xfId="39379"/>
    <cellStyle name="Примечание 66 6 4" xfId="39380"/>
    <cellStyle name="Примечание 66 7" xfId="39381"/>
    <cellStyle name="Примечание 66 7 2" xfId="39382"/>
    <cellStyle name="Примечание 66 7 3" xfId="39383"/>
    <cellStyle name="Примечание 66 7 4" xfId="39384"/>
    <cellStyle name="Примечание 66 8" xfId="39385"/>
    <cellStyle name="Примечание 66 9" xfId="39386"/>
    <cellStyle name="Примечание 67" xfId="39387"/>
    <cellStyle name="Примечание 67 10" xfId="39388"/>
    <cellStyle name="Примечание 67 2" xfId="39389"/>
    <cellStyle name="Примечание 67 2 10" xfId="39390"/>
    <cellStyle name="Примечание 67 2 2" xfId="39391"/>
    <cellStyle name="Примечание 67 2 2 2" xfId="39392"/>
    <cellStyle name="Примечание 67 2 2 3" xfId="39393"/>
    <cellStyle name="Примечание 67 2 2 4" xfId="39394"/>
    <cellStyle name="Примечание 67 2 3" xfId="39395"/>
    <cellStyle name="Примечание 67 2 3 2" xfId="39396"/>
    <cellStyle name="Примечание 67 2 3 3" xfId="39397"/>
    <cellStyle name="Примечание 67 2 3 4" xfId="39398"/>
    <cellStyle name="Примечание 67 2 4" xfId="39399"/>
    <cellStyle name="Примечание 67 2 4 2" xfId="39400"/>
    <cellStyle name="Примечание 67 2 4 3" xfId="39401"/>
    <cellStyle name="Примечание 67 2 4 4" xfId="39402"/>
    <cellStyle name="Примечание 67 2 5" xfId="39403"/>
    <cellStyle name="Примечание 67 2 5 2" xfId="39404"/>
    <cellStyle name="Примечание 67 2 5 3" xfId="39405"/>
    <cellStyle name="Примечание 67 2 5 4" xfId="39406"/>
    <cellStyle name="Примечание 67 2 6" xfId="39407"/>
    <cellStyle name="Примечание 67 2 6 2" xfId="39408"/>
    <cellStyle name="Примечание 67 2 6 3" xfId="39409"/>
    <cellStyle name="Примечание 67 2 6 4" xfId="39410"/>
    <cellStyle name="Примечание 67 2 7" xfId="39411"/>
    <cellStyle name="Примечание 67 2 7 2" xfId="39412"/>
    <cellStyle name="Примечание 67 2 7 3" xfId="39413"/>
    <cellStyle name="Примечание 67 2 7 4" xfId="39414"/>
    <cellStyle name="Примечание 67 2 8" xfId="39415"/>
    <cellStyle name="Примечание 67 2 9" xfId="39416"/>
    <cellStyle name="Примечание 67 3" xfId="39417"/>
    <cellStyle name="Примечание 67 3 2" xfId="39418"/>
    <cellStyle name="Примечание 67 3 3" xfId="39419"/>
    <cellStyle name="Примечание 67 3 4" xfId="39420"/>
    <cellStyle name="Примечание 67 4" xfId="39421"/>
    <cellStyle name="Примечание 67 4 2" xfId="39422"/>
    <cellStyle name="Примечание 67 4 3" xfId="39423"/>
    <cellStyle name="Примечание 67 4 4" xfId="39424"/>
    <cellStyle name="Примечание 67 5" xfId="39425"/>
    <cellStyle name="Примечание 67 5 2" xfId="39426"/>
    <cellStyle name="Примечание 67 5 3" xfId="39427"/>
    <cellStyle name="Примечание 67 5 4" xfId="39428"/>
    <cellStyle name="Примечание 67 6" xfId="39429"/>
    <cellStyle name="Примечание 67 6 2" xfId="39430"/>
    <cellStyle name="Примечание 67 6 3" xfId="39431"/>
    <cellStyle name="Примечание 67 6 4" xfId="39432"/>
    <cellStyle name="Примечание 67 7" xfId="39433"/>
    <cellStyle name="Примечание 67 7 2" xfId="39434"/>
    <cellStyle name="Примечание 67 7 3" xfId="39435"/>
    <cellStyle name="Примечание 67 7 4" xfId="39436"/>
    <cellStyle name="Примечание 67 8" xfId="39437"/>
    <cellStyle name="Примечание 67 9" xfId="39438"/>
    <cellStyle name="Примечание 68" xfId="39439"/>
    <cellStyle name="Примечание 68 10" xfId="39440"/>
    <cellStyle name="Примечание 68 2" xfId="39441"/>
    <cellStyle name="Примечание 68 2 10" xfId="39442"/>
    <cellStyle name="Примечание 68 2 2" xfId="39443"/>
    <cellStyle name="Примечание 68 2 2 2" xfId="39444"/>
    <cellStyle name="Примечание 68 2 2 3" xfId="39445"/>
    <cellStyle name="Примечание 68 2 2 4" xfId="39446"/>
    <cellStyle name="Примечание 68 2 3" xfId="39447"/>
    <cellStyle name="Примечание 68 2 3 2" xfId="39448"/>
    <cellStyle name="Примечание 68 2 3 3" xfId="39449"/>
    <cellStyle name="Примечание 68 2 3 4" xfId="39450"/>
    <cellStyle name="Примечание 68 2 4" xfId="39451"/>
    <cellStyle name="Примечание 68 2 4 2" xfId="39452"/>
    <cellStyle name="Примечание 68 2 4 3" xfId="39453"/>
    <cellStyle name="Примечание 68 2 4 4" xfId="39454"/>
    <cellStyle name="Примечание 68 2 5" xfId="39455"/>
    <cellStyle name="Примечание 68 2 5 2" xfId="39456"/>
    <cellStyle name="Примечание 68 2 5 3" xfId="39457"/>
    <cellStyle name="Примечание 68 2 5 4" xfId="39458"/>
    <cellStyle name="Примечание 68 2 6" xfId="39459"/>
    <cellStyle name="Примечание 68 2 6 2" xfId="39460"/>
    <cellStyle name="Примечание 68 2 6 3" xfId="39461"/>
    <cellStyle name="Примечание 68 2 6 4" xfId="39462"/>
    <cellStyle name="Примечание 68 2 7" xfId="39463"/>
    <cellStyle name="Примечание 68 2 7 2" xfId="39464"/>
    <cellStyle name="Примечание 68 2 7 3" xfId="39465"/>
    <cellStyle name="Примечание 68 2 7 4" xfId="39466"/>
    <cellStyle name="Примечание 68 2 8" xfId="39467"/>
    <cellStyle name="Примечание 68 2 9" xfId="39468"/>
    <cellStyle name="Примечание 68 3" xfId="39469"/>
    <cellStyle name="Примечание 68 3 2" xfId="39470"/>
    <cellStyle name="Примечание 68 3 3" xfId="39471"/>
    <cellStyle name="Примечание 68 3 4" xfId="39472"/>
    <cellStyle name="Примечание 68 4" xfId="39473"/>
    <cellStyle name="Примечание 68 4 2" xfId="39474"/>
    <cellStyle name="Примечание 68 4 3" xfId="39475"/>
    <cellStyle name="Примечание 68 4 4" xfId="39476"/>
    <cellStyle name="Примечание 68 5" xfId="39477"/>
    <cellStyle name="Примечание 68 5 2" xfId="39478"/>
    <cellStyle name="Примечание 68 5 3" xfId="39479"/>
    <cellStyle name="Примечание 68 5 4" xfId="39480"/>
    <cellStyle name="Примечание 68 6" xfId="39481"/>
    <cellStyle name="Примечание 68 6 2" xfId="39482"/>
    <cellStyle name="Примечание 68 6 3" xfId="39483"/>
    <cellStyle name="Примечание 68 6 4" xfId="39484"/>
    <cellStyle name="Примечание 68 7" xfId="39485"/>
    <cellStyle name="Примечание 68 7 2" xfId="39486"/>
    <cellStyle name="Примечание 68 7 3" xfId="39487"/>
    <cellStyle name="Примечание 68 7 4" xfId="39488"/>
    <cellStyle name="Примечание 68 8" xfId="39489"/>
    <cellStyle name="Примечание 68 9" xfId="39490"/>
    <cellStyle name="Примечание 69" xfId="39491"/>
    <cellStyle name="Примечание 69 10" xfId="39492"/>
    <cellStyle name="Примечание 69 2" xfId="39493"/>
    <cellStyle name="Примечание 69 2 10" xfId="39494"/>
    <cellStyle name="Примечание 69 2 2" xfId="39495"/>
    <cellStyle name="Примечание 69 2 2 2" xfId="39496"/>
    <cellStyle name="Примечание 69 2 2 3" xfId="39497"/>
    <cellStyle name="Примечание 69 2 2 4" xfId="39498"/>
    <cellStyle name="Примечание 69 2 3" xfId="39499"/>
    <cellStyle name="Примечание 69 2 3 2" xfId="39500"/>
    <cellStyle name="Примечание 69 2 3 3" xfId="39501"/>
    <cellStyle name="Примечание 69 2 3 4" xfId="39502"/>
    <cellStyle name="Примечание 69 2 4" xfId="39503"/>
    <cellStyle name="Примечание 69 2 4 2" xfId="39504"/>
    <cellStyle name="Примечание 69 2 4 3" xfId="39505"/>
    <cellStyle name="Примечание 69 2 4 4" xfId="39506"/>
    <cellStyle name="Примечание 69 2 5" xfId="39507"/>
    <cellStyle name="Примечание 69 2 5 2" xfId="39508"/>
    <cellStyle name="Примечание 69 2 5 3" xfId="39509"/>
    <cellStyle name="Примечание 69 2 5 4" xfId="39510"/>
    <cellStyle name="Примечание 69 2 6" xfId="39511"/>
    <cellStyle name="Примечание 69 2 6 2" xfId="39512"/>
    <cellStyle name="Примечание 69 2 6 3" xfId="39513"/>
    <cellStyle name="Примечание 69 2 6 4" xfId="39514"/>
    <cellStyle name="Примечание 69 2 7" xfId="39515"/>
    <cellStyle name="Примечание 69 2 7 2" xfId="39516"/>
    <cellStyle name="Примечание 69 2 7 3" xfId="39517"/>
    <cellStyle name="Примечание 69 2 7 4" xfId="39518"/>
    <cellStyle name="Примечание 69 2 8" xfId="39519"/>
    <cellStyle name="Примечание 69 2 9" xfId="39520"/>
    <cellStyle name="Примечание 69 3" xfId="39521"/>
    <cellStyle name="Примечание 69 3 2" xfId="39522"/>
    <cellStyle name="Примечание 69 3 3" xfId="39523"/>
    <cellStyle name="Примечание 69 3 4" xfId="39524"/>
    <cellStyle name="Примечание 69 4" xfId="39525"/>
    <cellStyle name="Примечание 69 4 2" xfId="39526"/>
    <cellStyle name="Примечание 69 4 3" xfId="39527"/>
    <cellStyle name="Примечание 69 4 4" xfId="39528"/>
    <cellStyle name="Примечание 69 5" xfId="39529"/>
    <cellStyle name="Примечание 69 5 2" xfId="39530"/>
    <cellStyle name="Примечание 69 5 3" xfId="39531"/>
    <cellStyle name="Примечание 69 5 4" xfId="39532"/>
    <cellStyle name="Примечание 69 6" xfId="39533"/>
    <cellStyle name="Примечание 69 6 2" xfId="39534"/>
    <cellStyle name="Примечание 69 6 3" xfId="39535"/>
    <cellStyle name="Примечание 69 6 4" xfId="39536"/>
    <cellStyle name="Примечание 69 7" xfId="39537"/>
    <cellStyle name="Примечание 69 7 2" xfId="39538"/>
    <cellStyle name="Примечание 69 7 3" xfId="39539"/>
    <cellStyle name="Примечание 69 7 4" xfId="39540"/>
    <cellStyle name="Примечание 69 8" xfId="39541"/>
    <cellStyle name="Примечание 69 9" xfId="39542"/>
    <cellStyle name="Примечание 7" xfId="39543"/>
    <cellStyle name="Примечание 7 10" xfId="39544"/>
    <cellStyle name="Примечание 7 2" xfId="39545"/>
    <cellStyle name="Примечание 7 2 10" xfId="39546"/>
    <cellStyle name="Примечание 7 2 2" xfId="39547"/>
    <cellStyle name="Примечание 7 2 2 2" xfId="39548"/>
    <cellStyle name="Примечание 7 2 2 3" xfId="39549"/>
    <cellStyle name="Примечание 7 2 2 4" xfId="39550"/>
    <cellStyle name="Примечание 7 2 3" xfId="39551"/>
    <cellStyle name="Примечание 7 2 3 2" xfId="39552"/>
    <cellStyle name="Примечание 7 2 3 3" xfId="39553"/>
    <cellStyle name="Примечание 7 2 3 4" xfId="39554"/>
    <cellStyle name="Примечание 7 2 4" xfId="39555"/>
    <cellStyle name="Примечание 7 2 4 2" xfId="39556"/>
    <cellStyle name="Примечание 7 2 4 3" xfId="39557"/>
    <cellStyle name="Примечание 7 2 4 4" xfId="39558"/>
    <cellStyle name="Примечание 7 2 5" xfId="39559"/>
    <cellStyle name="Примечание 7 2 5 2" xfId="39560"/>
    <cellStyle name="Примечание 7 2 5 3" xfId="39561"/>
    <cellStyle name="Примечание 7 2 5 4" xfId="39562"/>
    <cellStyle name="Примечание 7 2 6" xfId="39563"/>
    <cellStyle name="Примечание 7 2 6 2" xfId="39564"/>
    <cellStyle name="Примечание 7 2 6 3" xfId="39565"/>
    <cellStyle name="Примечание 7 2 6 4" xfId="39566"/>
    <cellStyle name="Примечание 7 2 7" xfId="39567"/>
    <cellStyle name="Примечание 7 2 7 2" xfId="39568"/>
    <cellStyle name="Примечание 7 2 7 3" xfId="39569"/>
    <cellStyle name="Примечание 7 2 7 4" xfId="39570"/>
    <cellStyle name="Примечание 7 2 8" xfId="39571"/>
    <cellStyle name="Примечание 7 2 9" xfId="39572"/>
    <cellStyle name="Примечание 7 3" xfId="39573"/>
    <cellStyle name="Примечание 7 3 2" xfId="39574"/>
    <cellStyle name="Примечание 7 3 3" xfId="39575"/>
    <cellStyle name="Примечание 7 3 4" xfId="39576"/>
    <cellStyle name="Примечание 7 4" xfId="39577"/>
    <cellStyle name="Примечание 7 4 2" xfId="39578"/>
    <cellStyle name="Примечание 7 4 3" xfId="39579"/>
    <cellStyle name="Примечание 7 4 4" xfId="39580"/>
    <cellStyle name="Примечание 7 5" xfId="39581"/>
    <cellStyle name="Примечание 7 5 2" xfId="39582"/>
    <cellStyle name="Примечание 7 5 3" xfId="39583"/>
    <cellStyle name="Примечание 7 5 4" xfId="39584"/>
    <cellStyle name="Примечание 7 6" xfId="39585"/>
    <cellStyle name="Примечание 7 6 2" xfId="39586"/>
    <cellStyle name="Примечание 7 6 3" xfId="39587"/>
    <cellStyle name="Примечание 7 6 4" xfId="39588"/>
    <cellStyle name="Примечание 7 7" xfId="39589"/>
    <cellStyle name="Примечание 7 7 2" xfId="39590"/>
    <cellStyle name="Примечание 7 7 3" xfId="39591"/>
    <cellStyle name="Примечание 7 7 4" xfId="39592"/>
    <cellStyle name="Примечание 7 8" xfId="39593"/>
    <cellStyle name="Примечание 7 9" xfId="39594"/>
    <cellStyle name="Примечание 70" xfId="39595"/>
    <cellStyle name="Примечание 70 10" xfId="39596"/>
    <cellStyle name="Примечание 70 2" xfId="39597"/>
    <cellStyle name="Примечание 70 2 10" xfId="39598"/>
    <cellStyle name="Примечание 70 2 2" xfId="39599"/>
    <cellStyle name="Примечание 70 2 2 2" xfId="39600"/>
    <cellStyle name="Примечание 70 2 2 3" xfId="39601"/>
    <cellStyle name="Примечание 70 2 2 4" xfId="39602"/>
    <cellStyle name="Примечание 70 2 3" xfId="39603"/>
    <cellStyle name="Примечание 70 2 3 2" xfId="39604"/>
    <cellStyle name="Примечание 70 2 3 3" xfId="39605"/>
    <cellStyle name="Примечание 70 2 3 4" xfId="39606"/>
    <cellStyle name="Примечание 70 2 4" xfId="39607"/>
    <cellStyle name="Примечание 70 2 4 2" xfId="39608"/>
    <cellStyle name="Примечание 70 2 4 3" xfId="39609"/>
    <cellStyle name="Примечание 70 2 4 4" xfId="39610"/>
    <cellStyle name="Примечание 70 2 5" xfId="39611"/>
    <cellStyle name="Примечание 70 2 5 2" xfId="39612"/>
    <cellStyle name="Примечание 70 2 5 3" xfId="39613"/>
    <cellStyle name="Примечание 70 2 5 4" xfId="39614"/>
    <cellStyle name="Примечание 70 2 6" xfId="39615"/>
    <cellStyle name="Примечание 70 2 6 2" xfId="39616"/>
    <cellStyle name="Примечание 70 2 6 3" xfId="39617"/>
    <cellStyle name="Примечание 70 2 6 4" xfId="39618"/>
    <cellStyle name="Примечание 70 2 7" xfId="39619"/>
    <cellStyle name="Примечание 70 2 7 2" xfId="39620"/>
    <cellStyle name="Примечание 70 2 7 3" xfId="39621"/>
    <cellStyle name="Примечание 70 2 7 4" xfId="39622"/>
    <cellStyle name="Примечание 70 2 8" xfId="39623"/>
    <cellStyle name="Примечание 70 2 9" xfId="39624"/>
    <cellStyle name="Примечание 70 3" xfId="39625"/>
    <cellStyle name="Примечание 70 3 2" xfId="39626"/>
    <cellStyle name="Примечание 70 3 3" xfId="39627"/>
    <cellStyle name="Примечание 70 3 4" xfId="39628"/>
    <cellStyle name="Примечание 70 4" xfId="39629"/>
    <cellStyle name="Примечание 70 4 2" xfId="39630"/>
    <cellStyle name="Примечание 70 4 3" xfId="39631"/>
    <cellStyle name="Примечание 70 4 4" xfId="39632"/>
    <cellStyle name="Примечание 70 5" xfId="39633"/>
    <cellStyle name="Примечание 70 5 2" xfId="39634"/>
    <cellStyle name="Примечание 70 5 3" xfId="39635"/>
    <cellStyle name="Примечание 70 5 4" xfId="39636"/>
    <cellStyle name="Примечание 70 6" xfId="39637"/>
    <cellStyle name="Примечание 70 6 2" xfId="39638"/>
    <cellStyle name="Примечание 70 6 3" xfId="39639"/>
    <cellStyle name="Примечание 70 6 4" xfId="39640"/>
    <cellStyle name="Примечание 70 7" xfId="39641"/>
    <cellStyle name="Примечание 70 7 2" xfId="39642"/>
    <cellStyle name="Примечание 70 7 3" xfId="39643"/>
    <cellStyle name="Примечание 70 7 4" xfId="39644"/>
    <cellStyle name="Примечание 70 8" xfId="39645"/>
    <cellStyle name="Примечание 70 9" xfId="39646"/>
    <cellStyle name="Примечание 71" xfId="39647"/>
    <cellStyle name="Примечание 71 2" xfId="39648"/>
    <cellStyle name="Примечание 71 2 2" xfId="39649"/>
    <cellStyle name="Примечание 71 2 3" xfId="39650"/>
    <cellStyle name="Примечание 71 2 4" xfId="39651"/>
    <cellStyle name="Примечание 71 3" xfId="39652"/>
    <cellStyle name="Примечание 71 4" xfId="39653"/>
    <cellStyle name="Примечание 71 5" xfId="39654"/>
    <cellStyle name="Примечание 72" xfId="39655"/>
    <cellStyle name="Примечание 72 2" xfId="39656"/>
    <cellStyle name="Примечание 72 2 2" xfId="39657"/>
    <cellStyle name="Примечание 72 2 3" xfId="39658"/>
    <cellStyle name="Примечание 72 2 4" xfId="39659"/>
    <cellStyle name="Примечание 72 3" xfId="39660"/>
    <cellStyle name="Примечание 72 4" xfId="39661"/>
    <cellStyle name="Примечание 72 5" xfId="39662"/>
    <cellStyle name="Примечание 73" xfId="39663"/>
    <cellStyle name="Примечание 73 2" xfId="39664"/>
    <cellStyle name="Примечание 73 2 2" xfId="39665"/>
    <cellStyle name="Примечание 73 2 3" xfId="39666"/>
    <cellStyle name="Примечание 73 2 4" xfId="39667"/>
    <cellStyle name="Примечание 73 3" xfId="39668"/>
    <cellStyle name="Примечание 73 4" xfId="39669"/>
    <cellStyle name="Примечание 73 5" xfId="39670"/>
    <cellStyle name="Примечание 74" xfId="39671"/>
    <cellStyle name="Примечание 8" xfId="39672"/>
    <cellStyle name="Примечание 8 10" xfId="39673"/>
    <cellStyle name="Примечание 8 2" xfId="39674"/>
    <cellStyle name="Примечание 8 2 10" xfId="39675"/>
    <cellStyle name="Примечание 8 2 2" xfId="39676"/>
    <cellStyle name="Примечание 8 2 2 2" xfId="39677"/>
    <cellStyle name="Примечание 8 2 2 3" xfId="39678"/>
    <cellStyle name="Примечание 8 2 2 4" xfId="39679"/>
    <cellStyle name="Примечание 8 2 3" xfId="39680"/>
    <cellStyle name="Примечание 8 2 3 2" xfId="39681"/>
    <cellStyle name="Примечание 8 2 3 3" xfId="39682"/>
    <cellStyle name="Примечание 8 2 3 4" xfId="39683"/>
    <cellStyle name="Примечание 8 2 4" xfId="39684"/>
    <cellStyle name="Примечание 8 2 4 2" xfId="39685"/>
    <cellStyle name="Примечание 8 2 4 3" xfId="39686"/>
    <cellStyle name="Примечание 8 2 4 4" xfId="39687"/>
    <cellStyle name="Примечание 8 2 5" xfId="39688"/>
    <cellStyle name="Примечание 8 2 5 2" xfId="39689"/>
    <cellStyle name="Примечание 8 2 5 3" xfId="39690"/>
    <cellStyle name="Примечание 8 2 5 4" xfId="39691"/>
    <cellStyle name="Примечание 8 2 6" xfId="39692"/>
    <cellStyle name="Примечание 8 2 6 2" xfId="39693"/>
    <cellStyle name="Примечание 8 2 6 3" xfId="39694"/>
    <cellStyle name="Примечание 8 2 6 4" xfId="39695"/>
    <cellStyle name="Примечание 8 2 7" xfId="39696"/>
    <cellStyle name="Примечание 8 2 7 2" xfId="39697"/>
    <cellStyle name="Примечание 8 2 7 3" xfId="39698"/>
    <cellStyle name="Примечание 8 2 7 4" xfId="39699"/>
    <cellStyle name="Примечание 8 2 8" xfId="39700"/>
    <cellStyle name="Примечание 8 2 9" xfId="39701"/>
    <cellStyle name="Примечание 8 3" xfId="39702"/>
    <cellStyle name="Примечание 8 3 2" xfId="39703"/>
    <cellStyle name="Примечание 8 3 3" xfId="39704"/>
    <cellStyle name="Примечание 8 3 4" xfId="39705"/>
    <cellStyle name="Примечание 8 4" xfId="39706"/>
    <cellStyle name="Примечание 8 4 2" xfId="39707"/>
    <cellStyle name="Примечание 8 4 3" xfId="39708"/>
    <cellStyle name="Примечание 8 4 4" xfId="39709"/>
    <cellStyle name="Примечание 8 5" xfId="39710"/>
    <cellStyle name="Примечание 8 5 2" xfId="39711"/>
    <cellStyle name="Примечание 8 5 3" xfId="39712"/>
    <cellStyle name="Примечание 8 5 4" xfId="39713"/>
    <cellStyle name="Примечание 8 6" xfId="39714"/>
    <cellStyle name="Примечание 8 6 2" xfId="39715"/>
    <cellStyle name="Примечание 8 6 3" xfId="39716"/>
    <cellStyle name="Примечание 8 6 4" xfId="39717"/>
    <cellStyle name="Примечание 8 7" xfId="39718"/>
    <cellStyle name="Примечание 8 7 2" xfId="39719"/>
    <cellStyle name="Примечание 8 7 3" xfId="39720"/>
    <cellStyle name="Примечание 8 7 4" xfId="39721"/>
    <cellStyle name="Примечание 8 8" xfId="39722"/>
    <cellStyle name="Примечание 8 9" xfId="39723"/>
    <cellStyle name="Примечание 9" xfId="39724"/>
    <cellStyle name="Примечание 9 10" xfId="39725"/>
    <cellStyle name="Примечание 9 2" xfId="39726"/>
    <cellStyle name="Примечание 9 2 10" xfId="39727"/>
    <cellStyle name="Примечание 9 2 2" xfId="39728"/>
    <cellStyle name="Примечание 9 2 2 2" xfId="39729"/>
    <cellStyle name="Примечание 9 2 2 3" xfId="39730"/>
    <cellStyle name="Примечание 9 2 2 4" xfId="39731"/>
    <cellStyle name="Примечание 9 2 3" xfId="39732"/>
    <cellStyle name="Примечание 9 2 3 2" xfId="39733"/>
    <cellStyle name="Примечание 9 2 3 3" xfId="39734"/>
    <cellStyle name="Примечание 9 2 3 4" xfId="39735"/>
    <cellStyle name="Примечание 9 2 4" xfId="39736"/>
    <cellStyle name="Примечание 9 2 4 2" xfId="39737"/>
    <cellStyle name="Примечание 9 2 4 3" xfId="39738"/>
    <cellStyle name="Примечание 9 2 4 4" xfId="39739"/>
    <cellStyle name="Примечание 9 2 5" xfId="39740"/>
    <cellStyle name="Примечание 9 2 5 2" xfId="39741"/>
    <cellStyle name="Примечание 9 2 5 3" xfId="39742"/>
    <cellStyle name="Примечание 9 2 5 4" xfId="39743"/>
    <cellStyle name="Примечание 9 2 6" xfId="39744"/>
    <cellStyle name="Примечание 9 2 6 2" xfId="39745"/>
    <cellStyle name="Примечание 9 2 6 3" xfId="39746"/>
    <cellStyle name="Примечание 9 2 6 4" xfId="39747"/>
    <cellStyle name="Примечание 9 2 7" xfId="39748"/>
    <cellStyle name="Примечание 9 2 7 2" xfId="39749"/>
    <cellStyle name="Примечание 9 2 7 3" xfId="39750"/>
    <cellStyle name="Примечание 9 2 7 4" xfId="39751"/>
    <cellStyle name="Примечание 9 2 8" xfId="39752"/>
    <cellStyle name="Примечание 9 2 9" xfId="39753"/>
    <cellStyle name="Примечание 9 3" xfId="39754"/>
    <cellStyle name="Примечание 9 3 2" xfId="39755"/>
    <cellStyle name="Примечание 9 3 3" xfId="39756"/>
    <cellStyle name="Примечание 9 3 4" xfId="39757"/>
    <cellStyle name="Примечание 9 4" xfId="39758"/>
    <cellStyle name="Примечание 9 4 2" xfId="39759"/>
    <cellStyle name="Примечание 9 4 3" xfId="39760"/>
    <cellStyle name="Примечание 9 4 4" xfId="39761"/>
    <cellStyle name="Примечание 9 5" xfId="39762"/>
    <cellStyle name="Примечание 9 5 2" xfId="39763"/>
    <cellStyle name="Примечание 9 5 3" xfId="39764"/>
    <cellStyle name="Примечание 9 5 4" xfId="39765"/>
    <cellStyle name="Примечание 9 6" xfId="39766"/>
    <cellStyle name="Примечание 9 6 2" xfId="39767"/>
    <cellStyle name="Примечание 9 6 3" xfId="39768"/>
    <cellStyle name="Примечание 9 6 4" xfId="39769"/>
    <cellStyle name="Примечание 9 7" xfId="39770"/>
    <cellStyle name="Примечание 9 7 2" xfId="39771"/>
    <cellStyle name="Примечание 9 7 3" xfId="39772"/>
    <cellStyle name="Примечание 9 7 4" xfId="39773"/>
    <cellStyle name="Примечание 9 8" xfId="39774"/>
    <cellStyle name="Примечание 9 9" xfId="39775"/>
    <cellStyle name="Процентный" xfId="1" builtinId="5"/>
    <cellStyle name="Процентный 10" xfId="39776"/>
    <cellStyle name="Процентный 2" xfId="18"/>
    <cellStyle name="Процентный 2 10" xfId="39777"/>
    <cellStyle name="Процентный 2 11" xfId="39778"/>
    <cellStyle name="Процентный 2 12" xfId="39779"/>
    <cellStyle name="Процентный 2 13" xfId="39780"/>
    <cellStyle name="Процентный 2 14" xfId="39781"/>
    <cellStyle name="Процентный 2 15" xfId="39782"/>
    <cellStyle name="Процентный 2 16" xfId="39783"/>
    <cellStyle name="Процентный 2 17" xfId="39784"/>
    <cellStyle name="Процентный 2 2" xfId="39785"/>
    <cellStyle name="Процентный 2 2 2" xfId="39786"/>
    <cellStyle name="Процентный 2 2 2 2" xfId="39787"/>
    <cellStyle name="Процентный 2 2 2 3" xfId="39788"/>
    <cellStyle name="Процентный 2 2 3" xfId="39789"/>
    <cellStyle name="Процентный 2 2 4" xfId="39790"/>
    <cellStyle name="Процентный 2 2 5" xfId="39791"/>
    <cellStyle name="Процентный 2 2 6" xfId="39792"/>
    <cellStyle name="Процентный 2 2 7" xfId="39793"/>
    <cellStyle name="Процентный 2 3" xfId="39794"/>
    <cellStyle name="Процентный 2 3 2" xfId="39795"/>
    <cellStyle name="Процентный 2 3 3" xfId="39796"/>
    <cellStyle name="Процентный 2 3 4" xfId="39797"/>
    <cellStyle name="Процентный 2 3 5" xfId="39798"/>
    <cellStyle name="Процентный 2 3 6" xfId="39799"/>
    <cellStyle name="Процентный 2 4" xfId="39800"/>
    <cellStyle name="Процентный 2 5" xfId="39801"/>
    <cellStyle name="Процентный 2 6" xfId="39802"/>
    <cellStyle name="Процентный 2 7" xfId="39803"/>
    <cellStyle name="Процентный 2 8" xfId="39804"/>
    <cellStyle name="Процентный 2 9" xfId="39805"/>
    <cellStyle name="Процентный 3" xfId="39806"/>
    <cellStyle name="Процентный 3 10" xfId="39807"/>
    <cellStyle name="Процентный 3 11" xfId="39808"/>
    <cellStyle name="Процентный 3 12" xfId="39809"/>
    <cellStyle name="Процентный 3 13" xfId="39810"/>
    <cellStyle name="Процентный 3 14" xfId="39811"/>
    <cellStyle name="Процентный 3 15" xfId="39812"/>
    <cellStyle name="Процентный 3 16" xfId="39813"/>
    <cellStyle name="Процентный 3 17" xfId="39814"/>
    <cellStyle name="Процентный 3 18" xfId="39815"/>
    <cellStyle name="Процентный 3 2" xfId="39816"/>
    <cellStyle name="Процентный 3 3" xfId="39817"/>
    <cellStyle name="Процентный 3 4" xfId="39818"/>
    <cellStyle name="Процентный 3 5" xfId="39819"/>
    <cellStyle name="Процентный 3 6" xfId="39820"/>
    <cellStyle name="Процентный 3 7" xfId="39821"/>
    <cellStyle name="Процентный 3 8" xfId="39822"/>
    <cellStyle name="Процентный 3 9" xfId="39823"/>
    <cellStyle name="Процентный 4" xfId="39824"/>
    <cellStyle name="Процентный 4 2" xfId="39825"/>
    <cellStyle name="Процентный 4 3" xfId="39826"/>
    <cellStyle name="Процентный 5" xfId="39827"/>
    <cellStyle name="Процентный 5 2" xfId="39828"/>
    <cellStyle name="Процентный 5 2 2" xfId="39829"/>
    <cellStyle name="Процентный 5 3" xfId="39830"/>
    <cellStyle name="Процентный 5 4" xfId="39831"/>
    <cellStyle name="Процентный 6" xfId="39832"/>
    <cellStyle name="Процентный 6 10" xfId="39833"/>
    <cellStyle name="Процентный 6 10 2" xfId="39834"/>
    <cellStyle name="Процентный 6 10 2 2" xfId="39835"/>
    <cellStyle name="Процентный 6 10 3" xfId="39836"/>
    <cellStyle name="Процентный 6 11" xfId="39837"/>
    <cellStyle name="Процентный 6 11 2" xfId="39838"/>
    <cellStyle name="Процентный 6 11 2 2" xfId="39839"/>
    <cellStyle name="Процентный 6 11 3" xfId="39840"/>
    <cellStyle name="Процентный 6 12" xfId="39841"/>
    <cellStyle name="Процентный 6 12 2" xfId="39842"/>
    <cellStyle name="Процентный 6 12 2 2" xfId="39843"/>
    <cellStyle name="Процентный 6 12 3" xfId="39844"/>
    <cellStyle name="Процентный 6 13" xfId="39845"/>
    <cellStyle name="Процентный 6 13 2" xfId="39846"/>
    <cellStyle name="Процентный 6 13 2 2" xfId="39847"/>
    <cellStyle name="Процентный 6 13 3" xfId="39848"/>
    <cellStyle name="Процентный 6 14" xfId="39849"/>
    <cellStyle name="Процентный 6 14 2" xfId="39850"/>
    <cellStyle name="Процентный 6 14 2 2" xfId="39851"/>
    <cellStyle name="Процентный 6 14 3" xfId="39852"/>
    <cellStyle name="Процентный 6 15" xfId="39853"/>
    <cellStyle name="Процентный 6 15 2" xfId="39854"/>
    <cellStyle name="Процентный 6 15 2 2" xfId="39855"/>
    <cellStyle name="Процентный 6 15 3" xfId="39856"/>
    <cellStyle name="Процентный 6 16" xfId="39857"/>
    <cellStyle name="Процентный 6 16 2" xfId="39858"/>
    <cellStyle name="Процентный 6 16 2 2" xfId="39859"/>
    <cellStyle name="Процентный 6 16 3" xfId="39860"/>
    <cellStyle name="Процентный 6 17" xfId="39861"/>
    <cellStyle name="Процентный 6 17 2" xfId="39862"/>
    <cellStyle name="Процентный 6 17 2 2" xfId="39863"/>
    <cellStyle name="Процентный 6 17 3" xfId="39864"/>
    <cellStyle name="Процентный 6 18" xfId="39865"/>
    <cellStyle name="Процентный 6 18 2" xfId="39866"/>
    <cellStyle name="Процентный 6 18 2 2" xfId="39867"/>
    <cellStyle name="Процентный 6 18 3" xfId="39868"/>
    <cellStyle name="Процентный 6 19" xfId="39869"/>
    <cellStyle name="Процентный 6 19 2" xfId="39870"/>
    <cellStyle name="Процентный 6 19 2 2" xfId="39871"/>
    <cellStyle name="Процентный 6 19 3" xfId="39872"/>
    <cellStyle name="Процентный 6 2" xfId="39873"/>
    <cellStyle name="Процентный 6 2 10" xfId="39874"/>
    <cellStyle name="Процентный 6 2 10 2" xfId="39875"/>
    <cellStyle name="Процентный 6 2 10 2 2" xfId="39876"/>
    <cellStyle name="Процентный 6 2 10 3" xfId="39877"/>
    <cellStyle name="Процентный 6 2 11" xfId="39878"/>
    <cellStyle name="Процентный 6 2 11 2" xfId="39879"/>
    <cellStyle name="Процентный 6 2 11 2 2" xfId="39880"/>
    <cellStyle name="Процентный 6 2 11 3" xfId="39881"/>
    <cellStyle name="Процентный 6 2 12" xfId="39882"/>
    <cellStyle name="Процентный 6 2 12 2" xfId="39883"/>
    <cellStyle name="Процентный 6 2 12 2 2" xfId="39884"/>
    <cellStyle name="Процентный 6 2 12 3" xfId="39885"/>
    <cellStyle name="Процентный 6 2 13" xfId="39886"/>
    <cellStyle name="Процентный 6 2 13 2" xfId="39887"/>
    <cellStyle name="Процентный 6 2 13 2 2" xfId="39888"/>
    <cellStyle name="Процентный 6 2 13 3" xfId="39889"/>
    <cellStyle name="Процентный 6 2 14" xfId="39890"/>
    <cellStyle name="Процентный 6 2 14 2" xfId="39891"/>
    <cellStyle name="Процентный 6 2 14 2 2" xfId="39892"/>
    <cellStyle name="Процентный 6 2 14 3" xfId="39893"/>
    <cellStyle name="Процентный 6 2 15" xfId="39894"/>
    <cellStyle name="Процентный 6 2 15 2" xfId="39895"/>
    <cellStyle name="Процентный 6 2 15 2 2" xfId="39896"/>
    <cellStyle name="Процентный 6 2 15 3" xfId="39897"/>
    <cellStyle name="Процентный 6 2 16" xfId="39898"/>
    <cellStyle name="Процентный 6 2 16 2" xfId="39899"/>
    <cellStyle name="Процентный 6 2 16 2 2" xfId="39900"/>
    <cellStyle name="Процентный 6 2 16 3" xfId="39901"/>
    <cellStyle name="Процентный 6 2 17" xfId="39902"/>
    <cellStyle name="Процентный 6 2 17 2" xfId="39903"/>
    <cellStyle name="Процентный 6 2 17 2 2" xfId="39904"/>
    <cellStyle name="Процентный 6 2 17 3" xfId="39905"/>
    <cellStyle name="Процентный 6 2 18" xfId="39906"/>
    <cellStyle name="Процентный 6 2 18 2" xfId="39907"/>
    <cellStyle name="Процентный 6 2 18 2 2" xfId="39908"/>
    <cellStyle name="Процентный 6 2 18 3" xfId="39909"/>
    <cellStyle name="Процентный 6 2 19" xfId="39910"/>
    <cellStyle name="Процентный 6 2 19 2" xfId="39911"/>
    <cellStyle name="Процентный 6 2 19 2 2" xfId="39912"/>
    <cellStyle name="Процентный 6 2 19 3" xfId="39913"/>
    <cellStyle name="Процентный 6 2 2" xfId="39914"/>
    <cellStyle name="Процентный 6 2 2 10" xfId="39915"/>
    <cellStyle name="Процентный 6 2 2 10 2" xfId="39916"/>
    <cellStyle name="Процентный 6 2 2 10 2 2" xfId="39917"/>
    <cellStyle name="Процентный 6 2 2 10 3" xfId="39918"/>
    <cellStyle name="Процентный 6 2 2 11" xfId="39919"/>
    <cellStyle name="Процентный 6 2 2 11 2" xfId="39920"/>
    <cellStyle name="Процентный 6 2 2 11 2 2" xfId="39921"/>
    <cellStyle name="Процентный 6 2 2 11 3" xfId="39922"/>
    <cellStyle name="Процентный 6 2 2 12" xfId="39923"/>
    <cellStyle name="Процентный 6 2 2 12 2" xfId="39924"/>
    <cellStyle name="Процентный 6 2 2 12 2 2" xfId="39925"/>
    <cellStyle name="Процентный 6 2 2 12 3" xfId="39926"/>
    <cellStyle name="Процентный 6 2 2 13" xfId="39927"/>
    <cellStyle name="Процентный 6 2 2 13 2" xfId="39928"/>
    <cellStyle name="Процентный 6 2 2 13 2 2" xfId="39929"/>
    <cellStyle name="Процентный 6 2 2 13 3" xfId="39930"/>
    <cellStyle name="Процентный 6 2 2 14" xfId="39931"/>
    <cellStyle name="Процентный 6 2 2 14 2" xfId="39932"/>
    <cellStyle name="Процентный 6 2 2 14 2 2" xfId="39933"/>
    <cellStyle name="Процентный 6 2 2 14 3" xfId="39934"/>
    <cellStyle name="Процентный 6 2 2 15" xfId="39935"/>
    <cellStyle name="Процентный 6 2 2 15 2" xfId="39936"/>
    <cellStyle name="Процентный 6 2 2 15 2 2" xfId="39937"/>
    <cellStyle name="Процентный 6 2 2 15 3" xfId="39938"/>
    <cellStyle name="Процентный 6 2 2 16" xfId="39939"/>
    <cellStyle name="Процентный 6 2 2 16 2" xfId="39940"/>
    <cellStyle name="Процентный 6 2 2 16 2 2" xfId="39941"/>
    <cellStyle name="Процентный 6 2 2 16 3" xfId="39942"/>
    <cellStyle name="Процентный 6 2 2 17" xfId="39943"/>
    <cellStyle name="Процентный 6 2 2 17 2" xfId="39944"/>
    <cellStyle name="Процентный 6 2 2 17 2 2" xfId="39945"/>
    <cellStyle name="Процентный 6 2 2 17 3" xfId="39946"/>
    <cellStyle name="Процентный 6 2 2 18" xfId="39947"/>
    <cellStyle name="Процентный 6 2 2 18 2" xfId="39948"/>
    <cellStyle name="Процентный 6 2 2 18 2 2" xfId="39949"/>
    <cellStyle name="Процентный 6 2 2 18 3" xfId="39950"/>
    <cellStyle name="Процентный 6 2 2 19" xfId="39951"/>
    <cellStyle name="Процентный 6 2 2 19 2" xfId="39952"/>
    <cellStyle name="Процентный 6 2 2 19 2 2" xfId="39953"/>
    <cellStyle name="Процентный 6 2 2 19 3" xfId="39954"/>
    <cellStyle name="Процентный 6 2 2 2" xfId="39955"/>
    <cellStyle name="Процентный 6 2 2 2 2" xfId="39956"/>
    <cellStyle name="Процентный 6 2 2 2 2 2" xfId="39957"/>
    <cellStyle name="Процентный 6 2 2 2 3" xfId="39958"/>
    <cellStyle name="Процентный 6 2 2 20" xfId="39959"/>
    <cellStyle name="Процентный 6 2 2 20 2" xfId="39960"/>
    <cellStyle name="Процентный 6 2 2 20 2 2" xfId="39961"/>
    <cellStyle name="Процентный 6 2 2 20 3" xfId="39962"/>
    <cellStyle name="Процентный 6 2 2 21" xfId="39963"/>
    <cellStyle name="Процентный 6 2 2 21 2" xfId="39964"/>
    <cellStyle name="Процентный 6 2 2 21 2 2" xfId="39965"/>
    <cellStyle name="Процентный 6 2 2 21 3" xfId="39966"/>
    <cellStyle name="Процентный 6 2 2 22" xfId="39967"/>
    <cellStyle name="Процентный 6 2 2 22 2" xfId="39968"/>
    <cellStyle name="Процентный 6 2 2 22 2 2" xfId="39969"/>
    <cellStyle name="Процентный 6 2 2 22 3" xfId="39970"/>
    <cellStyle name="Процентный 6 2 2 23" xfId="39971"/>
    <cellStyle name="Процентный 6 2 2 23 2" xfId="39972"/>
    <cellStyle name="Процентный 6 2 2 23 2 2" xfId="39973"/>
    <cellStyle name="Процентный 6 2 2 23 3" xfId="39974"/>
    <cellStyle name="Процентный 6 2 2 24" xfId="39975"/>
    <cellStyle name="Процентный 6 2 2 24 2" xfId="39976"/>
    <cellStyle name="Процентный 6 2 2 24 2 2" xfId="39977"/>
    <cellStyle name="Процентный 6 2 2 24 3" xfId="39978"/>
    <cellStyle name="Процентный 6 2 2 25" xfId="39979"/>
    <cellStyle name="Процентный 6 2 2 25 2" xfId="39980"/>
    <cellStyle name="Процентный 6 2 2 25 2 2" xfId="39981"/>
    <cellStyle name="Процентный 6 2 2 25 3" xfId="39982"/>
    <cellStyle name="Процентный 6 2 2 26" xfId="39983"/>
    <cellStyle name="Процентный 6 2 2 26 2" xfId="39984"/>
    <cellStyle name="Процентный 6 2 2 26 2 2" xfId="39985"/>
    <cellStyle name="Процентный 6 2 2 26 3" xfId="39986"/>
    <cellStyle name="Процентный 6 2 2 27" xfId="39987"/>
    <cellStyle name="Процентный 6 2 2 27 2" xfId="39988"/>
    <cellStyle name="Процентный 6 2 2 27 2 2" xfId="39989"/>
    <cellStyle name="Процентный 6 2 2 27 3" xfId="39990"/>
    <cellStyle name="Процентный 6 2 2 28" xfId="39991"/>
    <cellStyle name="Процентный 6 2 2 28 2" xfId="39992"/>
    <cellStyle name="Процентный 6 2 2 28 2 2" xfId="39993"/>
    <cellStyle name="Процентный 6 2 2 28 3" xfId="39994"/>
    <cellStyle name="Процентный 6 2 2 29" xfId="39995"/>
    <cellStyle name="Процентный 6 2 2 29 2" xfId="39996"/>
    <cellStyle name="Процентный 6 2 2 29 2 2" xfId="39997"/>
    <cellStyle name="Процентный 6 2 2 29 3" xfId="39998"/>
    <cellStyle name="Процентный 6 2 2 3" xfId="39999"/>
    <cellStyle name="Процентный 6 2 2 3 2" xfId="40000"/>
    <cellStyle name="Процентный 6 2 2 3 2 2" xfId="40001"/>
    <cellStyle name="Процентный 6 2 2 3 3" xfId="40002"/>
    <cellStyle name="Процентный 6 2 2 30" xfId="40003"/>
    <cellStyle name="Процентный 6 2 2 30 2" xfId="40004"/>
    <cellStyle name="Процентный 6 2 2 30 2 2" xfId="40005"/>
    <cellStyle name="Процентный 6 2 2 30 3" xfId="40006"/>
    <cellStyle name="Процентный 6 2 2 31" xfId="40007"/>
    <cellStyle name="Процентный 6 2 2 31 2" xfId="40008"/>
    <cellStyle name="Процентный 6 2 2 31 2 2" xfId="40009"/>
    <cellStyle name="Процентный 6 2 2 31 3" xfId="40010"/>
    <cellStyle name="Процентный 6 2 2 32" xfId="40011"/>
    <cellStyle name="Процентный 6 2 2 32 2" xfId="40012"/>
    <cellStyle name="Процентный 6 2 2 32 2 2" xfId="40013"/>
    <cellStyle name="Процентный 6 2 2 32 3" xfId="40014"/>
    <cellStyle name="Процентный 6 2 2 33" xfId="40015"/>
    <cellStyle name="Процентный 6 2 2 33 2" xfId="40016"/>
    <cellStyle name="Процентный 6 2 2 33 2 2" xfId="40017"/>
    <cellStyle name="Процентный 6 2 2 33 3" xfId="40018"/>
    <cellStyle name="Процентный 6 2 2 34" xfId="40019"/>
    <cellStyle name="Процентный 6 2 2 34 2" xfId="40020"/>
    <cellStyle name="Процентный 6 2 2 34 2 2" xfId="40021"/>
    <cellStyle name="Процентный 6 2 2 34 3" xfId="40022"/>
    <cellStyle name="Процентный 6 2 2 35" xfId="40023"/>
    <cellStyle name="Процентный 6 2 2 35 2" xfId="40024"/>
    <cellStyle name="Процентный 6 2 2 35 2 2" xfId="40025"/>
    <cellStyle name="Процентный 6 2 2 35 3" xfId="40026"/>
    <cellStyle name="Процентный 6 2 2 36" xfId="40027"/>
    <cellStyle name="Процентный 6 2 2 36 2" xfId="40028"/>
    <cellStyle name="Процентный 6 2 2 36 2 2" xfId="40029"/>
    <cellStyle name="Процентный 6 2 2 36 3" xfId="40030"/>
    <cellStyle name="Процентный 6 2 2 37" xfId="40031"/>
    <cellStyle name="Процентный 6 2 2 37 2" xfId="40032"/>
    <cellStyle name="Процентный 6 2 2 37 2 2" xfId="40033"/>
    <cellStyle name="Процентный 6 2 2 37 3" xfId="40034"/>
    <cellStyle name="Процентный 6 2 2 38" xfId="40035"/>
    <cellStyle name="Процентный 6 2 2 38 2" xfId="40036"/>
    <cellStyle name="Процентный 6 2 2 38 2 2" xfId="40037"/>
    <cellStyle name="Процентный 6 2 2 38 3" xfId="40038"/>
    <cellStyle name="Процентный 6 2 2 39" xfId="40039"/>
    <cellStyle name="Процентный 6 2 2 39 2" xfId="40040"/>
    <cellStyle name="Процентный 6 2 2 39 2 2" xfId="40041"/>
    <cellStyle name="Процентный 6 2 2 39 3" xfId="40042"/>
    <cellStyle name="Процентный 6 2 2 4" xfId="40043"/>
    <cellStyle name="Процентный 6 2 2 4 2" xfId="40044"/>
    <cellStyle name="Процентный 6 2 2 4 2 2" xfId="40045"/>
    <cellStyle name="Процентный 6 2 2 4 3" xfId="40046"/>
    <cellStyle name="Процентный 6 2 2 40" xfId="40047"/>
    <cellStyle name="Процентный 6 2 2 40 2" xfId="40048"/>
    <cellStyle name="Процентный 6 2 2 40 2 2" xfId="40049"/>
    <cellStyle name="Процентный 6 2 2 40 3" xfId="40050"/>
    <cellStyle name="Процентный 6 2 2 41" xfId="40051"/>
    <cellStyle name="Процентный 6 2 2 41 2" xfId="40052"/>
    <cellStyle name="Процентный 6 2 2 41 2 2" xfId="40053"/>
    <cellStyle name="Процентный 6 2 2 41 3" xfId="40054"/>
    <cellStyle name="Процентный 6 2 2 42" xfId="40055"/>
    <cellStyle name="Процентный 6 2 2 42 2" xfId="40056"/>
    <cellStyle name="Процентный 6 2 2 42 2 2" xfId="40057"/>
    <cellStyle name="Процентный 6 2 2 42 3" xfId="40058"/>
    <cellStyle name="Процентный 6 2 2 43" xfId="40059"/>
    <cellStyle name="Процентный 6 2 2 43 2" xfId="40060"/>
    <cellStyle name="Процентный 6 2 2 43 2 2" xfId="40061"/>
    <cellStyle name="Процентный 6 2 2 43 3" xfId="40062"/>
    <cellStyle name="Процентный 6 2 2 44" xfId="40063"/>
    <cellStyle name="Процентный 6 2 2 44 2" xfId="40064"/>
    <cellStyle name="Процентный 6 2 2 44 2 2" xfId="40065"/>
    <cellStyle name="Процентный 6 2 2 44 3" xfId="40066"/>
    <cellStyle name="Процентный 6 2 2 45" xfId="40067"/>
    <cellStyle name="Процентный 6 2 2 45 2" xfId="40068"/>
    <cellStyle name="Процентный 6 2 2 45 2 2" xfId="40069"/>
    <cellStyle name="Процентный 6 2 2 45 3" xfId="40070"/>
    <cellStyle name="Процентный 6 2 2 46" xfId="40071"/>
    <cellStyle name="Процентный 6 2 2 46 2" xfId="40072"/>
    <cellStyle name="Процентный 6 2 2 46 2 2" xfId="40073"/>
    <cellStyle name="Процентный 6 2 2 46 3" xfId="40074"/>
    <cellStyle name="Процентный 6 2 2 47" xfId="40075"/>
    <cellStyle name="Процентный 6 2 2 47 2" xfId="40076"/>
    <cellStyle name="Процентный 6 2 2 47 2 2" xfId="40077"/>
    <cellStyle name="Процентный 6 2 2 47 3" xfId="40078"/>
    <cellStyle name="Процентный 6 2 2 48" xfId="40079"/>
    <cellStyle name="Процентный 6 2 2 48 2" xfId="40080"/>
    <cellStyle name="Процентный 6 2 2 48 2 2" xfId="40081"/>
    <cellStyle name="Процентный 6 2 2 48 3" xfId="40082"/>
    <cellStyle name="Процентный 6 2 2 49" xfId="40083"/>
    <cellStyle name="Процентный 6 2 2 49 2" xfId="40084"/>
    <cellStyle name="Процентный 6 2 2 49 2 2" xfId="40085"/>
    <cellStyle name="Процентный 6 2 2 49 3" xfId="40086"/>
    <cellStyle name="Процентный 6 2 2 5" xfId="40087"/>
    <cellStyle name="Процентный 6 2 2 5 2" xfId="40088"/>
    <cellStyle name="Процентный 6 2 2 5 2 2" xfId="40089"/>
    <cellStyle name="Процентный 6 2 2 5 3" xfId="40090"/>
    <cellStyle name="Процентный 6 2 2 50" xfId="40091"/>
    <cellStyle name="Процентный 6 2 2 50 2" xfId="40092"/>
    <cellStyle name="Процентный 6 2 2 50 2 2" xfId="40093"/>
    <cellStyle name="Процентный 6 2 2 50 3" xfId="40094"/>
    <cellStyle name="Процентный 6 2 2 51" xfId="40095"/>
    <cellStyle name="Процентный 6 2 2 51 2" xfId="40096"/>
    <cellStyle name="Процентный 6 2 2 51 2 2" xfId="40097"/>
    <cellStyle name="Процентный 6 2 2 51 3" xfId="40098"/>
    <cellStyle name="Процентный 6 2 2 52" xfId="40099"/>
    <cellStyle name="Процентный 6 2 2 52 2" xfId="40100"/>
    <cellStyle name="Процентный 6 2 2 52 2 2" xfId="40101"/>
    <cellStyle name="Процентный 6 2 2 52 3" xfId="40102"/>
    <cellStyle name="Процентный 6 2 2 53" xfId="40103"/>
    <cellStyle name="Процентный 6 2 2 53 2" xfId="40104"/>
    <cellStyle name="Процентный 6 2 2 53 2 2" xfId="40105"/>
    <cellStyle name="Процентный 6 2 2 53 3" xfId="40106"/>
    <cellStyle name="Процентный 6 2 2 54" xfId="40107"/>
    <cellStyle name="Процентный 6 2 2 54 2" xfId="40108"/>
    <cellStyle name="Процентный 6 2 2 54 2 2" xfId="40109"/>
    <cellStyle name="Процентный 6 2 2 54 3" xfId="40110"/>
    <cellStyle name="Процентный 6 2 2 55" xfId="40111"/>
    <cellStyle name="Процентный 6 2 2 55 2" xfId="40112"/>
    <cellStyle name="Процентный 6 2 2 55 2 2" xfId="40113"/>
    <cellStyle name="Процентный 6 2 2 55 3" xfId="40114"/>
    <cellStyle name="Процентный 6 2 2 56" xfId="40115"/>
    <cellStyle name="Процентный 6 2 2 56 2" xfId="40116"/>
    <cellStyle name="Процентный 6 2 2 56 2 2" xfId="40117"/>
    <cellStyle name="Процентный 6 2 2 56 3" xfId="40118"/>
    <cellStyle name="Процентный 6 2 2 57" xfId="40119"/>
    <cellStyle name="Процентный 6 2 2 57 2" xfId="40120"/>
    <cellStyle name="Процентный 6 2 2 57 2 2" xfId="40121"/>
    <cellStyle name="Процентный 6 2 2 57 3" xfId="40122"/>
    <cellStyle name="Процентный 6 2 2 58" xfId="40123"/>
    <cellStyle name="Процентный 6 2 2 58 2" xfId="40124"/>
    <cellStyle name="Процентный 6 2 2 58 2 2" xfId="40125"/>
    <cellStyle name="Процентный 6 2 2 58 3" xfId="40126"/>
    <cellStyle name="Процентный 6 2 2 59" xfId="40127"/>
    <cellStyle name="Процентный 6 2 2 59 2" xfId="40128"/>
    <cellStyle name="Процентный 6 2 2 59 2 2" xfId="40129"/>
    <cellStyle name="Процентный 6 2 2 59 3" xfId="40130"/>
    <cellStyle name="Процентный 6 2 2 6" xfId="40131"/>
    <cellStyle name="Процентный 6 2 2 6 2" xfId="40132"/>
    <cellStyle name="Процентный 6 2 2 6 2 2" xfId="40133"/>
    <cellStyle name="Процентный 6 2 2 6 3" xfId="40134"/>
    <cellStyle name="Процентный 6 2 2 60" xfId="40135"/>
    <cellStyle name="Процентный 6 2 2 60 2" xfId="40136"/>
    <cellStyle name="Процентный 6 2 2 60 2 2" xfId="40137"/>
    <cellStyle name="Процентный 6 2 2 60 3" xfId="40138"/>
    <cellStyle name="Процентный 6 2 2 61" xfId="40139"/>
    <cellStyle name="Процентный 6 2 2 61 2" xfId="40140"/>
    <cellStyle name="Процентный 6 2 2 61 2 2" xfId="40141"/>
    <cellStyle name="Процентный 6 2 2 61 3" xfId="40142"/>
    <cellStyle name="Процентный 6 2 2 62" xfId="40143"/>
    <cellStyle name="Процентный 6 2 2 62 2" xfId="40144"/>
    <cellStyle name="Процентный 6 2 2 62 2 2" xfId="40145"/>
    <cellStyle name="Процентный 6 2 2 62 3" xfId="40146"/>
    <cellStyle name="Процентный 6 2 2 63" xfId="40147"/>
    <cellStyle name="Процентный 6 2 2 63 2" xfId="40148"/>
    <cellStyle name="Процентный 6 2 2 63 2 2" xfId="40149"/>
    <cellStyle name="Процентный 6 2 2 63 3" xfId="40150"/>
    <cellStyle name="Процентный 6 2 2 64" xfId="40151"/>
    <cellStyle name="Процентный 6 2 2 64 2" xfId="40152"/>
    <cellStyle name="Процентный 6 2 2 64 2 2" xfId="40153"/>
    <cellStyle name="Процентный 6 2 2 64 3" xfId="40154"/>
    <cellStyle name="Процентный 6 2 2 65" xfId="40155"/>
    <cellStyle name="Процентный 6 2 2 65 2" xfId="40156"/>
    <cellStyle name="Процентный 6 2 2 65 2 2" xfId="40157"/>
    <cellStyle name="Процентный 6 2 2 65 3" xfId="40158"/>
    <cellStyle name="Процентный 6 2 2 66" xfId="40159"/>
    <cellStyle name="Процентный 6 2 2 66 2" xfId="40160"/>
    <cellStyle name="Процентный 6 2 2 66 2 2" xfId="40161"/>
    <cellStyle name="Процентный 6 2 2 66 3" xfId="40162"/>
    <cellStyle name="Процентный 6 2 2 67" xfId="40163"/>
    <cellStyle name="Процентный 6 2 2 67 2" xfId="40164"/>
    <cellStyle name="Процентный 6 2 2 67 2 2" xfId="40165"/>
    <cellStyle name="Процентный 6 2 2 67 3" xfId="40166"/>
    <cellStyle name="Процентный 6 2 2 68" xfId="40167"/>
    <cellStyle name="Процентный 6 2 2 68 2" xfId="40168"/>
    <cellStyle name="Процентный 6 2 2 68 2 2" xfId="40169"/>
    <cellStyle name="Процентный 6 2 2 68 3" xfId="40170"/>
    <cellStyle name="Процентный 6 2 2 69" xfId="40171"/>
    <cellStyle name="Процентный 6 2 2 69 2" xfId="40172"/>
    <cellStyle name="Процентный 6 2 2 69 2 2" xfId="40173"/>
    <cellStyle name="Процентный 6 2 2 69 3" xfId="40174"/>
    <cellStyle name="Процентный 6 2 2 7" xfId="40175"/>
    <cellStyle name="Процентный 6 2 2 7 2" xfId="40176"/>
    <cellStyle name="Процентный 6 2 2 7 2 2" xfId="40177"/>
    <cellStyle name="Процентный 6 2 2 7 3" xfId="40178"/>
    <cellStyle name="Процентный 6 2 2 70" xfId="40179"/>
    <cellStyle name="Процентный 6 2 2 70 2" xfId="40180"/>
    <cellStyle name="Процентный 6 2 2 70 2 2" xfId="40181"/>
    <cellStyle name="Процентный 6 2 2 70 3" xfId="40182"/>
    <cellStyle name="Процентный 6 2 2 71" xfId="40183"/>
    <cellStyle name="Процентный 6 2 2 71 2" xfId="40184"/>
    <cellStyle name="Процентный 6 2 2 71 2 2" xfId="40185"/>
    <cellStyle name="Процентный 6 2 2 71 3" xfId="40186"/>
    <cellStyle name="Процентный 6 2 2 72" xfId="40187"/>
    <cellStyle name="Процентный 6 2 2 72 2" xfId="40188"/>
    <cellStyle name="Процентный 6 2 2 72 2 2" xfId="40189"/>
    <cellStyle name="Процентный 6 2 2 72 3" xfId="40190"/>
    <cellStyle name="Процентный 6 2 2 73" xfId="40191"/>
    <cellStyle name="Процентный 6 2 2 73 2" xfId="40192"/>
    <cellStyle name="Процентный 6 2 2 73 2 2" xfId="40193"/>
    <cellStyle name="Процентный 6 2 2 73 3" xfId="40194"/>
    <cellStyle name="Процентный 6 2 2 74" xfId="40195"/>
    <cellStyle name="Процентный 6 2 2 74 2" xfId="40196"/>
    <cellStyle name="Процентный 6 2 2 74 2 2" xfId="40197"/>
    <cellStyle name="Процентный 6 2 2 74 3" xfId="40198"/>
    <cellStyle name="Процентный 6 2 2 75" xfId="40199"/>
    <cellStyle name="Процентный 6 2 2 75 2" xfId="40200"/>
    <cellStyle name="Процентный 6 2 2 75 2 2" xfId="40201"/>
    <cellStyle name="Процентный 6 2 2 75 3" xfId="40202"/>
    <cellStyle name="Процентный 6 2 2 76" xfId="40203"/>
    <cellStyle name="Процентный 6 2 2 76 2" xfId="40204"/>
    <cellStyle name="Процентный 6 2 2 76 2 2" xfId="40205"/>
    <cellStyle name="Процентный 6 2 2 76 3" xfId="40206"/>
    <cellStyle name="Процентный 6 2 2 77" xfId="40207"/>
    <cellStyle name="Процентный 6 2 2 77 2" xfId="40208"/>
    <cellStyle name="Процентный 6 2 2 77 2 2" xfId="40209"/>
    <cellStyle name="Процентный 6 2 2 77 3" xfId="40210"/>
    <cellStyle name="Процентный 6 2 2 78" xfId="40211"/>
    <cellStyle name="Процентный 6 2 2 78 2" xfId="40212"/>
    <cellStyle name="Процентный 6 2 2 78 2 2" xfId="40213"/>
    <cellStyle name="Процентный 6 2 2 78 3" xfId="40214"/>
    <cellStyle name="Процентный 6 2 2 79" xfId="40215"/>
    <cellStyle name="Процентный 6 2 2 79 2" xfId="40216"/>
    <cellStyle name="Процентный 6 2 2 79 2 2" xfId="40217"/>
    <cellStyle name="Процентный 6 2 2 79 3" xfId="40218"/>
    <cellStyle name="Процентный 6 2 2 8" xfId="40219"/>
    <cellStyle name="Процентный 6 2 2 8 2" xfId="40220"/>
    <cellStyle name="Процентный 6 2 2 8 2 2" xfId="40221"/>
    <cellStyle name="Процентный 6 2 2 8 3" xfId="40222"/>
    <cellStyle name="Процентный 6 2 2 80" xfId="40223"/>
    <cellStyle name="Процентный 6 2 2 80 2" xfId="40224"/>
    <cellStyle name="Процентный 6 2 2 80 2 2" xfId="40225"/>
    <cellStyle name="Процентный 6 2 2 80 3" xfId="40226"/>
    <cellStyle name="Процентный 6 2 2 81" xfId="40227"/>
    <cellStyle name="Процентный 6 2 2 81 2" xfId="40228"/>
    <cellStyle name="Процентный 6 2 2 81 2 2" xfId="40229"/>
    <cellStyle name="Процентный 6 2 2 81 3" xfId="40230"/>
    <cellStyle name="Процентный 6 2 2 82" xfId="40231"/>
    <cellStyle name="Процентный 6 2 2 82 2" xfId="40232"/>
    <cellStyle name="Процентный 6 2 2 82 2 2" xfId="40233"/>
    <cellStyle name="Процентный 6 2 2 82 3" xfId="40234"/>
    <cellStyle name="Процентный 6 2 2 83" xfId="40235"/>
    <cellStyle name="Процентный 6 2 2 83 2" xfId="40236"/>
    <cellStyle name="Процентный 6 2 2 83 2 2" xfId="40237"/>
    <cellStyle name="Процентный 6 2 2 83 3" xfId="40238"/>
    <cellStyle name="Процентный 6 2 2 84" xfId="40239"/>
    <cellStyle name="Процентный 6 2 2 84 2" xfId="40240"/>
    <cellStyle name="Процентный 6 2 2 84 2 2" xfId="40241"/>
    <cellStyle name="Процентный 6 2 2 84 3" xfId="40242"/>
    <cellStyle name="Процентный 6 2 2 85" xfId="40243"/>
    <cellStyle name="Процентный 6 2 2 85 2" xfId="40244"/>
    <cellStyle name="Процентный 6 2 2 86" xfId="40245"/>
    <cellStyle name="Процентный 6 2 2 9" xfId="40246"/>
    <cellStyle name="Процентный 6 2 2 9 2" xfId="40247"/>
    <cellStyle name="Процентный 6 2 2 9 2 2" xfId="40248"/>
    <cellStyle name="Процентный 6 2 2 9 3" xfId="40249"/>
    <cellStyle name="Процентный 6 2 20" xfId="40250"/>
    <cellStyle name="Процентный 6 2 20 2" xfId="40251"/>
    <cellStyle name="Процентный 6 2 20 2 2" xfId="40252"/>
    <cellStyle name="Процентный 6 2 20 3" xfId="40253"/>
    <cellStyle name="Процентный 6 2 21" xfId="40254"/>
    <cellStyle name="Процентный 6 2 21 2" xfId="40255"/>
    <cellStyle name="Процентный 6 2 21 2 2" xfId="40256"/>
    <cellStyle name="Процентный 6 2 21 3" xfId="40257"/>
    <cellStyle name="Процентный 6 2 22" xfId="40258"/>
    <cellStyle name="Процентный 6 2 22 2" xfId="40259"/>
    <cellStyle name="Процентный 6 2 22 2 2" xfId="40260"/>
    <cellStyle name="Процентный 6 2 22 3" xfId="40261"/>
    <cellStyle name="Процентный 6 2 23" xfId="40262"/>
    <cellStyle name="Процентный 6 2 23 2" xfId="40263"/>
    <cellStyle name="Процентный 6 2 23 2 2" xfId="40264"/>
    <cellStyle name="Процентный 6 2 23 3" xfId="40265"/>
    <cellStyle name="Процентный 6 2 24" xfId="40266"/>
    <cellStyle name="Процентный 6 2 24 2" xfId="40267"/>
    <cellStyle name="Процентный 6 2 24 2 2" xfId="40268"/>
    <cellStyle name="Процентный 6 2 24 3" xfId="40269"/>
    <cellStyle name="Процентный 6 2 25" xfId="40270"/>
    <cellStyle name="Процентный 6 2 25 2" xfId="40271"/>
    <cellStyle name="Процентный 6 2 25 2 2" xfId="40272"/>
    <cellStyle name="Процентный 6 2 25 3" xfId="40273"/>
    <cellStyle name="Процентный 6 2 26" xfId="40274"/>
    <cellStyle name="Процентный 6 2 26 2" xfId="40275"/>
    <cellStyle name="Процентный 6 2 26 2 2" xfId="40276"/>
    <cellStyle name="Процентный 6 2 26 3" xfId="40277"/>
    <cellStyle name="Процентный 6 2 27" xfId="40278"/>
    <cellStyle name="Процентный 6 2 27 2" xfId="40279"/>
    <cellStyle name="Процентный 6 2 27 2 2" xfId="40280"/>
    <cellStyle name="Процентный 6 2 27 3" xfId="40281"/>
    <cellStyle name="Процентный 6 2 28" xfId="40282"/>
    <cellStyle name="Процентный 6 2 28 2" xfId="40283"/>
    <cellStyle name="Процентный 6 2 28 2 2" xfId="40284"/>
    <cellStyle name="Процентный 6 2 28 3" xfId="40285"/>
    <cellStyle name="Процентный 6 2 29" xfId="40286"/>
    <cellStyle name="Процентный 6 2 29 2" xfId="40287"/>
    <cellStyle name="Процентный 6 2 29 2 2" xfId="40288"/>
    <cellStyle name="Процентный 6 2 29 3" xfId="40289"/>
    <cellStyle name="Процентный 6 2 3" xfId="40290"/>
    <cellStyle name="Процентный 6 2 3 10" xfId="40291"/>
    <cellStyle name="Процентный 6 2 3 11" xfId="40292"/>
    <cellStyle name="Процентный 6 2 3 12" xfId="40293"/>
    <cellStyle name="Процентный 6 2 3 13" xfId="40294"/>
    <cellStyle name="Процентный 6 2 3 14" xfId="40295"/>
    <cellStyle name="Процентный 6 2 3 15" xfId="40296"/>
    <cellStyle name="Процентный 6 2 3 16" xfId="40297"/>
    <cellStyle name="Процентный 6 2 3 17" xfId="40298"/>
    <cellStyle name="Процентный 6 2 3 18" xfId="40299"/>
    <cellStyle name="Процентный 6 2 3 19" xfId="40300"/>
    <cellStyle name="Процентный 6 2 3 2" xfId="40301"/>
    <cellStyle name="Процентный 6 2 3 20" xfId="40302"/>
    <cellStyle name="Процентный 6 2 3 21" xfId="40303"/>
    <cellStyle name="Процентный 6 2 3 22" xfId="40304"/>
    <cellStyle name="Процентный 6 2 3 23" xfId="40305"/>
    <cellStyle name="Процентный 6 2 3 24" xfId="40306"/>
    <cellStyle name="Процентный 6 2 3 25" xfId="40307"/>
    <cellStyle name="Процентный 6 2 3 26" xfId="40308"/>
    <cellStyle name="Процентный 6 2 3 27" xfId="40309"/>
    <cellStyle name="Процентный 6 2 3 28" xfId="40310"/>
    <cellStyle name="Процентный 6 2 3 29" xfId="40311"/>
    <cellStyle name="Процентный 6 2 3 3" xfId="40312"/>
    <cellStyle name="Процентный 6 2 3 30" xfId="40313"/>
    <cellStyle name="Процентный 6 2 3 31" xfId="40314"/>
    <cellStyle name="Процентный 6 2 3 32" xfId="40315"/>
    <cellStyle name="Процентный 6 2 3 33" xfId="40316"/>
    <cellStyle name="Процентный 6 2 3 34" xfId="40317"/>
    <cellStyle name="Процентный 6 2 3 35" xfId="40318"/>
    <cellStyle name="Процентный 6 2 3 36" xfId="40319"/>
    <cellStyle name="Процентный 6 2 3 37" xfId="40320"/>
    <cellStyle name="Процентный 6 2 3 38" xfId="40321"/>
    <cellStyle name="Процентный 6 2 3 39" xfId="40322"/>
    <cellStyle name="Процентный 6 2 3 4" xfId="40323"/>
    <cellStyle name="Процентный 6 2 3 40" xfId="40324"/>
    <cellStyle name="Процентный 6 2 3 41" xfId="40325"/>
    <cellStyle name="Процентный 6 2 3 42" xfId="40326"/>
    <cellStyle name="Процентный 6 2 3 43" xfId="40327"/>
    <cellStyle name="Процентный 6 2 3 44" xfId="40328"/>
    <cellStyle name="Процентный 6 2 3 45" xfId="40329"/>
    <cellStyle name="Процентный 6 2 3 46" xfId="40330"/>
    <cellStyle name="Процентный 6 2 3 47" xfId="40331"/>
    <cellStyle name="Процентный 6 2 3 48" xfId="40332"/>
    <cellStyle name="Процентный 6 2 3 49" xfId="40333"/>
    <cellStyle name="Процентный 6 2 3 5" xfId="40334"/>
    <cellStyle name="Процентный 6 2 3 50" xfId="40335"/>
    <cellStyle name="Процентный 6 2 3 51" xfId="40336"/>
    <cellStyle name="Процентный 6 2 3 52" xfId="40337"/>
    <cellStyle name="Процентный 6 2 3 53" xfId="40338"/>
    <cellStyle name="Процентный 6 2 3 54" xfId="40339"/>
    <cellStyle name="Процентный 6 2 3 55" xfId="40340"/>
    <cellStyle name="Процентный 6 2 3 56" xfId="40341"/>
    <cellStyle name="Процентный 6 2 3 57" xfId="40342"/>
    <cellStyle name="Процентный 6 2 3 58" xfId="40343"/>
    <cellStyle name="Процентный 6 2 3 59" xfId="40344"/>
    <cellStyle name="Процентный 6 2 3 6" xfId="40345"/>
    <cellStyle name="Процентный 6 2 3 60" xfId="40346"/>
    <cellStyle name="Процентный 6 2 3 61" xfId="40347"/>
    <cellStyle name="Процентный 6 2 3 62" xfId="40348"/>
    <cellStyle name="Процентный 6 2 3 63" xfId="40349"/>
    <cellStyle name="Процентный 6 2 3 64" xfId="40350"/>
    <cellStyle name="Процентный 6 2 3 65" xfId="40351"/>
    <cellStyle name="Процентный 6 2 3 66" xfId="40352"/>
    <cellStyle name="Процентный 6 2 3 67" xfId="40353"/>
    <cellStyle name="Процентный 6 2 3 68" xfId="40354"/>
    <cellStyle name="Процентный 6 2 3 69" xfId="40355"/>
    <cellStyle name="Процентный 6 2 3 7" xfId="40356"/>
    <cellStyle name="Процентный 6 2 3 70" xfId="40357"/>
    <cellStyle name="Процентный 6 2 3 71" xfId="40358"/>
    <cellStyle name="Процентный 6 2 3 72" xfId="40359"/>
    <cellStyle name="Процентный 6 2 3 73" xfId="40360"/>
    <cellStyle name="Процентный 6 2 3 74" xfId="40361"/>
    <cellStyle name="Процентный 6 2 3 75" xfId="40362"/>
    <cellStyle name="Процентный 6 2 3 76" xfId="40363"/>
    <cellStyle name="Процентный 6 2 3 77" xfId="40364"/>
    <cellStyle name="Процентный 6 2 3 78" xfId="40365"/>
    <cellStyle name="Процентный 6 2 3 79" xfId="40366"/>
    <cellStyle name="Процентный 6 2 3 8" xfId="40367"/>
    <cellStyle name="Процентный 6 2 3 80" xfId="40368"/>
    <cellStyle name="Процентный 6 2 3 81" xfId="40369"/>
    <cellStyle name="Процентный 6 2 3 82" xfId="40370"/>
    <cellStyle name="Процентный 6 2 3 83" xfId="40371"/>
    <cellStyle name="Процентный 6 2 3 84" xfId="40372"/>
    <cellStyle name="Процентный 6 2 3 85" xfId="40373"/>
    <cellStyle name="Процентный 6 2 3 85 2" xfId="40374"/>
    <cellStyle name="Процентный 6 2 3 86" xfId="40375"/>
    <cellStyle name="Процентный 6 2 3 9" xfId="40376"/>
    <cellStyle name="Процентный 6 2 30" xfId="40377"/>
    <cellStyle name="Процентный 6 2 30 2" xfId="40378"/>
    <cellStyle name="Процентный 6 2 30 2 2" xfId="40379"/>
    <cellStyle name="Процентный 6 2 30 3" xfId="40380"/>
    <cellStyle name="Процентный 6 2 31" xfId="40381"/>
    <cellStyle name="Процентный 6 2 31 2" xfId="40382"/>
    <cellStyle name="Процентный 6 2 31 2 2" xfId="40383"/>
    <cellStyle name="Процентный 6 2 31 3" xfId="40384"/>
    <cellStyle name="Процентный 6 2 32" xfId="40385"/>
    <cellStyle name="Процентный 6 2 32 2" xfId="40386"/>
    <cellStyle name="Процентный 6 2 32 2 2" xfId="40387"/>
    <cellStyle name="Процентный 6 2 32 3" xfId="40388"/>
    <cellStyle name="Процентный 6 2 33" xfId="40389"/>
    <cellStyle name="Процентный 6 2 33 2" xfId="40390"/>
    <cellStyle name="Процентный 6 2 33 2 2" xfId="40391"/>
    <cellStyle name="Процентный 6 2 33 3" xfId="40392"/>
    <cellStyle name="Процентный 6 2 34" xfId="40393"/>
    <cellStyle name="Процентный 6 2 34 2" xfId="40394"/>
    <cellStyle name="Процентный 6 2 34 2 2" xfId="40395"/>
    <cellStyle name="Процентный 6 2 34 3" xfId="40396"/>
    <cellStyle name="Процентный 6 2 35" xfId="40397"/>
    <cellStyle name="Процентный 6 2 35 2" xfId="40398"/>
    <cellStyle name="Процентный 6 2 35 2 2" xfId="40399"/>
    <cellStyle name="Процентный 6 2 35 3" xfId="40400"/>
    <cellStyle name="Процентный 6 2 36" xfId="40401"/>
    <cellStyle name="Процентный 6 2 36 2" xfId="40402"/>
    <cellStyle name="Процентный 6 2 36 2 2" xfId="40403"/>
    <cellStyle name="Процентный 6 2 36 3" xfId="40404"/>
    <cellStyle name="Процентный 6 2 37" xfId="40405"/>
    <cellStyle name="Процентный 6 2 37 2" xfId="40406"/>
    <cellStyle name="Процентный 6 2 37 2 2" xfId="40407"/>
    <cellStyle name="Процентный 6 2 37 3" xfId="40408"/>
    <cellStyle name="Процентный 6 2 38" xfId="40409"/>
    <cellStyle name="Процентный 6 2 38 2" xfId="40410"/>
    <cellStyle name="Процентный 6 2 38 2 2" xfId="40411"/>
    <cellStyle name="Процентный 6 2 38 3" xfId="40412"/>
    <cellStyle name="Процентный 6 2 39" xfId="40413"/>
    <cellStyle name="Процентный 6 2 39 2" xfId="40414"/>
    <cellStyle name="Процентный 6 2 39 2 2" xfId="40415"/>
    <cellStyle name="Процентный 6 2 39 3" xfId="40416"/>
    <cellStyle name="Процентный 6 2 4" xfId="40417"/>
    <cellStyle name="Процентный 6 2 40" xfId="40418"/>
    <cellStyle name="Процентный 6 2 40 2" xfId="40419"/>
    <cellStyle name="Процентный 6 2 40 2 2" xfId="40420"/>
    <cellStyle name="Процентный 6 2 40 3" xfId="40421"/>
    <cellStyle name="Процентный 6 2 41" xfId="40422"/>
    <cellStyle name="Процентный 6 2 41 2" xfId="40423"/>
    <cellStyle name="Процентный 6 2 41 2 2" xfId="40424"/>
    <cellStyle name="Процентный 6 2 41 3" xfId="40425"/>
    <cellStyle name="Процентный 6 2 42" xfId="40426"/>
    <cellStyle name="Процентный 6 2 42 2" xfId="40427"/>
    <cellStyle name="Процентный 6 2 42 2 2" xfId="40428"/>
    <cellStyle name="Процентный 6 2 42 3" xfId="40429"/>
    <cellStyle name="Процентный 6 2 43" xfId="40430"/>
    <cellStyle name="Процентный 6 2 43 2" xfId="40431"/>
    <cellStyle name="Процентный 6 2 43 2 2" xfId="40432"/>
    <cellStyle name="Процентный 6 2 43 3" xfId="40433"/>
    <cellStyle name="Процентный 6 2 44" xfId="40434"/>
    <cellStyle name="Процентный 6 2 44 2" xfId="40435"/>
    <cellStyle name="Процентный 6 2 44 2 2" xfId="40436"/>
    <cellStyle name="Процентный 6 2 44 3" xfId="40437"/>
    <cellStyle name="Процентный 6 2 45" xfId="40438"/>
    <cellStyle name="Процентный 6 2 45 2" xfId="40439"/>
    <cellStyle name="Процентный 6 2 45 2 2" xfId="40440"/>
    <cellStyle name="Процентный 6 2 45 3" xfId="40441"/>
    <cellStyle name="Процентный 6 2 46" xfId="40442"/>
    <cellStyle name="Процентный 6 2 46 2" xfId="40443"/>
    <cellStyle name="Процентный 6 2 46 2 2" xfId="40444"/>
    <cellStyle name="Процентный 6 2 46 3" xfId="40445"/>
    <cellStyle name="Процентный 6 2 47" xfId="40446"/>
    <cellStyle name="Процентный 6 2 47 2" xfId="40447"/>
    <cellStyle name="Процентный 6 2 47 2 2" xfId="40448"/>
    <cellStyle name="Процентный 6 2 47 3" xfId="40449"/>
    <cellStyle name="Процентный 6 2 48" xfId="40450"/>
    <cellStyle name="Процентный 6 2 48 2" xfId="40451"/>
    <cellStyle name="Процентный 6 2 48 2 2" xfId="40452"/>
    <cellStyle name="Процентный 6 2 48 3" xfId="40453"/>
    <cellStyle name="Процентный 6 2 49" xfId="40454"/>
    <cellStyle name="Процентный 6 2 49 2" xfId="40455"/>
    <cellStyle name="Процентный 6 2 49 2 2" xfId="40456"/>
    <cellStyle name="Процентный 6 2 49 3" xfId="40457"/>
    <cellStyle name="Процентный 6 2 5" xfId="40458"/>
    <cellStyle name="Процентный 6 2 50" xfId="40459"/>
    <cellStyle name="Процентный 6 2 50 2" xfId="40460"/>
    <cellStyle name="Процентный 6 2 50 2 2" xfId="40461"/>
    <cellStyle name="Процентный 6 2 50 3" xfId="40462"/>
    <cellStyle name="Процентный 6 2 51" xfId="40463"/>
    <cellStyle name="Процентный 6 2 51 2" xfId="40464"/>
    <cellStyle name="Процентный 6 2 51 2 2" xfId="40465"/>
    <cellStyle name="Процентный 6 2 51 3" xfId="40466"/>
    <cellStyle name="Процентный 6 2 52" xfId="40467"/>
    <cellStyle name="Процентный 6 2 52 2" xfId="40468"/>
    <cellStyle name="Процентный 6 2 52 2 2" xfId="40469"/>
    <cellStyle name="Процентный 6 2 52 3" xfId="40470"/>
    <cellStyle name="Процентный 6 2 53" xfId="40471"/>
    <cellStyle name="Процентный 6 2 53 2" xfId="40472"/>
    <cellStyle name="Процентный 6 2 53 2 2" xfId="40473"/>
    <cellStyle name="Процентный 6 2 53 3" xfId="40474"/>
    <cellStyle name="Процентный 6 2 54" xfId="40475"/>
    <cellStyle name="Процентный 6 2 54 2" xfId="40476"/>
    <cellStyle name="Процентный 6 2 54 2 2" xfId="40477"/>
    <cellStyle name="Процентный 6 2 54 3" xfId="40478"/>
    <cellStyle name="Процентный 6 2 55" xfId="40479"/>
    <cellStyle name="Процентный 6 2 55 2" xfId="40480"/>
    <cellStyle name="Процентный 6 2 55 2 2" xfId="40481"/>
    <cellStyle name="Процентный 6 2 55 3" xfId="40482"/>
    <cellStyle name="Процентный 6 2 56" xfId="40483"/>
    <cellStyle name="Процентный 6 2 56 2" xfId="40484"/>
    <cellStyle name="Процентный 6 2 56 2 2" xfId="40485"/>
    <cellStyle name="Процентный 6 2 56 3" xfId="40486"/>
    <cellStyle name="Процентный 6 2 57" xfId="40487"/>
    <cellStyle name="Процентный 6 2 57 2" xfId="40488"/>
    <cellStyle name="Процентный 6 2 57 2 2" xfId="40489"/>
    <cellStyle name="Процентный 6 2 57 3" xfId="40490"/>
    <cellStyle name="Процентный 6 2 58" xfId="40491"/>
    <cellStyle name="Процентный 6 2 58 2" xfId="40492"/>
    <cellStyle name="Процентный 6 2 58 2 2" xfId="40493"/>
    <cellStyle name="Процентный 6 2 58 3" xfId="40494"/>
    <cellStyle name="Процентный 6 2 59" xfId="40495"/>
    <cellStyle name="Процентный 6 2 59 2" xfId="40496"/>
    <cellStyle name="Процентный 6 2 59 2 2" xfId="40497"/>
    <cellStyle name="Процентный 6 2 59 3" xfId="40498"/>
    <cellStyle name="Процентный 6 2 6" xfId="40499"/>
    <cellStyle name="Процентный 6 2 6 10" xfId="40500"/>
    <cellStyle name="Процентный 6 2 6 11" xfId="40501"/>
    <cellStyle name="Процентный 6 2 6 12" xfId="40502"/>
    <cellStyle name="Процентный 6 2 6 13" xfId="40503"/>
    <cellStyle name="Процентный 6 2 6 14" xfId="40504"/>
    <cellStyle name="Процентный 6 2 6 15" xfId="40505"/>
    <cellStyle name="Процентный 6 2 6 16" xfId="40506"/>
    <cellStyle name="Процентный 6 2 6 17" xfId="40507"/>
    <cellStyle name="Процентный 6 2 6 18" xfId="40508"/>
    <cellStyle name="Процентный 6 2 6 19" xfId="40509"/>
    <cellStyle name="Процентный 6 2 6 2" xfId="40510"/>
    <cellStyle name="Процентный 6 2 6 20" xfId="40511"/>
    <cellStyle name="Процентный 6 2 6 21" xfId="40512"/>
    <cellStyle name="Процентный 6 2 6 22" xfId="40513"/>
    <cellStyle name="Процентный 6 2 6 23" xfId="40514"/>
    <cellStyle name="Процентный 6 2 6 24" xfId="40515"/>
    <cellStyle name="Процентный 6 2 6 25" xfId="40516"/>
    <cellStyle name="Процентный 6 2 6 26" xfId="40517"/>
    <cellStyle name="Процентный 6 2 6 27" xfId="40518"/>
    <cellStyle name="Процентный 6 2 6 28" xfId="40519"/>
    <cellStyle name="Процентный 6 2 6 29" xfId="40520"/>
    <cellStyle name="Процентный 6 2 6 3" xfId="40521"/>
    <cellStyle name="Процентный 6 2 6 30" xfId="40522"/>
    <cellStyle name="Процентный 6 2 6 31" xfId="40523"/>
    <cellStyle name="Процентный 6 2 6 32" xfId="40524"/>
    <cellStyle name="Процентный 6 2 6 33" xfId="40525"/>
    <cellStyle name="Процентный 6 2 6 34" xfId="40526"/>
    <cellStyle name="Процентный 6 2 6 35" xfId="40527"/>
    <cellStyle name="Процентный 6 2 6 36" xfId="40528"/>
    <cellStyle name="Процентный 6 2 6 37" xfId="40529"/>
    <cellStyle name="Процентный 6 2 6 38" xfId="40530"/>
    <cellStyle name="Процентный 6 2 6 39" xfId="40531"/>
    <cellStyle name="Процентный 6 2 6 4" xfId="40532"/>
    <cellStyle name="Процентный 6 2 6 40" xfId="40533"/>
    <cellStyle name="Процентный 6 2 6 41" xfId="40534"/>
    <cellStyle name="Процентный 6 2 6 42" xfId="40535"/>
    <cellStyle name="Процентный 6 2 6 43" xfId="40536"/>
    <cellStyle name="Процентный 6 2 6 44" xfId="40537"/>
    <cellStyle name="Процентный 6 2 6 45" xfId="40538"/>
    <cellStyle name="Процентный 6 2 6 46" xfId="40539"/>
    <cellStyle name="Процентный 6 2 6 47" xfId="40540"/>
    <cellStyle name="Процентный 6 2 6 48" xfId="40541"/>
    <cellStyle name="Процентный 6 2 6 49" xfId="40542"/>
    <cellStyle name="Процентный 6 2 6 5" xfId="40543"/>
    <cellStyle name="Процентный 6 2 6 50" xfId="40544"/>
    <cellStyle name="Процентный 6 2 6 51" xfId="40545"/>
    <cellStyle name="Процентный 6 2 6 52" xfId="40546"/>
    <cellStyle name="Процентный 6 2 6 53" xfId="40547"/>
    <cellStyle name="Процентный 6 2 6 54" xfId="40548"/>
    <cellStyle name="Процентный 6 2 6 55" xfId="40549"/>
    <cellStyle name="Процентный 6 2 6 56" xfId="40550"/>
    <cellStyle name="Процентный 6 2 6 57" xfId="40551"/>
    <cellStyle name="Процентный 6 2 6 58" xfId="40552"/>
    <cellStyle name="Процентный 6 2 6 59" xfId="40553"/>
    <cellStyle name="Процентный 6 2 6 6" xfId="40554"/>
    <cellStyle name="Процентный 6 2 6 60" xfId="40555"/>
    <cellStyle name="Процентный 6 2 6 61" xfId="40556"/>
    <cellStyle name="Процентный 6 2 6 62" xfId="40557"/>
    <cellStyle name="Процентный 6 2 6 63" xfId="40558"/>
    <cellStyle name="Процентный 6 2 6 64" xfId="40559"/>
    <cellStyle name="Процентный 6 2 6 65" xfId="40560"/>
    <cellStyle name="Процентный 6 2 6 66" xfId="40561"/>
    <cellStyle name="Процентный 6 2 6 67" xfId="40562"/>
    <cellStyle name="Процентный 6 2 6 68" xfId="40563"/>
    <cellStyle name="Процентный 6 2 6 69" xfId="40564"/>
    <cellStyle name="Процентный 6 2 6 7" xfId="40565"/>
    <cellStyle name="Процентный 6 2 6 70" xfId="40566"/>
    <cellStyle name="Процентный 6 2 6 71" xfId="40567"/>
    <cellStyle name="Процентный 6 2 6 72" xfId="40568"/>
    <cellStyle name="Процентный 6 2 6 73" xfId="40569"/>
    <cellStyle name="Процентный 6 2 6 74" xfId="40570"/>
    <cellStyle name="Процентный 6 2 6 75" xfId="40571"/>
    <cellStyle name="Процентный 6 2 6 76" xfId="40572"/>
    <cellStyle name="Процентный 6 2 6 77" xfId="40573"/>
    <cellStyle name="Процентный 6 2 6 78" xfId="40574"/>
    <cellStyle name="Процентный 6 2 6 79" xfId="40575"/>
    <cellStyle name="Процентный 6 2 6 8" xfId="40576"/>
    <cellStyle name="Процентный 6 2 6 80" xfId="40577"/>
    <cellStyle name="Процентный 6 2 6 81" xfId="40578"/>
    <cellStyle name="Процентный 6 2 6 82" xfId="40579"/>
    <cellStyle name="Процентный 6 2 6 83" xfId="40580"/>
    <cellStyle name="Процентный 6 2 6 84" xfId="40581"/>
    <cellStyle name="Процентный 6 2 6 84 2" xfId="40582"/>
    <cellStyle name="Процентный 6 2 6 85" xfId="40583"/>
    <cellStyle name="Процентный 6 2 6 9" xfId="40584"/>
    <cellStyle name="Процентный 6 2 60" xfId="40585"/>
    <cellStyle name="Процентный 6 2 60 2" xfId="40586"/>
    <cellStyle name="Процентный 6 2 60 2 2" xfId="40587"/>
    <cellStyle name="Процентный 6 2 60 3" xfId="40588"/>
    <cellStyle name="Процентный 6 2 61" xfId="40589"/>
    <cellStyle name="Процентный 6 2 61 2" xfId="40590"/>
    <cellStyle name="Процентный 6 2 61 2 2" xfId="40591"/>
    <cellStyle name="Процентный 6 2 61 3" xfId="40592"/>
    <cellStyle name="Процентный 6 2 62" xfId="40593"/>
    <cellStyle name="Процентный 6 2 62 2" xfId="40594"/>
    <cellStyle name="Процентный 6 2 62 2 2" xfId="40595"/>
    <cellStyle name="Процентный 6 2 62 3" xfId="40596"/>
    <cellStyle name="Процентный 6 2 63" xfId="40597"/>
    <cellStyle name="Процентный 6 2 63 2" xfId="40598"/>
    <cellStyle name="Процентный 6 2 63 2 2" xfId="40599"/>
    <cellStyle name="Процентный 6 2 63 3" xfId="40600"/>
    <cellStyle name="Процентный 6 2 64" xfId="40601"/>
    <cellStyle name="Процентный 6 2 64 2" xfId="40602"/>
    <cellStyle name="Процентный 6 2 64 2 2" xfId="40603"/>
    <cellStyle name="Процентный 6 2 64 3" xfId="40604"/>
    <cellStyle name="Процентный 6 2 65" xfId="40605"/>
    <cellStyle name="Процентный 6 2 65 2" xfId="40606"/>
    <cellStyle name="Процентный 6 2 65 2 2" xfId="40607"/>
    <cellStyle name="Процентный 6 2 65 3" xfId="40608"/>
    <cellStyle name="Процентный 6 2 66" xfId="40609"/>
    <cellStyle name="Процентный 6 2 66 2" xfId="40610"/>
    <cellStyle name="Процентный 6 2 66 2 2" xfId="40611"/>
    <cellStyle name="Процентный 6 2 66 3" xfId="40612"/>
    <cellStyle name="Процентный 6 2 67" xfId="40613"/>
    <cellStyle name="Процентный 6 2 67 2" xfId="40614"/>
    <cellStyle name="Процентный 6 2 67 2 2" xfId="40615"/>
    <cellStyle name="Процентный 6 2 67 3" xfId="40616"/>
    <cellStyle name="Процентный 6 2 68" xfId="40617"/>
    <cellStyle name="Процентный 6 2 68 2" xfId="40618"/>
    <cellStyle name="Процентный 6 2 68 2 2" xfId="40619"/>
    <cellStyle name="Процентный 6 2 68 3" xfId="40620"/>
    <cellStyle name="Процентный 6 2 69" xfId="40621"/>
    <cellStyle name="Процентный 6 2 69 2" xfId="40622"/>
    <cellStyle name="Процентный 6 2 69 2 2" xfId="40623"/>
    <cellStyle name="Процентный 6 2 69 3" xfId="40624"/>
    <cellStyle name="Процентный 6 2 7" xfId="40625"/>
    <cellStyle name="Процентный 6 2 7 2" xfId="40626"/>
    <cellStyle name="Процентный 6 2 7 2 2" xfId="40627"/>
    <cellStyle name="Процентный 6 2 7 3" xfId="40628"/>
    <cellStyle name="Процентный 6 2 70" xfId="40629"/>
    <cellStyle name="Процентный 6 2 70 2" xfId="40630"/>
    <cellStyle name="Процентный 6 2 70 2 2" xfId="40631"/>
    <cellStyle name="Процентный 6 2 70 3" xfId="40632"/>
    <cellStyle name="Процентный 6 2 71" xfId="40633"/>
    <cellStyle name="Процентный 6 2 71 2" xfId="40634"/>
    <cellStyle name="Процентный 6 2 71 2 2" xfId="40635"/>
    <cellStyle name="Процентный 6 2 71 3" xfId="40636"/>
    <cellStyle name="Процентный 6 2 72" xfId="40637"/>
    <cellStyle name="Процентный 6 2 72 2" xfId="40638"/>
    <cellStyle name="Процентный 6 2 72 2 2" xfId="40639"/>
    <cellStyle name="Процентный 6 2 72 3" xfId="40640"/>
    <cellStyle name="Процентный 6 2 73" xfId="40641"/>
    <cellStyle name="Процентный 6 2 73 2" xfId="40642"/>
    <cellStyle name="Процентный 6 2 73 2 2" xfId="40643"/>
    <cellStyle name="Процентный 6 2 73 3" xfId="40644"/>
    <cellStyle name="Процентный 6 2 74" xfId="40645"/>
    <cellStyle name="Процентный 6 2 74 2" xfId="40646"/>
    <cellStyle name="Процентный 6 2 74 2 2" xfId="40647"/>
    <cellStyle name="Процентный 6 2 74 3" xfId="40648"/>
    <cellStyle name="Процентный 6 2 75" xfId="40649"/>
    <cellStyle name="Процентный 6 2 75 2" xfId="40650"/>
    <cellStyle name="Процентный 6 2 75 2 2" xfId="40651"/>
    <cellStyle name="Процентный 6 2 75 3" xfId="40652"/>
    <cellStyle name="Процентный 6 2 76" xfId="40653"/>
    <cellStyle name="Процентный 6 2 76 2" xfId="40654"/>
    <cellStyle name="Процентный 6 2 76 2 2" xfId="40655"/>
    <cellStyle name="Процентный 6 2 76 3" xfId="40656"/>
    <cellStyle name="Процентный 6 2 77" xfId="40657"/>
    <cellStyle name="Процентный 6 2 77 2" xfId="40658"/>
    <cellStyle name="Процентный 6 2 77 2 2" xfId="40659"/>
    <cellStyle name="Процентный 6 2 77 3" xfId="40660"/>
    <cellStyle name="Процентный 6 2 78" xfId="40661"/>
    <cellStyle name="Процентный 6 2 78 2" xfId="40662"/>
    <cellStyle name="Процентный 6 2 78 2 2" xfId="40663"/>
    <cellStyle name="Процентный 6 2 78 3" xfId="40664"/>
    <cellStyle name="Процентный 6 2 79" xfId="40665"/>
    <cellStyle name="Процентный 6 2 79 2" xfId="40666"/>
    <cellStyle name="Процентный 6 2 79 2 2" xfId="40667"/>
    <cellStyle name="Процентный 6 2 79 3" xfId="40668"/>
    <cellStyle name="Процентный 6 2 8" xfId="40669"/>
    <cellStyle name="Процентный 6 2 8 2" xfId="40670"/>
    <cellStyle name="Процентный 6 2 8 2 2" xfId="40671"/>
    <cellStyle name="Процентный 6 2 8 3" xfId="40672"/>
    <cellStyle name="Процентный 6 2 80" xfId="40673"/>
    <cellStyle name="Процентный 6 2 80 2" xfId="40674"/>
    <cellStyle name="Процентный 6 2 80 2 2" xfId="40675"/>
    <cellStyle name="Процентный 6 2 80 3" xfId="40676"/>
    <cellStyle name="Процентный 6 2 81" xfId="40677"/>
    <cellStyle name="Процентный 6 2 81 2" xfId="40678"/>
    <cellStyle name="Процентный 6 2 81 2 2" xfId="40679"/>
    <cellStyle name="Процентный 6 2 81 3" xfId="40680"/>
    <cellStyle name="Процентный 6 2 82" xfId="40681"/>
    <cellStyle name="Процентный 6 2 82 2" xfId="40682"/>
    <cellStyle name="Процентный 6 2 82 2 2" xfId="40683"/>
    <cellStyle name="Процентный 6 2 82 3" xfId="40684"/>
    <cellStyle name="Процентный 6 2 83" xfId="40685"/>
    <cellStyle name="Процентный 6 2 83 2" xfId="40686"/>
    <cellStyle name="Процентный 6 2 83 2 2" xfId="40687"/>
    <cellStyle name="Процентный 6 2 83 3" xfId="40688"/>
    <cellStyle name="Процентный 6 2 84" xfId="40689"/>
    <cellStyle name="Процентный 6 2 84 2" xfId="40690"/>
    <cellStyle name="Процентный 6 2 84 2 2" xfId="40691"/>
    <cellStyle name="Процентный 6 2 84 3" xfId="40692"/>
    <cellStyle name="Процентный 6 2 85" xfId="40693"/>
    <cellStyle name="Процентный 6 2 85 2" xfId="40694"/>
    <cellStyle name="Процентный 6 2 85 2 2" xfId="40695"/>
    <cellStyle name="Процентный 6 2 85 3" xfId="40696"/>
    <cellStyle name="Процентный 6 2 86" xfId="40697"/>
    <cellStyle name="Процентный 6 2 86 2" xfId="40698"/>
    <cellStyle name="Процентный 6 2 86 2 2" xfId="40699"/>
    <cellStyle name="Процентный 6 2 86 3" xfId="40700"/>
    <cellStyle name="Процентный 6 2 87" xfId="40701"/>
    <cellStyle name="Процентный 6 2 87 2" xfId="40702"/>
    <cellStyle name="Процентный 6 2 87 2 2" xfId="40703"/>
    <cellStyle name="Процентный 6 2 87 3" xfId="40704"/>
    <cellStyle name="Процентный 6 2 88" xfId="40705"/>
    <cellStyle name="Процентный 6 2 89" xfId="40706"/>
    <cellStyle name="Процентный 6 2 89 2" xfId="40707"/>
    <cellStyle name="Процентный 6 2 9" xfId="40708"/>
    <cellStyle name="Процентный 6 2 9 2" xfId="40709"/>
    <cellStyle name="Процентный 6 2 9 2 2" xfId="40710"/>
    <cellStyle name="Процентный 6 2 9 3" xfId="40711"/>
    <cellStyle name="Процентный 6 2 90" xfId="40712"/>
    <cellStyle name="Процентный 6 20" xfId="40713"/>
    <cellStyle name="Процентный 6 20 2" xfId="40714"/>
    <cellStyle name="Процентный 6 20 2 2" xfId="40715"/>
    <cellStyle name="Процентный 6 20 3" xfId="40716"/>
    <cellStyle name="Процентный 6 21" xfId="40717"/>
    <cellStyle name="Процентный 6 21 2" xfId="40718"/>
    <cellStyle name="Процентный 6 21 2 2" xfId="40719"/>
    <cellStyle name="Процентный 6 21 3" xfId="40720"/>
    <cellStyle name="Процентный 6 22" xfId="40721"/>
    <cellStyle name="Процентный 6 22 2" xfId="40722"/>
    <cellStyle name="Процентный 6 22 2 2" xfId="40723"/>
    <cellStyle name="Процентный 6 22 3" xfId="40724"/>
    <cellStyle name="Процентный 6 23" xfId="40725"/>
    <cellStyle name="Процентный 6 23 2" xfId="40726"/>
    <cellStyle name="Процентный 6 23 2 2" xfId="40727"/>
    <cellStyle name="Процентный 6 23 3" xfId="40728"/>
    <cellStyle name="Процентный 6 24" xfId="40729"/>
    <cellStyle name="Процентный 6 24 2" xfId="40730"/>
    <cellStyle name="Процентный 6 24 2 2" xfId="40731"/>
    <cellStyle name="Процентный 6 24 3" xfId="40732"/>
    <cellStyle name="Процентный 6 25" xfId="40733"/>
    <cellStyle name="Процентный 6 25 2" xfId="40734"/>
    <cellStyle name="Процентный 6 25 2 2" xfId="40735"/>
    <cellStyle name="Процентный 6 25 3" xfId="40736"/>
    <cellStyle name="Процентный 6 26" xfId="40737"/>
    <cellStyle name="Процентный 6 26 2" xfId="40738"/>
    <cellStyle name="Процентный 6 26 2 2" xfId="40739"/>
    <cellStyle name="Процентный 6 26 3" xfId="40740"/>
    <cellStyle name="Процентный 6 27" xfId="40741"/>
    <cellStyle name="Процентный 6 27 2" xfId="40742"/>
    <cellStyle name="Процентный 6 27 2 2" xfId="40743"/>
    <cellStyle name="Процентный 6 27 3" xfId="40744"/>
    <cellStyle name="Процентный 6 28" xfId="40745"/>
    <cellStyle name="Процентный 6 28 2" xfId="40746"/>
    <cellStyle name="Процентный 6 28 2 2" xfId="40747"/>
    <cellStyle name="Процентный 6 28 3" xfId="40748"/>
    <cellStyle name="Процентный 6 29" xfId="40749"/>
    <cellStyle name="Процентный 6 29 2" xfId="40750"/>
    <cellStyle name="Процентный 6 29 2 2" xfId="40751"/>
    <cellStyle name="Процентный 6 29 3" xfId="40752"/>
    <cellStyle name="Процентный 6 3" xfId="40753"/>
    <cellStyle name="Процентный 6 3 10" xfId="40754"/>
    <cellStyle name="Процентный 6 3 11" xfId="40755"/>
    <cellStyle name="Процентный 6 3 12" xfId="40756"/>
    <cellStyle name="Процентный 6 3 13" xfId="40757"/>
    <cellStyle name="Процентный 6 3 14" xfId="40758"/>
    <cellStyle name="Процентный 6 3 15" xfId="40759"/>
    <cellStyle name="Процентный 6 3 16" xfId="40760"/>
    <cellStyle name="Процентный 6 3 17" xfId="40761"/>
    <cellStyle name="Процентный 6 3 18" xfId="40762"/>
    <cellStyle name="Процентный 6 3 19" xfId="40763"/>
    <cellStyle name="Процентный 6 3 2" xfId="40764"/>
    <cellStyle name="Процентный 6 3 20" xfId="40765"/>
    <cellStyle name="Процентный 6 3 21" xfId="40766"/>
    <cellStyle name="Процентный 6 3 22" xfId="40767"/>
    <cellStyle name="Процентный 6 3 23" xfId="40768"/>
    <cellStyle name="Процентный 6 3 24" xfId="40769"/>
    <cellStyle name="Процентный 6 3 25" xfId="40770"/>
    <cellStyle name="Процентный 6 3 26" xfId="40771"/>
    <cellStyle name="Процентный 6 3 27" xfId="40772"/>
    <cellStyle name="Процентный 6 3 28" xfId="40773"/>
    <cellStyle name="Процентный 6 3 29" xfId="40774"/>
    <cellStyle name="Процентный 6 3 3" xfId="40775"/>
    <cellStyle name="Процентный 6 3 30" xfId="40776"/>
    <cellStyle name="Процентный 6 3 31" xfId="40777"/>
    <cellStyle name="Процентный 6 3 32" xfId="40778"/>
    <cellStyle name="Процентный 6 3 33" xfId="40779"/>
    <cellStyle name="Процентный 6 3 34" xfId="40780"/>
    <cellStyle name="Процентный 6 3 35" xfId="40781"/>
    <cellStyle name="Процентный 6 3 36" xfId="40782"/>
    <cellStyle name="Процентный 6 3 37" xfId="40783"/>
    <cellStyle name="Процентный 6 3 38" xfId="40784"/>
    <cellStyle name="Процентный 6 3 39" xfId="40785"/>
    <cellStyle name="Процентный 6 3 4" xfId="40786"/>
    <cellStyle name="Процентный 6 3 40" xfId="40787"/>
    <cellStyle name="Процентный 6 3 41" xfId="40788"/>
    <cellStyle name="Процентный 6 3 42" xfId="40789"/>
    <cellStyle name="Процентный 6 3 43" xfId="40790"/>
    <cellStyle name="Процентный 6 3 44" xfId="40791"/>
    <cellStyle name="Процентный 6 3 45" xfId="40792"/>
    <cellStyle name="Процентный 6 3 46" xfId="40793"/>
    <cellStyle name="Процентный 6 3 47" xfId="40794"/>
    <cellStyle name="Процентный 6 3 48" xfId="40795"/>
    <cellStyle name="Процентный 6 3 49" xfId="40796"/>
    <cellStyle name="Процентный 6 3 5" xfId="40797"/>
    <cellStyle name="Процентный 6 3 50" xfId="40798"/>
    <cellStyle name="Процентный 6 3 51" xfId="40799"/>
    <cellStyle name="Процентный 6 3 52" xfId="40800"/>
    <cellStyle name="Процентный 6 3 53" xfId="40801"/>
    <cellStyle name="Процентный 6 3 54" xfId="40802"/>
    <cellStyle name="Процентный 6 3 55" xfId="40803"/>
    <cellStyle name="Процентный 6 3 56" xfId="40804"/>
    <cellStyle name="Процентный 6 3 57" xfId="40805"/>
    <cellStyle name="Процентный 6 3 58" xfId="40806"/>
    <cellStyle name="Процентный 6 3 59" xfId="40807"/>
    <cellStyle name="Процентный 6 3 6" xfId="40808"/>
    <cellStyle name="Процентный 6 3 60" xfId="40809"/>
    <cellStyle name="Процентный 6 3 61" xfId="40810"/>
    <cellStyle name="Процентный 6 3 62" xfId="40811"/>
    <cellStyle name="Процентный 6 3 63" xfId="40812"/>
    <cellStyle name="Процентный 6 3 64" xfId="40813"/>
    <cellStyle name="Процентный 6 3 65" xfId="40814"/>
    <cellStyle name="Процентный 6 3 66" xfId="40815"/>
    <cellStyle name="Процентный 6 3 67" xfId="40816"/>
    <cellStyle name="Процентный 6 3 68" xfId="40817"/>
    <cellStyle name="Процентный 6 3 69" xfId="40818"/>
    <cellStyle name="Процентный 6 3 7" xfId="40819"/>
    <cellStyle name="Процентный 6 3 70" xfId="40820"/>
    <cellStyle name="Процентный 6 3 71" xfId="40821"/>
    <cellStyle name="Процентный 6 3 72" xfId="40822"/>
    <cellStyle name="Процентный 6 3 73" xfId="40823"/>
    <cellStyle name="Процентный 6 3 74" xfId="40824"/>
    <cellStyle name="Процентный 6 3 75" xfId="40825"/>
    <cellStyle name="Процентный 6 3 76" xfId="40826"/>
    <cellStyle name="Процентный 6 3 77" xfId="40827"/>
    <cellStyle name="Процентный 6 3 78" xfId="40828"/>
    <cellStyle name="Процентный 6 3 79" xfId="40829"/>
    <cellStyle name="Процентный 6 3 8" xfId="40830"/>
    <cellStyle name="Процентный 6 3 80" xfId="40831"/>
    <cellStyle name="Процентный 6 3 81" xfId="40832"/>
    <cellStyle name="Процентный 6 3 82" xfId="40833"/>
    <cellStyle name="Процентный 6 3 83" xfId="40834"/>
    <cellStyle name="Процентный 6 3 84" xfId="40835"/>
    <cellStyle name="Процентный 6 3 85" xfId="40836"/>
    <cellStyle name="Процентный 6 3 85 2" xfId="40837"/>
    <cellStyle name="Процентный 6 3 86" xfId="40838"/>
    <cellStyle name="Процентный 6 3 9" xfId="40839"/>
    <cellStyle name="Процентный 6 30" xfId="40840"/>
    <cellStyle name="Процентный 6 30 2" xfId="40841"/>
    <cellStyle name="Процентный 6 30 2 2" xfId="40842"/>
    <cellStyle name="Процентный 6 30 3" xfId="40843"/>
    <cellStyle name="Процентный 6 31" xfId="40844"/>
    <cellStyle name="Процентный 6 31 2" xfId="40845"/>
    <cellStyle name="Процентный 6 31 2 2" xfId="40846"/>
    <cellStyle name="Процентный 6 31 3" xfId="40847"/>
    <cellStyle name="Процентный 6 32" xfId="40848"/>
    <cellStyle name="Процентный 6 32 2" xfId="40849"/>
    <cellStyle name="Процентный 6 32 2 2" xfId="40850"/>
    <cellStyle name="Процентный 6 32 3" xfId="40851"/>
    <cellStyle name="Процентный 6 33" xfId="40852"/>
    <cellStyle name="Процентный 6 33 2" xfId="40853"/>
    <cellStyle name="Процентный 6 33 2 2" xfId="40854"/>
    <cellStyle name="Процентный 6 33 3" xfId="40855"/>
    <cellStyle name="Процентный 6 34" xfId="40856"/>
    <cellStyle name="Процентный 6 34 2" xfId="40857"/>
    <cellStyle name="Процентный 6 34 2 2" xfId="40858"/>
    <cellStyle name="Процентный 6 34 3" xfId="40859"/>
    <cellStyle name="Процентный 6 35" xfId="40860"/>
    <cellStyle name="Процентный 6 35 2" xfId="40861"/>
    <cellStyle name="Процентный 6 35 2 2" xfId="40862"/>
    <cellStyle name="Процентный 6 35 3" xfId="40863"/>
    <cellStyle name="Процентный 6 36" xfId="40864"/>
    <cellStyle name="Процентный 6 36 2" xfId="40865"/>
    <cellStyle name="Процентный 6 36 2 2" xfId="40866"/>
    <cellStyle name="Процентный 6 36 3" xfId="40867"/>
    <cellStyle name="Процентный 6 37" xfId="40868"/>
    <cellStyle name="Процентный 6 37 2" xfId="40869"/>
    <cellStyle name="Процентный 6 37 2 2" xfId="40870"/>
    <cellStyle name="Процентный 6 37 3" xfId="40871"/>
    <cellStyle name="Процентный 6 38" xfId="40872"/>
    <cellStyle name="Процентный 6 38 2" xfId="40873"/>
    <cellStyle name="Процентный 6 38 2 2" xfId="40874"/>
    <cellStyle name="Процентный 6 38 3" xfId="40875"/>
    <cellStyle name="Процентный 6 39" xfId="40876"/>
    <cellStyle name="Процентный 6 39 2" xfId="40877"/>
    <cellStyle name="Процентный 6 39 2 2" xfId="40878"/>
    <cellStyle name="Процентный 6 39 3" xfId="40879"/>
    <cellStyle name="Процентный 6 4" xfId="40880"/>
    <cellStyle name="Процентный 6 40" xfId="40881"/>
    <cellStyle name="Процентный 6 40 2" xfId="40882"/>
    <cellStyle name="Процентный 6 40 2 2" xfId="40883"/>
    <cellStyle name="Процентный 6 40 3" xfId="40884"/>
    <cellStyle name="Процентный 6 41" xfId="40885"/>
    <cellStyle name="Процентный 6 41 2" xfId="40886"/>
    <cellStyle name="Процентный 6 41 2 2" xfId="40887"/>
    <cellStyle name="Процентный 6 41 3" xfId="40888"/>
    <cellStyle name="Процентный 6 42" xfId="40889"/>
    <cellStyle name="Процентный 6 42 2" xfId="40890"/>
    <cellStyle name="Процентный 6 42 2 2" xfId="40891"/>
    <cellStyle name="Процентный 6 42 3" xfId="40892"/>
    <cellStyle name="Процентный 6 43" xfId="40893"/>
    <cellStyle name="Процентный 6 43 2" xfId="40894"/>
    <cellStyle name="Процентный 6 43 2 2" xfId="40895"/>
    <cellStyle name="Процентный 6 43 3" xfId="40896"/>
    <cellStyle name="Процентный 6 44" xfId="40897"/>
    <cellStyle name="Процентный 6 44 2" xfId="40898"/>
    <cellStyle name="Процентный 6 44 2 2" xfId="40899"/>
    <cellStyle name="Процентный 6 44 3" xfId="40900"/>
    <cellStyle name="Процентный 6 45" xfId="40901"/>
    <cellStyle name="Процентный 6 45 2" xfId="40902"/>
    <cellStyle name="Процентный 6 45 2 2" xfId="40903"/>
    <cellStyle name="Процентный 6 45 3" xfId="40904"/>
    <cellStyle name="Процентный 6 46" xfId="40905"/>
    <cellStyle name="Процентный 6 46 2" xfId="40906"/>
    <cellStyle name="Процентный 6 46 2 2" xfId="40907"/>
    <cellStyle name="Процентный 6 46 3" xfId="40908"/>
    <cellStyle name="Процентный 6 47" xfId="40909"/>
    <cellStyle name="Процентный 6 47 2" xfId="40910"/>
    <cellStyle name="Процентный 6 47 2 2" xfId="40911"/>
    <cellStyle name="Процентный 6 47 3" xfId="40912"/>
    <cellStyle name="Процентный 6 48" xfId="40913"/>
    <cellStyle name="Процентный 6 48 2" xfId="40914"/>
    <cellStyle name="Процентный 6 48 2 2" xfId="40915"/>
    <cellStyle name="Процентный 6 48 3" xfId="40916"/>
    <cellStyle name="Процентный 6 49" xfId="40917"/>
    <cellStyle name="Процентный 6 49 2" xfId="40918"/>
    <cellStyle name="Процентный 6 49 2 2" xfId="40919"/>
    <cellStyle name="Процентный 6 49 3" xfId="40920"/>
    <cellStyle name="Процентный 6 5" xfId="40921"/>
    <cellStyle name="Процентный 6 50" xfId="40922"/>
    <cellStyle name="Процентный 6 50 2" xfId="40923"/>
    <cellStyle name="Процентный 6 50 2 2" xfId="40924"/>
    <cellStyle name="Процентный 6 50 3" xfId="40925"/>
    <cellStyle name="Процентный 6 51" xfId="40926"/>
    <cellStyle name="Процентный 6 51 2" xfId="40927"/>
    <cellStyle name="Процентный 6 51 2 2" xfId="40928"/>
    <cellStyle name="Процентный 6 51 3" xfId="40929"/>
    <cellStyle name="Процентный 6 52" xfId="40930"/>
    <cellStyle name="Процентный 6 52 2" xfId="40931"/>
    <cellStyle name="Процентный 6 52 2 2" xfId="40932"/>
    <cellStyle name="Процентный 6 52 3" xfId="40933"/>
    <cellStyle name="Процентный 6 53" xfId="40934"/>
    <cellStyle name="Процентный 6 53 2" xfId="40935"/>
    <cellStyle name="Процентный 6 53 2 2" xfId="40936"/>
    <cellStyle name="Процентный 6 53 3" xfId="40937"/>
    <cellStyle name="Процентный 6 54" xfId="40938"/>
    <cellStyle name="Процентный 6 54 2" xfId="40939"/>
    <cellStyle name="Процентный 6 54 2 2" xfId="40940"/>
    <cellStyle name="Процентный 6 54 3" xfId="40941"/>
    <cellStyle name="Процентный 6 55" xfId="40942"/>
    <cellStyle name="Процентный 6 55 2" xfId="40943"/>
    <cellStyle name="Процентный 6 55 2 2" xfId="40944"/>
    <cellStyle name="Процентный 6 55 3" xfId="40945"/>
    <cellStyle name="Процентный 6 56" xfId="40946"/>
    <cellStyle name="Процентный 6 56 2" xfId="40947"/>
    <cellStyle name="Процентный 6 56 2 2" xfId="40948"/>
    <cellStyle name="Процентный 6 56 3" xfId="40949"/>
    <cellStyle name="Процентный 6 57" xfId="40950"/>
    <cellStyle name="Процентный 6 57 2" xfId="40951"/>
    <cellStyle name="Процентный 6 57 2 2" xfId="40952"/>
    <cellStyle name="Процентный 6 57 3" xfId="40953"/>
    <cellStyle name="Процентный 6 58" xfId="40954"/>
    <cellStyle name="Процентный 6 58 2" xfId="40955"/>
    <cellStyle name="Процентный 6 58 2 2" xfId="40956"/>
    <cellStyle name="Процентный 6 58 3" xfId="40957"/>
    <cellStyle name="Процентный 6 59" xfId="40958"/>
    <cellStyle name="Процентный 6 59 2" xfId="40959"/>
    <cellStyle name="Процентный 6 59 2 2" xfId="40960"/>
    <cellStyle name="Процентный 6 59 3" xfId="40961"/>
    <cellStyle name="Процентный 6 6" xfId="40962"/>
    <cellStyle name="Процентный 6 6 10" xfId="40963"/>
    <cellStyle name="Процентный 6 6 11" xfId="40964"/>
    <cellStyle name="Процентный 6 6 12" xfId="40965"/>
    <cellStyle name="Процентный 6 6 13" xfId="40966"/>
    <cellStyle name="Процентный 6 6 14" xfId="40967"/>
    <cellStyle name="Процентный 6 6 15" xfId="40968"/>
    <cellStyle name="Процентный 6 6 16" xfId="40969"/>
    <cellStyle name="Процентный 6 6 17" xfId="40970"/>
    <cellStyle name="Процентный 6 6 18" xfId="40971"/>
    <cellStyle name="Процентный 6 6 19" xfId="40972"/>
    <cellStyle name="Процентный 6 6 2" xfId="40973"/>
    <cellStyle name="Процентный 6 6 20" xfId="40974"/>
    <cellStyle name="Процентный 6 6 21" xfId="40975"/>
    <cellStyle name="Процентный 6 6 22" xfId="40976"/>
    <cellStyle name="Процентный 6 6 23" xfId="40977"/>
    <cellStyle name="Процентный 6 6 24" xfId="40978"/>
    <cellStyle name="Процентный 6 6 25" xfId="40979"/>
    <cellStyle name="Процентный 6 6 26" xfId="40980"/>
    <cellStyle name="Процентный 6 6 27" xfId="40981"/>
    <cellStyle name="Процентный 6 6 28" xfId="40982"/>
    <cellStyle name="Процентный 6 6 29" xfId="40983"/>
    <cellStyle name="Процентный 6 6 3" xfId="40984"/>
    <cellStyle name="Процентный 6 6 30" xfId="40985"/>
    <cellStyle name="Процентный 6 6 31" xfId="40986"/>
    <cellStyle name="Процентный 6 6 32" xfId="40987"/>
    <cellStyle name="Процентный 6 6 33" xfId="40988"/>
    <cellStyle name="Процентный 6 6 34" xfId="40989"/>
    <cellStyle name="Процентный 6 6 35" xfId="40990"/>
    <cellStyle name="Процентный 6 6 36" xfId="40991"/>
    <cellStyle name="Процентный 6 6 37" xfId="40992"/>
    <cellStyle name="Процентный 6 6 38" xfId="40993"/>
    <cellStyle name="Процентный 6 6 39" xfId="40994"/>
    <cellStyle name="Процентный 6 6 4" xfId="40995"/>
    <cellStyle name="Процентный 6 6 40" xfId="40996"/>
    <cellStyle name="Процентный 6 6 41" xfId="40997"/>
    <cellStyle name="Процентный 6 6 42" xfId="40998"/>
    <cellStyle name="Процентный 6 6 43" xfId="40999"/>
    <cellStyle name="Процентный 6 6 44" xfId="41000"/>
    <cellStyle name="Процентный 6 6 45" xfId="41001"/>
    <cellStyle name="Процентный 6 6 46" xfId="41002"/>
    <cellStyle name="Процентный 6 6 47" xfId="41003"/>
    <cellStyle name="Процентный 6 6 48" xfId="41004"/>
    <cellStyle name="Процентный 6 6 49" xfId="41005"/>
    <cellStyle name="Процентный 6 6 5" xfId="41006"/>
    <cellStyle name="Процентный 6 6 50" xfId="41007"/>
    <cellStyle name="Процентный 6 6 51" xfId="41008"/>
    <cellStyle name="Процентный 6 6 52" xfId="41009"/>
    <cellStyle name="Процентный 6 6 53" xfId="41010"/>
    <cellStyle name="Процентный 6 6 54" xfId="41011"/>
    <cellStyle name="Процентный 6 6 55" xfId="41012"/>
    <cellStyle name="Процентный 6 6 56" xfId="41013"/>
    <cellStyle name="Процентный 6 6 57" xfId="41014"/>
    <cellStyle name="Процентный 6 6 58" xfId="41015"/>
    <cellStyle name="Процентный 6 6 59" xfId="41016"/>
    <cellStyle name="Процентный 6 6 6" xfId="41017"/>
    <cellStyle name="Процентный 6 6 60" xfId="41018"/>
    <cellStyle name="Процентный 6 6 61" xfId="41019"/>
    <cellStyle name="Процентный 6 6 62" xfId="41020"/>
    <cellStyle name="Процентный 6 6 63" xfId="41021"/>
    <cellStyle name="Процентный 6 6 64" xfId="41022"/>
    <cellStyle name="Процентный 6 6 65" xfId="41023"/>
    <cellStyle name="Процентный 6 6 66" xfId="41024"/>
    <cellStyle name="Процентный 6 6 67" xfId="41025"/>
    <cellStyle name="Процентный 6 6 68" xfId="41026"/>
    <cellStyle name="Процентный 6 6 69" xfId="41027"/>
    <cellStyle name="Процентный 6 6 7" xfId="41028"/>
    <cellStyle name="Процентный 6 6 70" xfId="41029"/>
    <cellStyle name="Процентный 6 6 71" xfId="41030"/>
    <cellStyle name="Процентный 6 6 72" xfId="41031"/>
    <cellStyle name="Процентный 6 6 73" xfId="41032"/>
    <cellStyle name="Процентный 6 6 74" xfId="41033"/>
    <cellStyle name="Процентный 6 6 75" xfId="41034"/>
    <cellStyle name="Процентный 6 6 76" xfId="41035"/>
    <cellStyle name="Процентный 6 6 77" xfId="41036"/>
    <cellStyle name="Процентный 6 6 78" xfId="41037"/>
    <cellStyle name="Процентный 6 6 79" xfId="41038"/>
    <cellStyle name="Процентный 6 6 8" xfId="41039"/>
    <cellStyle name="Процентный 6 6 80" xfId="41040"/>
    <cellStyle name="Процентный 6 6 81" xfId="41041"/>
    <cellStyle name="Процентный 6 6 82" xfId="41042"/>
    <cellStyle name="Процентный 6 6 83" xfId="41043"/>
    <cellStyle name="Процентный 6 6 84" xfId="41044"/>
    <cellStyle name="Процентный 6 6 84 2" xfId="41045"/>
    <cellStyle name="Процентный 6 6 85" xfId="41046"/>
    <cellStyle name="Процентный 6 6 9" xfId="41047"/>
    <cellStyle name="Процентный 6 60" xfId="41048"/>
    <cellStyle name="Процентный 6 60 2" xfId="41049"/>
    <cellStyle name="Процентный 6 60 2 2" xfId="41050"/>
    <cellStyle name="Процентный 6 60 3" xfId="41051"/>
    <cellStyle name="Процентный 6 61" xfId="41052"/>
    <cellStyle name="Процентный 6 61 2" xfId="41053"/>
    <cellStyle name="Процентный 6 61 2 2" xfId="41054"/>
    <cellStyle name="Процентный 6 61 3" xfId="41055"/>
    <cellStyle name="Процентный 6 62" xfId="41056"/>
    <cellStyle name="Процентный 6 62 2" xfId="41057"/>
    <cellStyle name="Процентный 6 62 2 2" xfId="41058"/>
    <cellStyle name="Процентный 6 62 3" xfId="41059"/>
    <cellStyle name="Процентный 6 63" xfId="41060"/>
    <cellStyle name="Процентный 6 63 2" xfId="41061"/>
    <cellStyle name="Процентный 6 63 2 2" xfId="41062"/>
    <cellStyle name="Процентный 6 63 3" xfId="41063"/>
    <cellStyle name="Процентный 6 64" xfId="41064"/>
    <cellStyle name="Процентный 6 64 2" xfId="41065"/>
    <cellStyle name="Процентный 6 64 2 2" xfId="41066"/>
    <cellStyle name="Процентный 6 64 3" xfId="41067"/>
    <cellStyle name="Процентный 6 65" xfId="41068"/>
    <cellStyle name="Процентный 6 65 2" xfId="41069"/>
    <cellStyle name="Процентный 6 65 2 2" xfId="41070"/>
    <cellStyle name="Процентный 6 65 3" xfId="41071"/>
    <cellStyle name="Процентный 6 66" xfId="41072"/>
    <cellStyle name="Процентный 6 66 2" xfId="41073"/>
    <cellStyle name="Процентный 6 66 2 2" xfId="41074"/>
    <cellStyle name="Процентный 6 66 3" xfId="41075"/>
    <cellStyle name="Процентный 6 67" xfId="41076"/>
    <cellStyle name="Процентный 6 67 2" xfId="41077"/>
    <cellStyle name="Процентный 6 67 2 2" xfId="41078"/>
    <cellStyle name="Процентный 6 67 3" xfId="41079"/>
    <cellStyle name="Процентный 6 68" xfId="41080"/>
    <cellStyle name="Процентный 6 68 2" xfId="41081"/>
    <cellStyle name="Процентный 6 68 2 2" xfId="41082"/>
    <cellStyle name="Процентный 6 68 3" xfId="41083"/>
    <cellStyle name="Процентный 6 69" xfId="41084"/>
    <cellStyle name="Процентный 6 69 2" xfId="41085"/>
    <cellStyle name="Процентный 6 69 2 2" xfId="41086"/>
    <cellStyle name="Процентный 6 69 3" xfId="41087"/>
    <cellStyle name="Процентный 6 7" xfId="41088"/>
    <cellStyle name="Процентный 6 7 2" xfId="41089"/>
    <cellStyle name="Процентный 6 7 2 2" xfId="41090"/>
    <cellStyle name="Процентный 6 7 3" xfId="41091"/>
    <cellStyle name="Процентный 6 70" xfId="41092"/>
    <cellStyle name="Процентный 6 70 2" xfId="41093"/>
    <cellStyle name="Процентный 6 70 2 2" xfId="41094"/>
    <cellStyle name="Процентный 6 70 3" xfId="41095"/>
    <cellStyle name="Процентный 6 71" xfId="41096"/>
    <cellStyle name="Процентный 6 71 2" xfId="41097"/>
    <cellStyle name="Процентный 6 71 2 2" xfId="41098"/>
    <cellStyle name="Процентный 6 71 3" xfId="41099"/>
    <cellStyle name="Процентный 6 72" xfId="41100"/>
    <cellStyle name="Процентный 6 72 2" xfId="41101"/>
    <cellStyle name="Процентный 6 72 2 2" xfId="41102"/>
    <cellStyle name="Процентный 6 72 3" xfId="41103"/>
    <cellStyle name="Процентный 6 73" xfId="41104"/>
    <cellStyle name="Процентный 6 73 2" xfId="41105"/>
    <cellStyle name="Процентный 6 73 2 2" xfId="41106"/>
    <cellStyle name="Процентный 6 73 3" xfId="41107"/>
    <cellStyle name="Процентный 6 74" xfId="41108"/>
    <cellStyle name="Процентный 6 74 2" xfId="41109"/>
    <cellStyle name="Процентный 6 74 2 2" xfId="41110"/>
    <cellStyle name="Процентный 6 74 3" xfId="41111"/>
    <cellStyle name="Процентный 6 75" xfId="41112"/>
    <cellStyle name="Процентный 6 75 2" xfId="41113"/>
    <cellStyle name="Процентный 6 75 2 2" xfId="41114"/>
    <cellStyle name="Процентный 6 75 3" xfId="41115"/>
    <cellStyle name="Процентный 6 76" xfId="41116"/>
    <cellStyle name="Процентный 6 76 2" xfId="41117"/>
    <cellStyle name="Процентный 6 76 2 2" xfId="41118"/>
    <cellStyle name="Процентный 6 76 3" xfId="41119"/>
    <cellStyle name="Процентный 6 77" xfId="41120"/>
    <cellStyle name="Процентный 6 77 2" xfId="41121"/>
    <cellStyle name="Процентный 6 77 2 2" xfId="41122"/>
    <cellStyle name="Процентный 6 77 3" xfId="41123"/>
    <cellStyle name="Процентный 6 78" xfId="41124"/>
    <cellStyle name="Процентный 6 78 2" xfId="41125"/>
    <cellStyle name="Процентный 6 78 2 2" xfId="41126"/>
    <cellStyle name="Процентный 6 78 3" xfId="41127"/>
    <cellStyle name="Процентный 6 79" xfId="41128"/>
    <cellStyle name="Процентный 6 79 2" xfId="41129"/>
    <cellStyle name="Процентный 6 79 2 2" xfId="41130"/>
    <cellStyle name="Процентный 6 79 3" xfId="41131"/>
    <cellStyle name="Процентный 6 8" xfId="41132"/>
    <cellStyle name="Процентный 6 8 2" xfId="41133"/>
    <cellStyle name="Процентный 6 8 2 2" xfId="41134"/>
    <cellStyle name="Процентный 6 8 3" xfId="41135"/>
    <cellStyle name="Процентный 6 80" xfId="41136"/>
    <cellStyle name="Процентный 6 80 2" xfId="41137"/>
    <cellStyle name="Процентный 6 80 2 2" xfId="41138"/>
    <cellStyle name="Процентный 6 80 3" xfId="41139"/>
    <cellStyle name="Процентный 6 81" xfId="41140"/>
    <cellStyle name="Процентный 6 81 2" xfId="41141"/>
    <cellStyle name="Процентный 6 81 2 2" xfId="41142"/>
    <cellStyle name="Процентный 6 81 3" xfId="41143"/>
    <cellStyle name="Процентный 6 82" xfId="41144"/>
    <cellStyle name="Процентный 6 82 2" xfId="41145"/>
    <cellStyle name="Процентный 6 82 2 2" xfId="41146"/>
    <cellStyle name="Процентный 6 82 3" xfId="41147"/>
    <cellStyle name="Процентный 6 83" xfId="41148"/>
    <cellStyle name="Процентный 6 83 2" xfId="41149"/>
    <cellStyle name="Процентный 6 83 2 2" xfId="41150"/>
    <cellStyle name="Процентный 6 83 3" xfId="41151"/>
    <cellStyle name="Процентный 6 84" xfId="41152"/>
    <cellStyle name="Процентный 6 84 2" xfId="41153"/>
    <cellStyle name="Процентный 6 84 2 2" xfId="41154"/>
    <cellStyle name="Процентный 6 84 3" xfId="41155"/>
    <cellStyle name="Процентный 6 85" xfId="41156"/>
    <cellStyle name="Процентный 6 85 2" xfId="41157"/>
    <cellStyle name="Процентный 6 85 2 2" xfId="41158"/>
    <cellStyle name="Процентный 6 85 3" xfId="41159"/>
    <cellStyle name="Процентный 6 86" xfId="41160"/>
    <cellStyle name="Процентный 6 86 2" xfId="41161"/>
    <cellStyle name="Процентный 6 86 2 2" xfId="41162"/>
    <cellStyle name="Процентный 6 86 3" xfId="41163"/>
    <cellStyle name="Процентный 6 87" xfId="41164"/>
    <cellStyle name="Процентный 6 87 2" xfId="41165"/>
    <cellStyle name="Процентный 6 87 2 2" xfId="41166"/>
    <cellStyle name="Процентный 6 87 3" xfId="41167"/>
    <cellStyle name="Процентный 6 88" xfId="41168"/>
    <cellStyle name="Процентный 6 89" xfId="41169"/>
    <cellStyle name="Процентный 6 89 2" xfId="41170"/>
    <cellStyle name="Процентный 6 9" xfId="41171"/>
    <cellStyle name="Процентный 6 9 2" xfId="41172"/>
    <cellStyle name="Процентный 6 9 2 2" xfId="41173"/>
    <cellStyle name="Процентный 6 9 3" xfId="41174"/>
    <cellStyle name="Процентный 6 90" xfId="41175"/>
    <cellStyle name="Процентный 7" xfId="41176"/>
    <cellStyle name="Процентный 8" xfId="41177"/>
    <cellStyle name="Процентный 8 2" xfId="41178"/>
    <cellStyle name="Процентный 8 3" xfId="41179"/>
    <cellStyle name="Процентный 8 4" xfId="41180"/>
    <cellStyle name="Процентный 8 5" xfId="41181"/>
    <cellStyle name="Процентный 9" xfId="41182"/>
    <cellStyle name="Связанная ячейка 1" xfId="41183"/>
    <cellStyle name="Связанная ячейка 10" xfId="41184"/>
    <cellStyle name="Связанная ячейка 11" xfId="41185"/>
    <cellStyle name="Связанная ячейка 12" xfId="41186"/>
    <cellStyle name="Связанная ячейка 13" xfId="41187"/>
    <cellStyle name="Связанная ячейка 14" xfId="41188"/>
    <cellStyle name="Связанная ячейка 15" xfId="41189"/>
    <cellStyle name="Связанная ячейка 16" xfId="41190"/>
    <cellStyle name="Связанная ячейка 17" xfId="41191"/>
    <cellStyle name="Связанная ячейка 18" xfId="41192"/>
    <cellStyle name="Связанная ячейка 19" xfId="41193"/>
    <cellStyle name="Связанная ячейка 2" xfId="41194"/>
    <cellStyle name="Связанная ячейка 2 2" xfId="41195"/>
    <cellStyle name="Связанная ячейка 2 3" xfId="41196"/>
    <cellStyle name="Связанная ячейка 2 4" xfId="41197"/>
    <cellStyle name="Связанная ячейка 2 5" xfId="41198"/>
    <cellStyle name="Связанная ячейка 20" xfId="41199"/>
    <cellStyle name="Связанная ячейка 21" xfId="41200"/>
    <cellStyle name="Связанная ячейка 22" xfId="41201"/>
    <cellStyle name="Связанная ячейка 23" xfId="41202"/>
    <cellStyle name="Связанная ячейка 24" xfId="41203"/>
    <cellStyle name="Связанная ячейка 25" xfId="41204"/>
    <cellStyle name="Связанная ячейка 26" xfId="41205"/>
    <cellStyle name="Связанная ячейка 27" xfId="41206"/>
    <cellStyle name="Связанная ячейка 28" xfId="41207"/>
    <cellStyle name="Связанная ячейка 29" xfId="41208"/>
    <cellStyle name="Связанная ячейка 3" xfId="41209"/>
    <cellStyle name="Связанная ячейка 30" xfId="41210"/>
    <cellStyle name="Связанная ячейка 31" xfId="41211"/>
    <cellStyle name="Связанная ячейка 32" xfId="41212"/>
    <cellStyle name="Связанная ячейка 33" xfId="41213"/>
    <cellStyle name="Связанная ячейка 34" xfId="41214"/>
    <cellStyle name="Связанная ячейка 35" xfId="41215"/>
    <cellStyle name="Связанная ячейка 36" xfId="41216"/>
    <cellStyle name="Связанная ячейка 37" xfId="41217"/>
    <cellStyle name="Связанная ячейка 38" xfId="41218"/>
    <cellStyle name="Связанная ячейка 39" xfId="41219"/>
    <cellStyle name="Связанная ячейка 4" xfId="41220"/>
    <cellStyle name="Связанная ячейка 40" xfId="41221"/>
    <cellStyle name="Связанная ячейка 41" xfId="41222"/>
    <cellStyle name="Связанная ячейка 42" xfId="41223"/>
    <cellStyle name="Связанная ячейка 43" xfId="41224"/>
    <cellStyle name="Связанная ячейка 44" xfId="41225"/>
    <cellStyle name="Связанная ячейка 45" xfId="41226"/>
    <cellStyle name="Связанная ячейка 46" xfId="41227"/>
    <cellStyle name="Связанная ячейка 47" xfId="41228"/>
    <cellStyle name="Связанная ячейка 48" xfId="41229"/>
    <cellStyle name="Связанная ячейка 49" xfId="41230"/>
    <cellStyle name="Связанная ячейка 5" xfId="41231"/>
    <cellStyle name="Связанная ячейка 50" xfId="41232"/>
    <cellStyle name="Связанная ячейка 51" xfId="41233"/>
    <cellStyle name="Связанная ячейка 52" xfId="41234"/>
    <cellStyle name="Связанная ячейка 53" xfId="41235"/>
    <cellStyle name="Связанная ячейка 54" xfId="41236"/>
    <cellStyle name="Связанная ячейка 55" xfId="41237"/>
    <cellStyle name="Связанная ячейка 56" xfId="41238"/>
    <cellStyle name="Связанная ячейка 57" xfId="41239"/>
    <cellStyle name="Связанная ячейка 58" xfId="41240"/>
    <cellStyle name="Связанная ячейка 59" xfId="41241"/>
    <cellStyle name="Связанная ячейка 6" xfId="41242"/>
    <cellStyle name="Связанная ячейка 60" xfId="41243"/>
    <cellStyle name="Связанная ячейка 61" xfId="41244"/>
    <cellStyle name="Связанная ячейка 62" xfId="41245"/>
    <cellStyle name="Связанная ячейка 63" xfId="41246"/>
    <cellStyle name="Связанная ячейка 64" xfId="41247"/>
    <cellStyle name="Связанная ячейка 65" xfId="41248"/>
    <cellStyle name="Связанная ячейка 66" xfId="41249"/>
    <cellStyle name="Связанная ячейка 67" xfId="41250"/>
    <cellStyle name="Связанная ячейка 68" xfId="41251"/>
    <cellStyle name="Связанная ячейка 69" xfId="41252"/>
    <cellStyle name="Связанная ячейка 7" xfId="41253"/>
    <cellStyle name="Связанная ячейка 70" xfId="41254"/>
    <cellStyle name="Связанная ячейка 71" xfId="41255"/>
    <cellStyle name="Связанная ячейка 72" xfId="41256"/>
    <cellStyle name="Связанная ячейка 73" xfId="41257"/>
    <cellStyle name="Связанная ячейка 8" xfId="41258"/>
    <cellStyle name="Связанная ячейка 9" xfId="41259"/>
    <cellStyle name="Стиль 1" xfId="41260"/>
    <cellStyle name="Стиль 1 2" xfId="41261"/>
    <cellStyle name="Стиль 1 2 2" xfId="41262"/>
    <cellStyle name="Стиль 1 2 2 2" xfId="41263"/>
    <cellStyle name="Стиль 1 2 3" xfId="41264"/>
    <cellStyle name="Стиль 1 3" xfId="41265"/>
    <cellStyle name="Стиль 1 4" xfId="41266"/>
    <cellStyle name="Стиль 1___ТМЦ срубб., эмульг., вентури КА №11 - 2013" xfId="41267"/>
    <cellStyle name="Стиль 10" xfId="41268"/>
    <cellStyle name="Стиль 11" xfId="41269"/>
    <cellStyle name="Стиль 12" xfId="41270"/>
    <cellStyle name="Стиль 13" xfId="41271"/>
    <cellStyle name="Стиль 14" xfId="41272"/>
    <cellStyle name="Стиль 15" xfId="41273"/>
    <cellStyle name="Стиль 16" xfId="41274"/>
    <cellStyle name="Стиль 17" xfId="41275"/>
    <cellStyle name="Стиль 18" xfId="41276"/>
    <cellStyle name="Стиль 19" xfId="41277"/>
    <cellStyle name="Стиль 2" xfId="41278"/>
    <cellStyle name="Стиль 20" xfId="41279"/>
    <cellStyle name="Стиль 21" xfId="41280"/>
    <cellStyle name="Стиль 22" xfId="41281"/>
    <cellStyle name="Стиль 23" xfId="41282"/>
    <cellStyle name="Стиль 24" xfId="41283"/>
    <cellStyle name="Стиль 25" xfId="41284"/>
    <cellStyle name="Стиль 26" xfId="41285"/>
    <cellStyle name="Стиль 27" xfId="41286"/>
    <cellStyle name="Стиль 28" xfId="41287"/>
    <cellStyle name="Стиль 29" xfId="41288"/>
    <cellStyle name="Стиль 3" xfId="41289"/>
    <cellStyle name="Стиль 4" xfId="41290"/>
    <cellStyle name="Стиль 5" xfId="41291"/>
    <cellStyle name="Стиль 6" xfId="41292"/>
    <cellStyle name="Стиль 7" xfId="41293"/>
    <cellStyle name="Стиль 8" xfId="41294"/>
    <cellStyle name="Стиль 9" xfId="41295"/>
    <cellStyle name="Стиль_названий" xfId="41296"/>
    <cellStyle name="Субсчет" xfId="41297"/>
    <cellStyle name="Счет" xfId="41298"/>
    <cellStyle name="Текст предупреждения 1" xfId="41299"/>
    <cellStyle name="Текст предупреждения 10" xfId="41300"/>
    <cellStyle name="Текст предупреждения 11" xfId="41301"/>
    <cellStyle name="Текст предупреждения 12" xfId="41302"/>
    <cellStyle name="Текст предупреждения 13" xfId="41303"/>
    <cellStyle name="Текст предупреждения 14" xfId="41304"/>
    <cellStyle name="Текст предупреждения 15" xfId="41305"/>
    <cellStyle name="Текст предупреждения 16" xfId="41306"/>
    <cellStyle name="Текст предупреждения 17" xfId="41307"/>
    <cellStyle name="Текст предупреждения 18" xfId="41308"/>
    <cellStyle name="Текст предупреждения 19" xfId="41309"/>
    <cellStyle name="Текст предупреждения 2" xfId="41310"/>
    <cellStyle name="Текст предупреждения 2 2" xfId="41311"/>
    <cellStyle name="Текст предупреждения 2 3" xfId="41312"/>
    <cellStyle name="Текст предупреждения 2 4" xfId="41313"/>
    <cellStyle name="Текст предупреждения 2 5" xfId="41314"/>
    <cellStyle name="Текст предупреждения 20" xfId="41315"/>
    <cellStyle name="Текст предупреждения 21" xfId="41316"/>
    <cellStyle name="Текст предупреждения 22" xfId="41317"/>
    <cellStyle name="Текст предупреждения 23" xfId="41318"/>
    <cellStyle name="Текст предупреждения 24" xfId="41319"/>
    <cellStyle name="Текст предупреждения 25" xfId="41320"/>
    <cellStyle name="Текст предупреждения 26" xfId="41321"/>
    <cellStyle name="Текст предупреждения 27" xfId="41322"/>
    <cellStyle name="Текст предупреждения 28" xfId="41323"/>
    <cellStyle name="Текст предупреждения 29" xfId="41324"/>
    <cellStyle name="Текст предупреждения 3" xfId="41325"/>
    <cellStyle name="Текст предупреждения 30" xfId="41326"/>
    <cellStyle name="Текст предупреждения 31" xfId="41327"/>
    <cellStyle name="Текст предупреждения 32" xfId="41328"/>
    <cellStyle name="Текст предупреждения 33" xfId="41329"/>
    <cellStyle name="Текст предупреждения 34" xfId="41330"/>
    <cellStyle name="Текст предупреждения 35" xfId="41331"/>
    <cellStyle name="Текст предупреждения 36" xfId="41332"/>
    <cellStyle name="Текст предупреждения 37" xfId="41333"/>
    <cellStyle name="Текст предупреждения 38" xfId="41334"/>
    <cellStyle name="Текст предупреждения 39" xfId="41335"/>
    <cellStyle name="Текст предупреждения 4" xfId="41336"/>
    <cellStyle name="Текст предупреждения 40" xfId="41337"/>
    <cellStyle name="Текст предупреждения 41" xfId="41338"/>
    <cellStyle name="Текст предупреждения 42" xfId="41339"/>
    <cellStyle name="Текст предупреждения 43" xfId="41340"/>
    <cellStyle name="Текст предупреждения 44" xfId="41341"/>
    <cellStyle name="Текст предупреждения 45" xfId="41342"/>
    <cellStyle name="Текст предупреждения 46" xfId="41343"/>
    <cellStyle name="Текст предупреждения 47" xfId="41344"/>
    <cellStyle name="Текст предупреждения 48" xfId="41345"/>
    <cellStyle name="Текст предупреждения 49" xfId="41346"/>
    <cellStyle name="Текст предупреждения 5" xfId="41347"/>
    <cellStyle name="Текст предупреждения 50" xfId="41348"/>
    <cellStyle name="Текст предупреждения 51" xfId="41349"/>
    <cellStyle name="Текст предупреждения 52" xfId="41350"/>
    <cellStyle name="Текст предупреждения 53" xfId="41351"/>
    <cellStyle name="Текст предупреждения 54" xfId="41352"/>
    <cellStyle name="Текст предупреждения 55" xfId="41353"/>
    <cellStyle name="Текст предупреждения 56" xfId="41354"/>
    <cellStyle name="Текст предупреждения 57" xfId="41355"/>
    <cellStyle name="Текст предупреждения 58" xfId="41356"/>
    <cellStyle name="Текст предупреждения 59" xfId="41357"/>
    <cellStyle name="Текст предупреждения 6" xfId="41358"/>
    <cellStyle name="Текст предупреждения 60" xfId="41359"/>
    <cellStyle name="Текст предупреждения 61" xfId="41360"/>
    <cellStyle name="Текст предупреждения 62" xfId="41361"/>
    <cellStyle name="Текст предупреждения 63" xfId="41362"/>
    <cellStyle name="Текст предупреждения 64" xfId="41363"/>
    <cellStyle name="Текст предупреждения 65" xfId="41364"/>
    <cellStyle name="Текст предупреждения 66" xfId="41365"/>
    <cellStyle name="Текст предупреждения 67" xfId="41366"/>
    <cellStyle name="Текст предупреждения 68" xfId="41367"/>
    <cellStyle name="Текст предупреждения 69" xfId="41368"/>
    <cellStyle name="Текст предупреждения 7" xfId="41369"/>
    <cellStyle name="Текст предупреждения 70" xfId="41370"/>
    <cellStyle name="Текст предупреждения 71" xfId="41371"/>
    <cellStyle name="Текст предупреждения 72" xfId="41372"/>
    <cellStyle name="Текст предупреждения 73" xfId="41373"/>
    <cellStyle name="Текст предупреждения 8" xfId="41374"/>
    <cellStyle name="Текст предупреждения 9" xfId="41375"/>
    <cellStyle name="Текстовый" xfId="41376"/>
    <cellStyle name="тонны" xfId="41377"/>
    <cellStyle name="Тысячи [0]" xfId="41378"/>
    <cellStyle name="Тысячи_01.05.96-uk" xfId="41379"/>
    <cellStyle name="Финансовый" xfId="28" builtinId="3"/>
    <cellStyle name="Финансовый [0] 2" xfId="41380"/>
    <cellStyle name="Финансовый [0] 2 2" xfId="41381"/>
    <cellStyle name="Финансовый [0] 2 2 2" xfId="41382"/>
    <cellStyle name="Финансовый [0] 2 3" xfId="41383"/>
    <cellStyle name="Финансовый [0] 3" xfId="41384"/>
    <cellStyle name="Финансовый [0] 4" xfId="41385"/>
    <cellStyle name="Финансовый 10" xfId="19"/>
    <cellStyle name="Финансовый 10 2" xfId="41386"/>
    <cellStyle name="Финансовый 10 2 2" xfId="41387"/>
    <cellStyle name="Финансовый 10 2 2 2" xfId="41388"/>
    <cellStyle name="Финансовый 10 2 3" xfId="41389"/>
    <cellStyle name="Финансовый 10 2 4" xfId="41390"/>
    <cellStyle name="Финансовый 10 3" xfId="41391"/>
    <cellStyle name="Финансовый 10 3 2" xfId="41392"/>
    <cellStyle name="Финансовый 10 3 3" xfId="41393"/>
    <cellStyle name="Финансовый 10 4" xfId="41394"/>
    <cellStyle name="Финансовый 10 4 2" xfId="41395"/>
    <cellStyle name="Финансовый 10 4 3" xfId="41396"/>
    <cellStyle name="Финансовый 10 5" xfId="41397"/>
    <cellStyle name="Финансовый 10 5 2" xfId="41398"/>
    <cellStyle name="Финансовый 100" xfId="41399"/>
    <cellStyle name="Финансовый 11" xfId="41400"/>
    <cellStyle name="Финансовый 11 2" xfId="41401"/>
    <cellStyle name="Финансовый 11 2 2" xfId="41402"/>
    <cellStyle name="Финансовый 11 3" xfId="41403"/>
    <cellStyle name="Финансовый 12" xfId="41404"/>
    <cellStyle name="Финансовый 12 2" xfId="41405"/>
    <cellStyle name="Финансовый 12 3" xfId="41406"/>
    <cellStyle name="Финансовый 12 4" xfId="41407"/>
    <cellStyle name="Финансовый 13" xfId="41408"/>
    <cellStyle name="Финансовый 13 10" xfId="41409"/>
    <cellStyle name="Финансовый 13 11" xfId="41410"/>
    <cellStyle name="Финансовый 13 11 10" xfId="41411"/>
    <cellStyle name="Финансовый 13 11 11" xfId="41412"/>
    <cellStyle name="Финансовый 13 11 12" xfId="41413"/>
    <cellStyle name="Финансовый 13 11 13" xfId="41414"/>
    <cellStyle name="Финансовый 13 11 14" xfId="41415"/>
    <cellStyle name="Финансовый 13 11 15" xfId="41416"/>
    <cellStyle name="Финансовый 13 11 16" xfId="41417"/>
    <cellStyle name="Финансовый 13 11 17" xfId="41418"/>
    <cellStyle name="Финансовый 13 11 18" xfId="41419"/>
    <cellStyle name="Финансовый 13 11 19" xfId="41420"/>
    <cellStyle name="Финансовый 13 11 2" xfId="41421"/>
    <cellStyle name="Финансовый 13 11 20" xfId="41422"/>
    <cellStyle name="Финансовый 13 11 21" xfId="41423"/>
    <cellStyle name="Финансовый 13 11 22" xfId="41424"/>
    <cellStyle name="Финансовый 13 11 23" xfId="41425"/>
    <cellStyle name="Финансовый 13 11 24" xfId="41426"/>
    <cellStyle name="Финансовый 13 11 25" xfId="41427"/>
    <cellStyle name="Финансовый 13 11 26" xfId="41428"/>
    <cellStyle name="Финансовый 13 11 27" xfId="41429"/>
    <cellStyle name="Финансовый 13 11 28" xfId="41430"/>
    <cellStyle name="Финансовый 13 11 29" xfId="41431"/>
    <cellStyle name="Финансовый 13 11 3" xfId="41432"/>
    <cellStyle name="Финансовый 13 11 30" xfId="41433"/>
    <cellStyle name="Финансовый 13 11 31" xfId="41434"/>
    <cellStyle name="Финансовый 13 11 32" xfId="41435"/>
    <cellStyle name="Финансовый 13 11 33" xfId="41436"/>
    <cellStyle name="Финансовый 13 11 34" xfId="41437"/>
    <cellStyle name="Финансовый 13 11 35" xfId="41438"/>
    <cellStyle name="Финансовый 13 11 36" xfId="41439"/>
    <cellStyle name="Финансовый 13 11 37" xfId="41440"/>
    <cellStyle name="Финансовый 13 11 38" xfId="41441"/>
    <cellStyle name="Финансовый 13 11 39" xfId="41442"/>
    <cellStyle name="Финансовый 13 11 4" xfId="41443"/>
    <cellStyle name="Финансовый 13 11 40" xfId="41444"/>
    <cellStyle name="Финансовый 13 11 41" xfId="41445"/>
    <cellStyle name="Финансовый 13 11 42" xfId="41446"/>
    <cellStyle name="Финансовый 13 11 43" xfId="41447"/>
    <cellStyle name="Финансовый 13 11 44" xfId="41448"/>
    <cellStyle name="Финансовый 13 11 45" xfId="41449"/>
    <cellStyle name="Финансовый 13 11 46" xfId="41450"/>
    <cellStyle name="Финансовый 13 11 47" xfId="41451"/>
    <cellStyle name="Финансовый 13 11 48" xfId="41452"/>
    <cellStyle name="Финансовый 13 11 49" xfId="41453"/>
    <cellStyle name="Финансовый 13 11 5" xfId="41454"/>
    <cellStyle name="Финансовый 13 11 50" xfId="41455"/>
    <cellStyle name="Финансовый 13 11 51" xfId="41456"/>
    <cellStyle name="Финансовый 13 11 52" xfId="41457"/>
    <cellStyle name="Финансовый 13 11 53" xfId="41458"/>
    <cellStyle name="Финансовый 13 11 54" xfId="41459"/>
    <cellStyle name="Финансовый 13 11 55" xfId="41460"/>
    <cellStyle name="Финансовый 13 11 56" xfId="41461"/>
    <cellStyle name="Финансовый 13 11 57" xfId="41462"/>
    <cellStyle name="Финансовый 13 11 58" xfId="41463"/>
    <cellStyle name="Финансовый 13 11 59" xfId="41464"/>
    <cellStyle name="Финансовый 13 11 6" xfId="41465"/>
    <cellStyle name="Финансовый 13 11 60" xfId="41466"/>
    <cellStyle name="Финансовый 13 11 61" xfId="41467"/>
    <cellStyle name="Финансовый 13 11 62" xfId="41468"/>
    <cellStyle name="Финансовый 13 11 63" xfId="41469"/>
    <cellStyle name="Финансовый 13 11 64" xfId="41470"/>
    <cellStyle name="Финансовый 13 11 65" xfId="41471"/>
    <cellStyle name="Финансовый 13 11 66" xfId="41472"/>
    <cellStyle name="Финансовый 13 11 67" xfId="41473"/>
    <cellStyle name="Финансовый 13 11 68" xfId="41474"/>
    <cellStyle name="Финансовый 13 11 69" xfId="41475"/>
    <cellStyle name="Финансовый 13 11 7" xfId="41476"/>
    <cellStyle name="Финансовый 13 11 70" xfId="41477"/>
    <cellStyle name="Финансовый 13 11 71" xfId="41478"/>
    <cellStyle name="Финансовый 13 11 72" xfId="41479"/>
    <cellStyle name="Финансовый 13 11 73" xfId="41480"/>
    <cellStyle name="Финансовый 13 11 74" xfId="41481"/>
    <cellStyle name="Финансовый 13 11 75" xfId="41482"/>
    <cellStyle name="Финансовый 13 11 76" xfId="41483"/>
    <cellStyle name="Финансовый 13 11 77" xfId="41484"/>
    <cellStyle name="Финансовый 13 11 78" xfId="41485"/>
    <cellStyle name="Финансовый 13 11 79" xfId="41486"/>
    <cellStyle name="Финансовый 13 11 8" xfId="41487"/>
    <cellStyle name="Финансовый 13 11 80" xfId="41488"/>
    <cellStyle name="Финансовый 13 11 81" xfId="41489"/>
    <cellStyle name="Финансовый 13 11 82" xfId="41490"/>
    <cellStyle name="Финансовый 13 11 83" xfId="41491"/>
    <cellStyle name="Финансовый 13 11 84" xfId="41492"/>
    <cellStyle name="Финансовый 13 11 84 2" xfId="41493"/>
    <cellStyle name="Финансовый 13 11 85" xfId="41494"/>
    <cellStyle name="Финансовый 13 11 85 2" xfId="41495"/>
    <cellStyle name="Финансовый 13 11 86" xfId="41496"/>
    <cellStyle name="Финансовый 13 11 9" xfId="41497"/>
    <cellStyle name="Финансовый 13 12" xfId="41498"/>
    <cellStyle name="Финансовый 13 12 2" xfId="41499"/>
    <cellStyle name="Финансовый 13 12 2 2" xfId="41500"/>
    <cellStyle name="Финансовый 13 12 3" xfId="41501"/>
    <cellStyle name="Финансовый 13 13" xfId="41502"/>
    <cellStyle name="Финансовый 13 13 2" xfId="41503"/>
    <cellStyle name="Финансовый 13 13 2 2" xfId="41504"/>
    <cellStyle name="Финансовый 13 13 3" xfId="41505"/>
    <cellStyle name="Финансовый 13 14" xfId="41506"/>
    <cellStyle name="Финансовый 13 14 2" xfId="41507"/>
    <cellStyle name="Финансовый 13 14 2 2" xfId="41508"/>
    <cellStyle name="Финансовый 13 14 3" xfId="41509"/>
    <cellStyle name="Финансовый 13 15" xfId="41510"/>
    <cellStyle name="Финансовый 13 15 2" xfId="41511"/>
    <cellStyle name="Финансовый 13 15 2 2" xfId="41512"/>
    <cellStyle name="Финансовый 13 15 3" xfId="41513"/>
    <cellStyle name="Финансовый 13 16" xfId="41514"/>
    <cellStyle name="Финансовый 13 16 2" xfId="41515"/>
    <cellStyle name="Финансовый 13 16 2 2" xfId="41516"/>
    <cellStyle name="Финансовый 13 16 3" xfId="41517"/>
    <cellStyle name="Финансовый 13 17" xfId="41518"/>
    <cellStyle name="Финансовый 13 17 2" xfId="41519"/>
    <cellStyle name="Финансовый 13 17 2 2" xfId="41520"/>
    <cellStyle name="Финансовый 13 17 3" xfId="41521"/>
    <cellStyle name="Финансовый 13 18" xfId="41522"/>
    <cellStyle name="Финансовый 13 18 2" xfId="41523"/>
    <cellStyle name="Финансовый 13 18 2 2" xfId="41524"/>
    <cellStyle name="Финансовый 13 18 3" xfId="41525"/>
    <cellStyle name="Финансовый 13 19" xfId="41526"/>
    <cellStyle name="Финансовый 13 19 2" xfId="41527"/>
    <cellStyle name="Финансовый 13 19 2 2" xfId="41528"/>
    <cellStyle name="Финансовый 13 19 3" xfId="41529"/>
    <cellStyle name="Финансовый 13 2" xfId="41530"/>
    <cellStyle name="Финансовый 13 2 10" xfId="41531"/>
    <cellStyle name="Финансовый 13 2 10 2" xfId="41532"/>
    <cellStyle name="Финансовый 13 2 10 2 2" xfId="41533"/>
    <cellStyle name="Финансовый 13 2 10 3" xfId="41534"/>
    <cellStyle name="Финансовый 13 2 11" xfId="41535"/>
    <cellStyle name="Финансовый 13 2 11 2" xfId="41536"/>
    <cellStyle name="Финансовый 13 2 11 2 2" xfId="41537"/>
    <cellStyle name="Финансовый 13 2 11 3" xfId="41538"/>
    <cellStyle name="Финансовый 13 2 12" xfId="41539"/>
    <cellStyle name="Финансовый 13 2 12 2" xfId="41540"/>
    <cellStyle name="Финансовый 13 2 12 2 2" xfId="41541"/>
    <cellStyle name="Финансовый 13 2 12 3" xfId="41542"/>
    <cellStyle name="Финансовый 13 2 13" xfId="41543"/>
    <cellStyle name="Финансовый 13 2 13 2" xfId="41544"/>
    <cellStyle name="Финансовый 13 2 13 2 2" xfId="41545"/>
    <cellStyle name="Финансовый 13 2 13 3" xfId="41546"/>
    <cellStyle name="Финансовый 13 2 14" xfId="41547"/>
    <cellStyle name="Финансовый 13 2 14 2" xfId="41548"/>
    <cellStyle name="Финансовый 13 2 14 2 2" xfId="41549"/>
    <cellStyle name="Финансовый 13 2 14 3" xfId="41550"/>
    <cellStyle name="Финансовый 13 2 15" xfId="41551"/>
    <cellStyle name="Финансовый 13 2 15 2" xfId="41552"/>
    <cellStyle name="Финансовый 13 2 15 2 2" xfId="41553"/>
    <cellStyle name="Финансовый 13 2 15 3" xfId="41554"/>
    <cellStyle name="Финансовый 13 2 16" xfId="41555"/>
    <cellStyle name="Финансовый 13 2 16 2" xfId="41556"/>
    <cellStyle name="Финансовый 13 2 16 2 2" xfId="41557"/>
    <cellStyle name="Финансовый 13 2 16 3" xfId="41558"/>
    <cellStyle name="Финансовый 13 2 17" xfId="41559"/>
    <cellStyle name="Финансовый 13 2 17 2" xfId="41560"/>
    <cellStyle name="Финансовый 13 2 17 2 2" xfId="41561"/>
    <cellStyle name="Финансовый 13 2 17 3" xfId="41562"/>
    <cellStyle name="Финансовый 13 2 18" xfId="41563"/>
    <cellStyle name="Финансовый 13 2 18 2" xfId="41564"/>
    <cellStyle name="Финансовый 13 2 18 2 2" xfId="41565"/>
    <cellStyle name="Финансовый 13 2 18 3" xfId="41566"/>
    <cellStyle name="Финансовый 13 2 19" xfId="41567"/>
    <cellStyle name="Финансовый 13 2 19 2" xfId="41568"/>
    <cellStyle name="Финансовый 13 2 19 2 2" xfId="41569"/>
    <cellStyle name="Финансовый 13 2 19 3" xfId="41570"/>
    <cellStyle name="Финансовый 13 2 2" xfId="41571"/>
    <cellStyle name="Финансовый 13 2 2 10" xfId="41572"/>
    <cellStyle name="Финансовый 13 2 2 11" xfId="41573"/>
    <cellStyle name="Финансовый 13 2 2 12" xfId="41574"/>
    <cellStyle name="Финансовый 13 2 2 13" xfId="41575"/>
    <cellStyle name="Финансовый 13 2 2 14" xfId="41576"/>
    <cellStyle name="Финансовый 13 2 2 15" xfId="41577"/>
    <cellStyle name="Финансовый 13 2 2 16" xfId="41578"/>
    <cellStyle name="Финансовый 13 2 2 17" xfId="41579"/>
    <cellStyle name="Финансовый 13 2 2 18" xfId="41580"/>
    <cellStyle name="Финансовый 13 2 2 19" xfId="41581"/>
    <cellStyle name="Финансовый 13 2 2 2" xfId="41582"/>
    <cellStyle name="Финансовый 13 2 2 20" xfId="41583"/>
    <cellStyle name="Финансовый 13 2 2 21" xfId="41584"/>
    <cellStyle name="Финансовый 13 2 2 22" xfId="41585"/>
    <cellStyle name="Финансовый 13 2 2 23" xfId="41586"/>
    <cellStyle name="Финансовый 13 2 2 24" xfId="41587"/>
    <cellStyle name="Финансовый 13 2 2 25" xfId="41588"/>
    <cellStyle name="Финансовый 13 2 2 26" xfId="41589"/>
    <cellStyle name="Финансовый 13 2 2 27" xfId="41590"/>
    <cellStyle name="Финансовый 13 2 2 28" xfId="41591"/>
    <cellStyle name="Финансовый 13 2 2 29" xfId="41592"/>
    <cellStyle name="Финансовый 13 2 2 3" xfId="41593"/>
    <cellStyle name="Финансовый 13 2 2 30" xfId="41594"/>
    <cellStyle name="Финансовый 13 2 2 31" xfId="41595"/>
    <cellStyle name="Финансовый 13 2 2 32" xfId="41596"/>
    <cellStyle name="Финансовый 13 2 2 33" xfId="41597"/>
    <cellStyle name="Финансовый 13 2 2 34" xfId="41598"/>
    <cellStyle name="Финансовый 13 2 2 35" xfId="41599"/>
    <cellStyle name="Финансовый 13 2 2 36" xfId="41600"/>
    <cellStyle name="Финансовый 13 2 2 37" xfId="41601"/>
    <cellStyle name="Финансовый 13 2 2 38" xfId="41602"/>
    <cellStyle name="Финансовый 13 2 2 39" xfId="41603"/>
    <cellStyle name="Финансовый 13 2 2 4" xfId="41604"/>
    <cellStyle name="Финансовый 13 2 2 40" xfId="41605"/>
    <cellStyle name="Финансовый 13 2 2 41" xfId="41606"/>
    <cellStyle name="Финансовый 13 2 2 42" xfId="41607"/>
    <cellStyle name="Финансовый 13 2 2 43" xfId="41608"/>
    <cellStyle name="Финансовый 13 2 2 44" xfId="41609"/>
    <cellStyle name="Финансовый 13 2 2 45" xfId="41610"/>
    <cellStyle name="Финансовый 13 2 2 46" xfId="41611"/>
    <cellStyle name="Финансовый 13 2 2 47" xfId="41612"/>
    <cellStyle name="Финансовый 13 2 2 48" xfId="41613"/>
    <cellStyle name="Финансовый 13 2 2 49" xfId="41614"/>
    <cellStyle name="Финансовый 13 2 2 5" xfId="41615"/>
    <cellStyle name="Финансовый 13 2 2 50" xfId="41616"/>
    <cellStyle name="Финансовый 13 2 2 51" xfId="41617"/>
    <cellStyle name="Финансовый 13 2 2 52" xfId="41618"/>
    <cellStyle name="Финансовый 13 2 2 53" xfId="41619"/>
    <cellStyle name="Финансовый 13 2 2 54" xfId="41620"/>
    <cellStyle name="Финансовый 13 2 2 55" xfId="41621"/>
    <cellStyle name="Финансовый 13 2 2 56" xfId="41622"/>
    <cellStyle name="Финансовый 13 2 2 57" xfId="41623"/>
    <cellStyle name="Финансовый 13 2 2 58" xfId="41624"/>
    <cellStyle name="Финансовый 13 2 2 59" xfId="41625"/>
    <cellStyle name="Финансовый 13 2 2 6" xfId="41626"/>
    <cellStyle name="Финансовый 13 2 2 60" xfId="41627"/>
    <cellStyle name="Финансовый 13 2 2 61" xfId="41628"/>
    <cellStyle name="Финансовый 13 2 2 62" xfId="41629"/>
    <cellStyle name="Финансовый 13 2 2 63" xfId="41630"/>
    <cellStyle name="Финансовый 13 2 2 64" xfId="41631"/>
    <cellStyle name="Финансовый 13 2 2 65" xfId="41632"/>
    <cellStyle name="Финансовый 13 2 2 66" xfId="41633"/>
    <cellStyle name="Финансовый 13 2 2 67" xfId="41634"/>
    <cellStyle name="Финансовый 13 2 2 68" xfId="41635"/>
    <cellStyle name="Финансовый 13 2 2 69" xfId="41636"/>
    <cellStyle name="Финансовый 13 2 2 7" xfId="41637"/>
    <cellStyle name="Финансовый 13 2 2 70" xfId="41638"/>
    <cellStyle name="Финансовый 13 2 2 71" xfId="41639"/>
    <cellStyle name="Финансовый 13 2 2 72" xfId="41640"/>
    <cellStyle name="Финансовый 13 2 2 73" xfId="41641"/>
    <cellStyle name="Финансовый 13 2 2 74" xfId="41642"/>
    <cellStyle name="Финансовый 13 2 2 75" xfId="41643"/>
    <cellStyle name="Финансовый 13 2 2 76" xfId="41644"/>
    <cellStyle name="Финансовый 13 2 2 77" xfId="41645"/>
    <cellStyle name="Финансовый 13 2 2 78" xfId="41646"/>
    <cellStyle name="Финансовый 13 2 2 79" xfId="41647"/>
    <cellStyle name="Финансовый 13 2 2 8" xfId="41648"/>
    <cellStyle name="Финансовый 13 2 2 80" xfId="41649"/>
    <cellStyle name="Финансовый 13 2 2 81" xfId="41650"/>
    <cellStyle name="Финансовый 13 2 2 82" xfId="41651"/>
    <cellStyle name="Финансовый 13 2 2 83" xfId="41652"/>
    <cellStyle name="Финансовый 13 2 2 84" xfId="41653"/>
    <cellStyle name="Финансовый 13 2 2 85" xfId="41654"/>
    <cellStyle name="Финансовый 13 2 2 85 2" xfId="41655"/>
    <cellStyle name="Финансовый 13 2 2 86" xfId="41656"/>
    <cellStyle name="Финансовый 13 2 2 9" xfId="41657"/>
    <cellStyle name="Финансовый 13 2 20" xfId="41658"/>
    <cellStyle name="Финансовый 13 2 20 2" xfId="41659"/>
    <cellStyle name="Финансовый 13 2 20 2 2" xfId="41660"/>
    <cellStyle name="Финансовый 13 2 20 3" xfId="41661"/>
    <cellStyle name="Финансовый 13 2 21" xfId="41662"/>
    <cellStyle name="Финансовый 13 2 21 2" xfId="41663"/>
    <cellStyle name="Финансовый 13 2 21 2 2" xfId="41664"/>
    <cellStyle name="Финансовый 13 2 21 3" xfId="41665"/>
    <cellStyle name="Финансовый 13 2 22" xfId="41666"/>
    <cellStyle name="Финансовый 13 2 22 2" xfId="41667"/>
    <cellStyle name="Финансовый 13 2 22 2 2" xfId="41668"/>
    <cellStyle name="Финансовый 13 2 22 3" xfId="41669"/>
    <cellStyle name="Финансовый 13 2 23" xfId="41670"/>
    <cellStyle name="Финансовый 13 2 23 2" xfId="41671"/>
    <cellStyle name="Финансовый 13 2 23 2 2" xfId="41672"/>
    <cellStyle name="Финансовый 13 2 23 3" xfId="41673"/>
    <cellStyle name="Финансовый 13 2 24" xfId="41674"/>
    <cellStyle name="Финансовый 13 2 24 2" xfId="41675"/>
    <cellStyle name="Финансовый 13 2 24 2 2" xfId="41676"/>
    <cellStyle name="Финансовый 13 2 24 3" xfId="41677"/>
    <cellStyle name="Финансовый 13 2 25" xfId="41678"/>
    <cellStyle name="Финансовый 13 2 25 2" xfId="41679"/>
    <cellStyle name="Финансовый 13 2 25 2 2" xfId="41680"/>
    <cellStyle name="Финансовый 13 2 25 3" xfId="41681"/>
    <cellStyle name="Финансовый 13 2 26" xfId="41682"/>
    <cellStyle name="Финансовый 13 2 26 2" xfId="41683"/>
    <cellStyle name="Финансовый 13 2 26 2 2" xfId="41684"/>
    <cellStyle name="Финансовый 13 2 26 3" xfId="41685"/>
    <cellStyle name="Финансовый 13 2 27" xfId="41686"/>
    <cellStyle name="Финансовый 13 2 27 2" xfId="41687"/>
    <cellStyle name="Финансовый 13 2 27 2 2" xfId="41688"/>
    <cellStyle name="Финансовый 13 2 27 3" xfId="41689"/>
    <cellStyle name="Финансовый 13 2 28" xfId="41690"/>
    <cellStyle name="Финансовый 13 2 28 2" xfId="41691"/>
    <cellStyle name="Финансовый 13 2 28 2 2" xfId="41692"/>
    <cellStyle name="Финансовый 13 2 28 3" xfId="41693"/>
    <cellStyle name="Финансовый 13 2 29" xfId="41694"/>
    <cellStyle name="Финансовый 13 2 29 2" xfId="41695"/>
    <cellStyle name="Финансовый 13 2 29 2 2" xfId="41696"/>
    <cellStyle name="Финансовый 13 2 29 3" xfId="41697"/>
    <cellStyle name="Финансовый 13 2 3" xfId="41698"/>
    <cellStyle name="Финансовый 13 2 30" xfId="41699"/>
    <cellStyle name="Финансовый 13 2 30 2" xfId="41700"/>
    <cellStyle name="Финансовый 13 2 30 2 2" xfId="41701"/>
    <cellStyle name="Финансовый 13 2 30 3" xfId="41702"/>
    <cellStyle name="Финансовый 13 2 31" xfId="41703"/>
    <cellStyle name="Финансовый 13 2 31 2" xfId="41704"/>
    <cellStyle name="Финансовый 13 2 31 2 2" xfId="41705"/>
    <cellStyle name="Финансовый 13 2 31 3" xfId="41706"/>
    <cellStyle name="Финансовый 13 2 32" xfId="41707"/>
    <cellStyle name="Финансовый 13 2 32 2" xfId="41708"/>
    <cellStyle name="Финансовый 13 2 32 2 2" xfId="41709"/>
    <cellStyle name="Финансовый 13 2 32 3" xfId="41710"/>
    <cellStyle name="Финансовый 13 2 33" xfId="41711"/>
    <cellStyle name="Финансовый 13 2 33 2" xfId="41712"/>
    <cellStyle name="Финансовый 13 2 33 2 2" xfId="41713"/>
    <cellStyle name="Финансовый 13 2 33 3" xfId="41714"/>
    <cellStyle name="Финансовый 13 2 34" xfId="41715"/>
    <cellStyle name="Финансовый 13 2 34 2" xfId="41716"/>
    <cellStyle name="Финансовый 13 2 34 2 2" xfId="41717"/>
    <cellStyle name="Финансовый 13 2 34 3" xfId="41718"/>
    <cellStyle name="Финансовый 13 2 35" xfId="41719"/>
    <cellStyle name="Финансовый 13 2 35 2" xfId="41720"/>
    <cellStyle name="Финансовый 13 2 35 2 2" xfId="41721"/>
    <cellStyle name="Финансовый 13 2 35 3" xfId="41722"/>
    <cellStyle name="Финансовый 13 2 36" xfId="41723"/>
    <cellStyle name="Финансовый 13 2 36 2" xfId="41724"/>
    <cellStyle name="Финансовый 13 2 36 2 2" xfId="41725"/>
    <cellStyle name="Финансовый 13 2 36 3" xfId="41726"/>
    <cellStyle name="Финансовый 13 2 37" xfId="41727"/>
    <cellStyle name="Финансовый 13 2 37 2" xfId="41728"/>
    <cellStyle name="Финансовый 13 2 37 2 2" xfId="41729"/>
    <cellStyle name="Финансовый 13 2 37 3" xfId="41730"/>
    <cellStyle name="Финансовый 13 2 38" xfId="41731"/>
    <cellStyle name="Финансовый 13 2 38 2" xfId="41732"/>
    <cellStyle name="Финансовый 13 2 38 2 2" xfId="41733"/>
    <cellStyle name="Финансовый 13 2 38 3" xfId="41734"/>
    <cellStyle name="Финансовый 13 2 39" xfId="41735"/>
    <cellStyle name="Финансовый 13 2 39 2" xfId="41736"/>
    <cellStyle name="Финансовый 13 2 39 2 2" xfId="41737"/>
    <cellStyle name="Финансовый 13 2 39 3" xfId="41738"/>
    <cellStyle name="Финансовый 13 2 4" xfId="41739"/>
    <cellStyle name="Финансовый 13 2 40" xfId="41740"/>
    <cellStyle name="Финансовый 13 2 40 2" xfId="41741"/>
    <cellStyle name="Финансовый 13 2 40 2 2" xfId="41742"/>
    <cellStyle name="Финансовый 13 2 40 3" xfId="41743"/>
    <cellStyle name="Финансовый 13 2 41" xfId="41744"/>
    <cellStyle name="Финансовый 13 2 41 2" xfId="41745"/>
    <cellStyle name="Финансовый 13 2 41 2 2" xfId="41746"/>
    <cellStyle name="Финансовый 13 2 41 3" xfId="41747"/>
    <cellStyle name="Финансовый 13 2 42" xfId="41748"/>
    <cellStyle name="Финансовый 13 2 42 2" xfId="41749"/>
    <cellStyle name="Финансовый 13 2 42 2 2" xfId="41750"/>
    <cellStyle name="Финансовый 13 2 42 3" xfId="41751"/>
    <cellStyle name="Финансовый 13 2 43" xfId="41752"/>
    <cellStyle name="Финансовый 13 2 43 2" xfId="41753"/>
    <cellStyle name="Финансовый 13 2 43 2 2" xfId="41754"/>
    <cellStyle name="Финансовый 13 2 43 3" xfId="41755"/>
    <cellStyle name="Финансовый 13 2 44" xfId="41756"/>
    <cellStyle name="Финансовый 13 2 44 2" xfId="41757"/>
    <cellStyle name="Финансовый 13 2 44 2 2" xfId="41758"/>
    <cellStyle name="Финансовый 13 2 44 3" xfId="41759"/>
    <cellStyle name="Финансовый 13 2 45" xfId="41760"/>
    <cellStyle name="Финансовый 13 2 45 2" xfId="41761"/>
    <cellStyle name="Финансовый 13 2 45 2 2" xfId="41762"/>
    <cellStyle name="Финансовый 13 2 45 3" xfId="41763"/>
    <cellStyle name="Финансовый 13 2 46" xfId="41764"/>
    <cellStyle name="Финансовый 13 2 46 2" xfId="41765"/>
    <cellStyle name="Финансовый 13 2 46 2 2" xfId="41766"/>
    <cellStyle name="Финансовый 13 2 46 3" xfId="41767"/>
    <cellStyle name="Финансовый 13 2 47" xfId="41768"/>
    <cellStyle name="Финансовый 13 2 47 2" xfId="41769"/>
    <cellStyle name="Финансовый 13 2 47 2 2" xfId="41770"/>
    <cellStyle name="Финансовый 13 2 47 3" xfId="41771"/>
    <cellStyle name="Финансовый 13 2 48" xfId="41772"/>
    <cellStyle name="Финансовый 13 2 48 2" xfId="41773"/>
    <cellStyle name="Финансовый 13 2 48 2 2" xfId="41774"/>
    <cellStyle name="Финансовый 13 2 48 3" xfId="41775"/>
    <cellStyle name="Финансовый 13 2 49" xfId="41776"/>
    <cellStyle name="Финансовый 13 2 49 2" xfId="41777"/>
    <cellStyle name="Финансовый 13 2 49 2 2" xfId="41778"/>
    <cellStyle name="Финансовый 13 2 49 3" xfId="41779"/>
    <cellStyle name="Финансовый 13 2 5" xfId="41780"/>
    <cellStyle name="Финансовый 13 2 5 10" xfId="41781"/>
    <cellStyle name="Финансовый 13 2 5 11" xfId="41782"/>
    <cellStyle name="Финансовый 13 2 5 12" xfId="41783"/>
    <cellStyle name="Финансовый 13 2 5 13" xfId="41784"/>
    <cellStyle name="Финансовый 13 2 5 14" xfId="41785"/>
    <cellStyle name="Финансовый 13 2 5 15" xfId="41786"/>
    <cellStyle name="Финансовый 13 2 5 16" xfId="41787"/>
    <cellStyle name="Финансовый 13 2 5 17" xfId="41788"/>
    <cellStyle name="Финансовый 13 2 5 18" xfId="41789"/>
    <cellStyle name="Финансовый 13 2 5 19" xfId="41790"/>
    <cellStyle name="Финансовый 13 2 5 2" xfId="41791"/>
    <cellStyle name="Финансовый 13 2 5 20" xfId="41792"/>
    <cellStyle name="Финансовый 13 2 5 21" xfId="41793"/>
    <cellStyle name="Финансовый 13 2 5 22" xfId="41794"/>
    <cellStyle name="Финансовый 13 2 5 23" xfId="41795"/>
    <cellStyle name="Финансовый 13 2 5 24" xfId="41796"/>
    <cellStyle name="Финансовый 13 2 5 25" xfId="41797"/>
    <cellStyle name="Финансовый 13 2 5 26" xfId="41798"/>
    <cellStyle name="Финансовый 13 2 5 27" xfId="41799"/>
    <cellStyle name="Финансовый 13 2 5 28" xfId="41800"/>
    <cellStyle name="Финансовый 13 2 5 29" xfId="41801"/>
    <cellStyle name="Финансовый 13 2 5 3" xfId="41802"/>
    <cellStyle name="Финансовый 13 2 5 30" xfId="41803"/>
    <cellStyle name="Финансовый 13 2 5 31" xfId="41804"/>
    <cellStyle name="Финансовый 13 2 5 32" xfId="41805"/>
    <cellStyle name="Финансовый 13 2 5 33" xfId="41806"/>
    <cellStyle name="Финансовый 13 2 5 34" xfId="41807"/>
    <cellStyle name="Финансовый 13 2 5 35" xfId="41808"/>
    <cellStyle name="Финансовый 13 2 5 36" xfId="41809"/>
    <cellStyle name="Финансовый 13 2 5 37" xfId="41810"/>
    <cellStyle name="Финансовый 13 2 5 38" xfId="41811"/>
    <cellStyle name="Финансовый 13 2 5 39" xfId="41812"/>
    <cellStyle name="Финансовый 13 2 5 4" xfId="41813"/>
    <cellStyle name="Финансовый 13 2 5 40" xfId="41814"/>
    <cellStyle name="Финансовый 13 2 5 41" xfId="41815"/>
    <cellStyle name="Финансовый 13 2 5 42" xfId="41816"/>
    <cellStyle name="Финансовый 13 2 5 43" xfId="41817"/>
    <cellStyle name="Финансовый 13 2 5 44" xfId="41818"/>
    <cellStyle name="Финансовый 13 2 5 45" xfId="41819"/>
    <cellStyle name="Финансовый 13 2 5 46" xfId="41820"/>
    <cellStyle name="Финансовый 13 2 5 47" xfId="41821"/>
    <cellStyle name="Финансовый 13 2 5 48" xfId="41822"/>
    <cellStyle name="Финансовый 13 2 5 49" xfId="41823"/>
    <cellStyle name="Финансовый 13 2 5 5" xfId="41824"/>
    <cellStyle name="Финансовый 13 2 5 50" xfId="41825"/>
    <cellStyle name="Финансовый 13 2 5 51" xfId="41826"/>
    <cellStyle name="Финансовый 13 2 5 52" xfId="41827"/>
    <cellStyle name="Финансовый 13 2 5 53" xfId="41828"/>
    <cellStyle name="Финансовый 13 2 5 54" xfId="41829"/>
    <cellStyle name="Финансовый 13 2 5 55" xfId="41830"/>
    <cellStyle name="Финансовый 13 2 5 56" xfId="41831"/>
    <cellStyle name="Финансовый 13 2 5 57" xfId="41832"/>
    <cellStyle name="Финансовый 13 2 5 58" xfId="41833"/>
    <cellStyle name="Финансовый 13 2 5 59" xfId="41834"/>
    <cellStyle name="Финансовый 13 2 5 6" xfId="41835"/>
    <cellStyle name="Финансовый 13 2 5 60" xfId="41836"/>
    <cellStyle name="Финансовый 13 2 5 61" xfId="41837"/>
    <cellStyle name="Финансовый 13 2 5 62" xfId="41838"/>
    <cellStyle name="Финансовый 13 2 5 63" xfId="41839"/>
    <cellStyle name="Финансовый 13 2 5 64" xfId="41840"/>
    <cellStyle name="Финансовый 13 2 5 65" xfId="41841"/>
    <cellStyle name="Финансовый 13 2 5 66" xfId="41842"/>
    <cellStyle name="Финансовый 13 2 5 67" xfId="41843"/>
    <cellStyle name="Финансовый 13 2 5 68" xfId="41844"/>
    <cellStyle name="Финансовый 13 2 5 69" xfId="41845"/>
    <cellStyle name="Финансовый 13 2 5 7" xfId="41846"/>
    <cellStyle name="Финансовый 13 2 5 70" xfId="41847"/>
    <cellStyle name="Финансовый 13 2 5 71" xfId="41848"/>
    <cellStyle name="Финансовый 13 2 5 72" xfId="41849"/>
    <cellStyle name="Финансовый 13 2 5 73" xfId="41850"/>
    <cellStyle name="Финансовый 13 2 5 74" xfId="41851"/>
    <cellStyle name="Финансовый 13 2 5 75" xfId="41852"/>
    <cellStyle name="Финансовый 13 2 5 76" xfId="41853"/>
    <cellStyle name="Финансовый 13 2 5 77" xfId="41854"/>
    <cellStyle name="Финансовый 13 2 5 78" xfId="41855"/>
    <cellStyle name="Финансовый 13 2 5 79" xfId="41856"/>
    <cellStyle name="Финансовый 13 2 5 8" xfId="41857"/>
    <cellStyle name="Финансовый 13 2 5 80" xfId="41858"/>
    <cellStyle name="Финансовый 13 2 5 81" xfId="41859"/>
    <cellStyle name="Финансовый 13 2 5 82" xfId="41860"/>
    <cellStyle name="Финансовый 13 2 5 83" xfId="41861"/>
    <cellStyle name="Финансовый 13 2 5 84" xfId="41862"/>
    <cellStyle name="Финансовый 13 2 5 84 2" xfId="41863"/>
    <cellStyle name="Финансовый 13 2 5 85" xfId="41864"/>
    <cellStyle name="Финансовый 13 2 5 9" xfId="41865"/>
    <cellStyle name="Финансовый 13 2 50" xfId="41866"/>
    <cellStyle name="Финансовый 13 2 50 2" xfId="41867"/>
    <cellStyle name="Финансовый 13 2 50 2 2" xfId="41868"/>
    <cellStyle name="Финансовый 13 2 50 3" xfId="41869"/>
    <cellStyle name="Финансовый 13 2 51" xfId="41870"/>
    <cellStyle name="Финансовый 13 2 51 2" xfId="41871"/>
    <cellStyle name="Финансовый 13 2 51 2 2" xfId="41872"/>
    <cellStyle name="Финансовый 13 2 51 3" xfId="41873"/>
    <cellStyle name="Финансовый 13 2 52" xfId="41874"/>
    <cellStyle name="Финансовый 13 2 52 2" xfId="41875"/>
    <cellStyle name="Финансовый 13 2 52 2 2" xfId="41876"/>
    <cellStyle name="Финансовый 13 2 52 3" xfId="41877"/>
    <cellStyle name="Финансовый 13 2 53" xfId="41878"/>
    <cellStyle name="Финансовый 13 2 53 2" xfId="41879"/>
    <cellStyle name="Финансовый 13 2 53 2 2" xfId="41880"/>
    <cellStyle name="Финансовый 13 2 53 3" xfId="41881"/>
    <cellStyle name="Финансовый 13 2 54" xfId="41882"/>
    <cellStyle name="Финансовый 13 2 54 2" xfId="41883"/>
    <cellStyle name="Финансовый 13 2 54 2 2" xfId="41884"/>
    <cellStyle name="Финансовый 13 2 54 3" xfId="41885"/>
    <cellStyle name="Финансовый 13 2 55" xfId="41886"/>
    <cellStyle name="Финансовый 13 2 55 2" xfId="41887"/>
    <cellStyle name="Финансовый 13 2 55 2 2" xfId="41888"/>
    <cellStyle name="Финансовый 13 2 55 3" xfId="41889"/>
    <cellStyle name="Финансовый 13 2 56" xfId="41890"/>
    <cellStyle name="Финансовый 13 2 56 2" xfId="41891"/>
    <cellStyle name="Финансовый 13 2 56 2 2" xfId="41892"/>
    <cellStyle name="Финансовый 13 2 56 3" xfId="41893"/>
    <cellStyle name="Финансовый 13 2 57" xfId="41894"/>
    <cellStyle name="Финансовый 13 2 57 2" xfId="41895"/>
    <cellStyle name="Финансовый 13 2 57 2 2" xfId="41896"/>
    <cellStyle name="Финансовый 13 2 57 3" xfId="41897"/>
    <cellStyle name="Финансовый 13 2 58" xfId="41898"/>
    <cellStyle name="Финансовый 13 2 58 2" xfId="41899"/>
    <cellStyle name="Финансовый 13 2 58 2 2" xfId="41900"/>
    <cellStyle name="Финансовый 13 2 58 3" xfId="41901"/>
    <cellStyle name="Финансовый 13 2 59" xfId="41902"/>
    <cellStyle name="Финансовый 13 2 59 2" xfId="41903"/>
    <cellStyle name="Финансовый 13 2 59 2 2" xfId="41904"/>
    <cellStyle name="Финансовый 13 2 59 3" xfId="41905"/>
    <cellStyle name="Финансовый 13 2 6" xfId="41906"/>
    <cellStyle name="Финансовый 13 2 6 2" xfId="41907"/>
    <cellStyle name="Финансовый 13 2 6 2 2" xfId="41908"/>
    <cellStyle name="Финансовый 13 2 6 3" xfId="41909"/>
    <cellStyle name="Финансовый 13 2 60" xfId="41910"/>
    <cellStyle name="Финансовый 13 2 60 2" xfId="41911"/>
    <cellStyle name="Финансовый 13 2 60 2 2" xfId="41912"/>
    <cellStyle name="Финансовый 13 2 60 3" xfId="41913"/>
    <cellStyle name="Финансовый 13 2 61" xfId="41914"/>
    <cellStyle name="Финансовый 13 2 61 2" xfId="41915"/>
    <cellStyle name="Финансовый 13 2 61 2 2" xfId="41916"/>
    <cellStyle name="Финансовый 13 2 61 3" xfId="41917"/>
    <cellStyle name="Финансовый 13 2 62" xfId="41918"/>
    <cellStyle name="Финансовый 13 2 62 2" xfId="41919"/>
    <cellStyle name="Финансовый 13 2 62 2 2" xfId="41920"/>
    <cellStyle name="Финансовый 13 2 62 3" xfId="41921"/>
    <cellStyle name="Финансовый 13 2 63" xfId="41922"/>
    <cellStyle name="Финансовый 13 2 63 2" xfId="41923"/>
    <cellStyle name="Финансовый 13 2 63 2 2" xfId="41924"/>
    <cellStyle name="Финансовый 13 2 63 3" xfId="41925"/>
    <cellStyle name="Финансовый 13 2 64" xfId="41926"/>
    <cellStyle name="Финансовый 13 2 64 2" xfId="41927"/>
    <cellStyle name="Финансовый 13 2 64 2 2" xfId="41928"/>
    <cellStyle name="Финансовый 13 2 64 3" xfId="41929"/>
    <cellStyle name="Финансовый 13 2 65" xfId="41930"/>
    <cellStyle name="Финансовый 13 2 65 2" xfId="41931"/>
    <cellStyle name="Финансовый 13 2 65 2 2" xfId="41932"/>
    <cellStyle name="Финансовый 13 2 65 3" xfId="41933"/>
    <cellStyle name="Финансовый 13 2 66" xfId="41934"/>
    <cellStyle name="Финансовый 13 2 66 2" xfId="41935"/>
    <cellStyle name="Финансовый 13 2 66 2 2" xfId="41936"/>
    <cellStyle name="Финансовый 13 2 66 3" xfId="41937"/>
    <cellStyle name="Финансовый 13 2 67" xfId="41938"/>
    <cellStyle name="Финансовый 13 2 67 2" xfId="41939"/>
    <cellStyle name="Финансовый 13 2 67 2 2" xfId="41940"/>
    <cellStyle name="Финансовый 13 2 67 3" xfId="41941"/>
    <cellStyle name="Финансовый 13 2 68" xfId="41942"/>
    <cellStyle name="Финансовый 13 2 68 2" xfId="41943"/>
    <cellStyle name="Финансовый 13 2 68 2 2" xfId="41944"/>
    <cellStyle name="Финансовый 13 2 68 3" xfId="41945"/>
    <cellStyle name="Финансовый 13 2 69" xfId="41946"/>
    <cellStyle name="Финансовый 13 2 69 2" xfId="41947"/>
    <cellStyle name="Финансовый 13 2 69 2 2" xfId="41948"/>
    <cellStyle name="Финансовый 13 2 69 3" xfId="41949"/>
    <cellStyle name="Финансовый 13 2 7" xfId="41950"/>
    <cellStyle name="Финансовый 13 2 7 2" xfId="41951"/>
    <cellStyle name="Финансовый 13 2 7 2 2" xfId="41952"/>
    <cellStyle name="Финансовый 13 2 7 3" xfId="41953"/>
    <cellStyle name="Финансовый 13 2 70" xfId="41954"/>
    <cellStyle name="Финансовый 13 2 70 2" xfId="41955"/>
    <cellStyle name="Финансовый 13 2 70 2 2" xfId="41956"/>
    <cellStyle name="Финансовый 13 2 70 3" xfId="41957"/>
    <cellStyle name="Финансовый 13 2 71" xfId="41958"/>
    <cellStyle name="Финансовый 13 2 71 2" xfId="41959"/>
    <cellStyle name="Финансовый 13 2 71 2 2" xfId="41960"/>
    <cellStyle name="Финансовый 13 2 71 3" xfId="41961"/>
    <cellStyle name="Финансовый 13 2 72" xfId="41962"/>
    <cellStyle name="Финансовый 13 2 72 2" xfId="41963"/>
    <cellStyle name="Финансовый 13 2 72 2 2" xfId="41964"/>
    <cellStyle name="Финансовый 13 2 72 3" xfId="41965"/>
    <cellStyle name="Финансовый 13 2 73" xfId="41966"/>
    <cellStyle name="Финансовый 13 2 73 2" xfId="41967"/>
    <cellStyle name="Финансовый 13 2 73 2 2" xfId="41968"/>
    <cellStyle name="Финансовый 13 2 73 3" xfId="41969"/>
    <cellStyle name="Финансовый 13 2 74" xfId="41970"/>
    <cellStyle name="Финансовый 13 2 74 2" xfId="41971"/>
    <cellStyle name="Финансовый 13 2 74 2 2" xfId="41972"/>
    <cellStyle name="Финансовый 13 2 74 3" xfId="41973"/>
    <cellStyle name="Финансовый 13 2 75" xfId="41974"/>
    <cellStyle name="Финансовый 13 2 75 2" xfId="41975"/>
    <cellStyle name="Финансовый 13 2 75 2 2" xfId="41976"/>
    <cellStyle name="Финансовый 13 2 75 3" xfId="41977"/>
    <cellStyle name="Финансовый 13 2 76" xfId="41978"/>
    <cellStyle name="Финансовый 13 2 76 2" xfId="41979"/>
    <cellStyle name="Финансовый 13 2 76 2 2" xfId="41980"/>
    <cellStyle name="Финансовый 13 2 76 3" xfId="41981"/>
    <cellStyle name="Финансовый 13 2 77" xfId="41982"/>
    <cellStyle name="Финансовый 13 2 77 2" xfId="41983"/>
    <cellStyle name="Финансовый 13 2 77 2 2" xfId="41984"/>
    <cellStyle name="Финансовый 13 2 77 3" xfId="41985"/>
    <cellStyle name="Финансовый 13 2 78" xfId="41986"/>
    <cellStyle name="Финансовый 13 2 78 2" xfId="41987"/>
    <cellStyle name="Финансовый 13 2 78 2 2" xfId="41988"/>
    <cellStyle name="Финансовый 13 2 78 3" xfId="41989"/>
    <cellStyle name="Финансовый 13 2 79" xfId="41990"/>
    <cellStyle name="Финансовый 13 2 79 2" xfId="41991"/>
    <cellStyle name="Финансовый 13 2 79 2 2" xfId="41992"/>
    <cellStyle name="Финансовый 13 2 79 3" xfId="41993"/>
    <cellStyle name="Финансовый 13 2 8" xfId="41994"/>
    <cellStyle name="Финансовый 13 2 8 2" xfId="41995"/>
    <cellStyle name="Финансовый 13 2 8 2 2" xfId="41996"/>
    <cellStyle name="Финансовый 13 2 8 3" xfId="41997"/>
    <cellStyle name="Финансовый 13 2 80" xfId="41998"/>
    <cellStyle name="Финансовый 13 2 80 2" xfId="41999"/>
    <cellStyle name="Финансовый 13 2 80 2 2" xfId="42000"/>
    <cellStyle name="Финансовый 13 2 80 3" xfId="42001"/>
    <cellStyle name="Финансовый 13 2 81" xfId="42002"/>
    <cellStyle name="Финансовый 13 2 81 2" xfId="42003"/>
    <cellStyle name="Финансовый 13 2 81 2 2" xfId="42004"/>
    <cellStyle name="Финансовый 13 2 81 3" xfId="42005"/>
    <cellStyle name="Финансовый 13 2 82" xfId="42006"/>
    <cellStyle name="Финансовый 13 2 82 2" xfId="42007"/>
    <cellStyle name="Финансовый 13 2 82 2 2" xfId="42008"/>
    <cellStyle name="Финансовый 13 2 82 3" xfId="42009"/>
    <cellStyle name="Финансовый 13 2 83" xfId="42010"/>
    <cellStyle name="Финансовый 13 2 83 2" xfId="42011"/>
    <cellStyle name="Финансовый 13 2 83 2 2" xfId="42012"/>
    <cellStyle name="Финансовый 13 2 83 3" xfId="42013"/>
    <cellStyle name="Финансовый 13 2 84" xfId="42014"/>
    <cellStyle name="Финансовый 13 2 84 2" xfId="42015"/>
    <cellStyle name="Финансовый 13 2 84 2 2" xfId="42016"/>
    <cellStyle name="Финансовый 13 2 84 3" xfId="42017"/>
    <cellStyle name="Финансовый 13 2 85" xfId="42018"/>
    <cellStyle name="Финансовый 13 2 85 2" xfId="42019"/>
    <cellStyle name="Финансовый 13 2 85 2 2" xfId="42020"/>
    <cellStyle name="Финансовый 13 2 85 3" xfId="42021"/>
    <cellStyle name="Финансовый 13 2 86" xfId="42022"/>
    <cellStyle name="Финансовый 13 2 86 2" xfId="42023"/>
    <cellStyle name="Финансовый 13 2 86 2 2" xfId="42024"/>
    <cellStyle name="Финансовый 13 2 86 3" xfId="42025"/>
    <cellStyle name="Финансовый 13 2 87" xfId="42026"/>
    <cellStyle name="Финансовый 13 2 88" xfId="42027"/>
    <cellStyle name="Финансовый 13 2 88 2" xfId="42028"/>
    <cellStyle name="Финансовый 13 2 89" xfId="42029"/>
    <cellStyle name="Финансовый 13 2 9" xfId="42030"/>
    <cellStyle name="Финансовый 13 2 9 2" xfId="42031"/>
    <cellStyle name="Финансовый 13 2 9 2 2" xfId="42032"/>
    <cellStyle name="Финансовый 13 2 9 3" xfId="42033"/>
    <cellStyle name="Финансовый 13 20" xfId="42034"/>
    <cellStyle name="Финансовый 13 20 2" xfId="42035"/>
    <cellStyle name="Финансовый 13 20 2 2" xfId="42036"/>
    <cellStyle name="Финансовый 13 20 3" xfId="42037"/>
    <cellStyle name="Финансовый 13 21" xfId="42038"/>
    <cellStyle name="Финансовый 13 21 2" xfId="42039"/>
    <cellStyle name="Финансовый 13 21 2 2" xfId="42040"/>
    <cellStyle name="Финансовый 13 21 3" xfId="42041"/>
    <cellStyle name="Финансовый 13 22" xfId="42042"/>
    <cellStyle name="Финансовый 13 22 2" xfId="42043"/>
    <cellStyle name="Финансовый 13 22 2 2" xfId="42044"/>
    <cellStyle name="Финансовый 13 22 3" xfId="42045"/>
    <cellStyle name="Финансовый 13 23" xfId="42046"/>
    <cellStyle name="Финансовый 13 23 2" xfId="42047"/>
    <cellStyle name="Финансовый 13 23 2 2" xfId="42048"/>
    <cellStyle name="Финансовый 13 23 3" xfId="42049"/>
    <cellStyle name="Финансовый 13 24" xfId="42050"/>
    <cellStyle name="Финансовый 13 24 2" xfId="42051"/>
    <cellStyle name="Финансовый 13 24 2 2" xfId="42052"/>
    <cellStyle name="Финансовый 13 24 3" xfId="42053"/>
    <cellStyle name="Финансовый 13 25" xfId="42054"/>
    <cellStyle name="Финансовый 13 25 2" xfId="42055"/>
    <cellStyle name="Финансовый 13 25 2 2" xfId="42056"/>
    <cellStyle name="Финансовый 13 25 3" xfId="42057"/>
    <cellStyle name="Финансовый 13 26" xfId="42058"/>
    <cellStyle name="Финансовый 13 26 2" xfId="42059"/>
    <cellStyle name="Финансовый 13 26 2 2" xfId="42060"/>
    <cellStyle name="Финансовый 13 26 3" xfId="42061"/>
    <cellStyle name="Финансовый 13 27" xfId="42062"/>
    <cellStyle name="Финансовый 13 27 2" xfId="42063"/>
    <cellStyle name="Финансовый 13 27 2 2" xfId="42064"/>
    <cellStyle name="Финансовый 13 27 3" xfId="42065"/>
    <cellStyle name="Финансовый 13 28" xfId="42066"/>
    <cellStyle name="Финансовый 13 28 2" xfId="42067"/>
    <cellStyle name="Финансовый 13 28 2 2" xfId="42068"/>
    <cellStyle name="Финансовый 13 28 3" xfId="42069"/>
    <cellStyle name="Финансовый 13 29" xfId="42070"/>
    <cellStyle name="Финансовый 13 29 2" xfId="42071"/>
    <cellStyle name="Финансовый 13 29 2 2" xfId="42072"/>
    <cellStyle name="Финансовый 13 29 3" xfId="42073"/>
    <cellStyle name="Финансовый 13 3" xfId="42074"/>
    <cellStyle name="Финансовый 13 3 10" xfId="42075"/>
    <cellStyle name="Финансовый 13 3 11" xfId="42076"/>
    <cellStyle name="Финансовый 13 3 12" xfId="42077"/>
    <cellStyle name="Финансовый 13 3 13" xfId="42078"/>
    <cellStyle name="Финансовый 13 3 14" xfId="42079"/>
    <cellStyle name="Финансовый 13 3 15" xfId="42080"/>
    <cellStyle name="Финансовый 13 3 16" xfId="42081"/>
    <cellStyle name="Финансовый 13 3 17" xfId="42082"/>
    <cellStyle name="Финансовый 13 3 18" xfId="42083"/>
    <cellStyle name="Финансовый 13 3 19" xfId="42084"/>
    <cellStyle name="Финансовый 13 3 2" xfId="42085"/>
    <cellStyle name="Финансовый 13 3 20" xfId="42086"/>
    <cellStyle name="Финансовый 13 3 21" xfId="42087"/>
    <cellStyle name="Финансовый 13 3 22" xfId="42088"/>
    <cellStyle name="Финансовый 13 3 23" xfId="42089"/>
    <cellStyle name="Финансовый 13 3 24" xfId="42090"/>
    <cellStyle name="Финансовый 13 3 25" xfId="42091"/>
    <cellStyle name="Финансовый 13 3 26" xfId="42092"/>
    <cellStyle name="Финансовый 13 3 27" xfId="42093"/>
    <cellStyle name="Финансовый 13 3 28" xfId="42094"/>
    <cellStyle name="Финансовый 13 3 29" xfId="42095"/>
    <cellStyle name="Финансовый 13 3 3" xfId="42096"/>
    <cellStyle name="Финансовый 13 3 30" xfId="42097"/>
    <cellStyle name="Финансовый 13 3 31" xfId="42098"/>
    <cellStyle name="Финансовый 13 3 32" xfId="42099"/>
    <cellStyle name="Финансовый 13 3 33" xfId="42100"/>
    <cellStyle name="Финансовый 13 3 34" xfId="42101"/>
    <cellStyle name="Финансовый 13 3 35" xfId="42102"/>
    <cellStyle name="Финансовый 13 3 36" xfId="42103"/>
    <cellStyle name="Финансовый 13 3 37" xfId="42104"/>
    <cellStyle name="Финансовый 13 3 38" xfId="42105"/>
    <cellStyle name="Финансовый 13 3 39" xfId="42106"/>
    <cellStyle name="Финансовый 13 3 4" xfId="42107"/>
    <cellStyle name="Финансовый 13 3 40" xfId="42108"/>
    <cellStyle name="Финансовый 13 3 41" xfId="42109"/>
    <cellStyle name="Финансовый 13 3 42" xfId="42110"/>
    <cellStyle name="Финансовый 13 3 43" xfId="42111"/>
    <cellStyle name="Финансовый 13 3 44" xfId="42112"/>
    <cellStyle name="Финансовый 13 3 45" xfId="42113"/>
    <cellStyle name="Финансовый 13 3 46" xfId="42114"/>
    <cellStyle name="Финансовый 13 3 47" xfId="42115"/>
    <cellStyle name="Финансовый 13 3 48" xfId="42116"/>
    <cellStyle name="Финансовый 13 3 49" xfId="42117"/>
    <cellStyle name="Финансовый 13 3 5" xfId="42118"/>
    <cellStyle name="Финансовый 13 3 50" xfId="42119"/>
    <cellStyle name="Финансовый 13 3 51" xfId="42120"/>
    <cellStyle name="Финансовый 13 3 52" xfId="42121"/>
    <cellStyle name="Финансовый 13 3 53" xfId="42122"/>
    <cellStyle name="Финансовый 13 3 54" xfId="42123"/>
    <cellStyle name="Финансовый 13 3 55" xfId="42124"/>
    <cellStyle name="Финансовый 13 3 56" xfId="42125"/>
    <cellStyle name="Финансовый 13 3 57" xfId="42126"/>
    <cellStyle name="Финансовый 13 3 58" xfId="42127"/>
    <cellStyle name="Финансовый 13 3 59" xfId="42128"/>
    <cellStyle name="Финансовый 13 3 6" xfId="42129"/>
    <cellStyle name="Финансовый 13 3 60" xfId="42130"/>
    <cellStyle name="Финансовый 13 3 61" xfId="42131"/>
    <cellStyle name="Финансовый 13 3 62" xfId="42132"/>
    <cellStyle name="Финансовый 13 3 63" xfId="42133"/>
    <cellStyle name="Финансовый 13 3 64" xfId="42134"/>
    <cellStyle name="Финансовый 13 3 65" xfId="42135"/>
    <cellStyle name="Финансовый 13 3 66" xfId="42136"/>
    <cellStyle name="Финансовый 13 3 67" xfId="42137"/>
    <cellStyle name="Финансовый 13 3 68" xfId="42138"/>
    <cellStyle name="Финансовый 13 3 69" xfId="42139"/>
    <cellStyle name="Финансовый 13 3 7" xfId="42140"/>
    <cellStyle name="Финансовый 13 3 70" xfId="42141"/>
    <cellStyle name="Финансовый 13 3 71" xfId="42142"/>
    <cellStyle name="Финансовый 13 3 72" xfId="42143"/>
    <cellStyle name="Финансовый 13 3 73" xfId="42144"/>
    <cellStyle name="Финансовый 13 3 74" xfId="42145"/>
    <cellStyle name="Финансовый 13 3 75" xfId="42146"/>
    <cellStyle name="Финансовый 13 3 76" xfId="42147"/>
    <cellStyle name="Финансовый 13 3 77" xfId="42148"/>
    <cellStyle name="Финансовый 13 3 78" xfId="42149"/>
    <cellStyle name="Финансовый 13 3 79" xfId="42150"/>
    <cellStyle name="Финансовый 13 3 8" xfId="42151"/>
    <cellStyle name="Финансовый 13 3 80" xfId="42152"/>
    <cellStyle name="Финансовый 13 3 81" xfId="42153"/>
    <cellStyle name="Финансовый 13 3 82" xfId="42154"/>
    <cellStyle name="Финансовый 13 3 83" xfId="42155"/>
    <cellStyle name="Финансовый 13 3 84" xfId="42156"/>
    <cellStyle name="Финансовый 13 3 85" xfId="42157"/>
    <cellStyle name="Финансовый 13 3 86" xfId="42158"/>
    <cellStyle name="Финансовый 13 3 86 2" xfId="42159"/>
    <cellStyle name="Финансовый 13 3 87" xfId="42160"/>
    <cellStyle name="Финансовый 13 3 9" xfId="42161"/>
    <cellStyle name="Финансовый 13 30" xfId="42162"/>
    <cellStyle name="Финансовый 13 30 2" xfId="42163"/>
    <cellStyle name="Финансовый 13 30 2 2" xfId="42164"/>
    <cellStyle name="Финансовый 13 30 3" xfId="42165"/>
    <cellStyle name="Финансовый 13 31" xfId="42166"/>
    <cellStyle name="Финансовый 13 31 2" xfId="42167"/>
    <cellStyle name="Финансовый 13 31 2 2" xfId="42168"/>
    <cellStyle name="Финансовый 13 31 3" xfId="42169"/>
    <cellStyle name="Финансовый 13 32" xfId="42170"/>
    <cellStyle name="Финансовый 13 32 2" xfId="42171"/>
    <cellStyle name="Финансовый 13 32 2 2" xfId="42172"/>
    <cellStyle name="Финансовый 13 32 3" xfId="42173"/>
    <cellStyle name="Финансовый 13 33" xfId="42174"/>
    <cellStyle name="Финансовый 13 33 2" xfId="42175"/>
    <cellStyle name="Финансовый 13 33 2 2" xfId="42176"/>
    <cellStyle name="Финансовый 13 33 3" xfId="42177"/>
    <cellStyle name="Финансовый 13 34" xfId="42178"/>
    <cellStyle name="Финансовый 13 34 2" xfId="42179"/>
    <cellStyle name="Финансовый 13 34 2 2" xfId="42180"/>
    <cellStyle name="Финансовый 13 34 3" xfId="42181"/>
    <cellStyle name="Финансовый 13 35" xfId="42182"/>
    <cellStyle name="Финансовый 13 35 2" xfId="42183"/>
    <cellStyle name="Финансовый 13 35 2 2" xfId="42184"/>
    <cellStyle name="Финансовый 13 35 3" xfId="42185"/>
    <cellStyle name="Финансовый 13 36" xfId="42186"/>
    <cellStyle name="Финансовый 13 36 2" xfId="42187"/>
    <cellStyle name="Финансовый 13 36 2 2" xfId="42188"/>
    <cellStyle name="Финансовый 13 36 3" xfId="42189"/>
    <cellStyle name="Финансовый 13 37" xfId="42190"/>
    <cellStyle name="Финансовый 13 37 2" xfId="42191"/>
    <cellStyle name="Финансовый 13 37 2 2" xfId="42192"/>
    <cellStyle name="Финансовый 13 37 3" xfId="42193"/>
    <cellStyle name="Финансовый 13 38" xfId="42194"/>
    <cellStyle name="Финансовый 13 38 2" xfId="42195"/>
    <cellStyle name="Финансовый 13 38 2 2" xfId="42196"/>
    <cellStyle name="Финансовый 13 38 3" xfId="42197"/>
    <cellStyle name="Финансовый 13 39" xfId="42198"/>
    <cellStyle name="Финансовый 13 39 2" xfId="42199"/>
    <cellStyle name="Финансовый 13 39 2 2" xfId="42200"/>
    <cellStyle name="Финансовый 13 39 3" xfId="42201"/>
    <cellStyle name="Финансовый 13 4" xfId="42202"/>
    <cellStyle name="Финансовый 13 40" xfId="42203"/>
    <cellStyle name="Финансовый 13 40 2" xfId="42204"/>
    <cellStyle name="Финансовый 13 40 2 2" xfId="42205"/>
    <cellStyle name="Финансовый 13 40 3" xfId="42206"/>
    <cellStyle name="Финансовый 13 41" xfId="42207"/>
    <cellStyle name="Финансовый 13 41 2" xfId="42208"/>
    <cellStyle name="Финансовый 13 41 2 2" xfId="42209"/>
    <cellStyle name="Финансовый 13 41 3" xfId="42210"/>
    <cellStyle name="Финансовый 13 42" xfId="42211"/>
    <cellStyle name="Финансовый 13 42 2" xfId="42212"/>
    <cellStyle name="Финансовый 13 42 2 2" xfId="42213"/>
    <cellStyle name="Финансовый 13 42 3" xfId="42214"/>
    <cellStyle name="Финансовый 13 43" xfId="42215"/>
    <cellStyle name="Финансовый 13 43 2" xfId="42216"/>
    <cellStyle name="Финансовый 13 43 2 2" xfId="42217"/>
    <cellStyle name="Финансовый 13 43 3" xfId="42218"/>
    <cellStyle name="Финансовый 13 44" xfId="42219"/>
    <cellStyle name="Финансовый 13 44 2" xfId="42220"/>
    <cellStyle name="Финансовый 13 44 2 2" xfId="42221"/>
    <cellStyle name="Финансовый 13 44 3" xfId="42222"/>
    <cellStyle name="Финансовый 13 45" xfId="42223"/>
    <cellStyle name="Финансовый 13 45 2" xfId="42224"/>
    <cellStyle name="Финансовый 13 45 2 2" xfId="42225"/>
    <cellStyle name="Финансовый 13 45 3" xfId="42226"/>
    <cellStyle name="Финансовый 13 46" xfId="42227"/>
    <cellStyle name="Финансовый 13 46 2" xfId="42228"/>
    <cellStyle name="Финансовый 13 46 2 2" xfId="42229"/>
    <cellStyle name="Финансовый 13 46 3" xfId="42230"/>
    <cellStyle name="Финансовый 13 47" xfId="42231"/>
    <cellStyle name="Финансовый 13 47 2" xfId="42232"/>
    <cellStyle name="Финансовый 13 47 2 2" xfId="42233"/>
    <cellStyle name="Финансовый 13 47 3" xfId="42234"/>
    <cellStyle name="Финансовый 13 48" xfId="42235"/>
    <cellStyle name="Финансовый 13 48 2" xfId="42236"/>
    <cellStyle name="Финансовый 13 48 2 2" xfId="42237"/>
    <cellStyle name="Финансовый 13 48 3" xfId="42238"/>
    <cellStyle name="Финансовый 13 49" xfId="42239"/>
    <cellStyle name="Финансовый 13 49 2" xfId="42240"/>
    <cellStyle name="Финансовый 13 49 2 2" xfId="42241"/>
    <cellStyle name="Финансовый 13 49 3" xfId="42242"/>
    <cellStyle name="Финансовый 13 5" xfId="42243"/>
    <cellStyle name="Финансовый 13 50" xfId="42244"/>
    <cellStyle name="Финансовый 13 50 2" xfId="42245"/>
    <cellStyle name="Финансовый 13 50 2 2" xfId="42246"/>
    <cellStyle name="Финансовый 13 50 3" xfId="42247"/>
    <cellStyle name="Финансовый 13 51" xfId="42248"/>
    <cellStyle name="Финансовый 13 51 2" xfId="42249"/>
    <cellStyle name="Финансовый 13 51 2 2" xfId="42250"/>
    <cellStyle name="Финансовый 13 51 3" xfId="42251"/>
    <cellStyle name="Финансовый 13 52" xfId="42252"/>
    <cellStyle name="Финансовый 13 52 2" xfId="42253"/>
    <cellStyle name="Финансовый 13 52 2 2" xfId="42254"/>
    <cellStyle name="Финансовый 13 52 3" xfId="42255"/>
    <cellStyle name="Финансовый 13 53" xfId="42256"/>
    <cellStyle name="Финансовый 13 53 2" xfId="42257"/>
    <cellStyle name="Финансовый 13 53 2 2" xfId="42258"/>
    <cellStyle name="Финансовый 13 53 3" xfId="42259"/>
    <cellStyle name="Финансовый 13 54" xfId="42260"/>
    <cellStyle name="Финансовый 13 54 2" xfId="42261"/>
    <cellStyle name="Финансовый 13 54 2 2" xfId="42262"/>
    <cellStyle name="Финансовый 13 54 3" xfId="42263"/>
    <cellStyle name="Финансовый 13 55" xfId="42264"/>
    <cellStyle name="Финансовый 13 55 2" xfId="42265"/>
    <cellStyle name="Финансовый 13 55 2 2" xfId="42266"/>
    <cellStyle name="Финансовый 13 55 3" xfId="42267"/>
    <cellStyle name="Финансовый 13 56" xfId="42268"/>
    <cellStyle name="Финансовый 13 56 2" xfId="42269"/>
    <cellStyle name="Финансовый 13 56 2 2" xfId="42270"/>
    <cellStyle name="Финансовый 13 56 3" xfId="42271"/>
    <cellStyle name="Финансовый 13 57" xfId="42272"/>
    <cellStyle name="Финансовый 13 57 2" xfId="42273"/>
    <cellStyle name="Финансовый 13 57 2 2" xfId="42274"/>
    <cellStyle name="Финансовый 13 57 3" xfId="42275"/>
    <cellStyle name="Финансовый 13 58" xfId="42276"/>
    <cellStyle name="Финансовый 13 58 2" xfId="42277"/>
    <cellStyle name="Финансовый 13 58 2 2" xfId="42278"/>
    <cellStyle name="Финансовый 13 58 3" xfId="42279"/>
    <cellStyle name="Финансовый 13 59" xfId="42280"/>
    <cellStyle name="Финансовый 13 59 2" xfId="42281"/>
    <cellStyle name="Финансовый 13 59 2 2" xfId="42282"/>
    <cellStyle name="Финансовый 13 59 3" xfId="42283"/>
    <cellStyle name="Финансовый 13 6" xfId="42284"/>
    <cellStyle name="Финансовый 13 60" xfId="42285"/>
    <cellStyle name="Финансовый 13 60 2" xfId="42286"/>
    <cellStyle name="Финансовый 13 60 2 2" xfId="42287"/>
    <cellStyle name="Финансовый 13 60 3" xfId="42288"/>
    <cellStyle name="Финансовый 13 61" xfId="42289"/>
    <cellStyle name="Финансовый 13 61 2" xfId="42290"/>
    <cellStyle name="Финансовый 13 61 2 2" xfId="42291"/>
    <cellStyle name="Финансовый 13 61 3" xfId="42292"/>
    <cellStyle name="Финансовый 13 62" xfId="42293"/>
    <cellStyle name="Финансовый 13 62 2" xfId="42294"/>
    <cellStyle name="Финансовый 13 62 2 2" xfId="42295"/>
    <cellStyle name="Финансовый 13 62 3" xfId="42296"/>
    <cellStyle name="Финансовый 13 63" xfId="42297"/>
    <cellStyle name="Финансовый 13 63 2" xfId="42298"/>
    <cellStyle name="Финансовый 13 63 2 2" xfId="42299"/>
    <cellStyle name="Финансовый 13 63 3" xfId="42300"/>
    <cellStyle name="Финансовый 13 64" xfId="42301"/>
    <cellStyle name="Финансовый 13 64 2" xfId="42302"/>
    <cellStyle name="Финансовый 13 64 2 2" xfId="42303"/>
    <cellStyle name="Финансовый 13 64 3" xfId="42304"/>
    <cellStyle name="Финансовый 13 65" xfId="42305"/>
    <cellStyle name="Финансовый 13 65 2" xfId="42306"/>
    <cellStyle name="Финансовый 13 65 2 2" xfId="42307"/>
    <cellStyle name="Финансовый 13 65 3" xfId="42308"/>
    <cellStyle name="Финансовый 13 66" xfId="42309"/>
    <cellStyle name="Финансовый 13 66 2" xfId="42310"/>
    <cellStyle name="Финансовый 13 66 2 2" xfId="42311"/>
    <cellStyle name="Финансовый 13 66 3" xfId="42312"/>
    <cellStyle name="Финансовый 13 67" xfId="42313"/>
    <cellStyle name="Финансовый 13 67 2" xfId="42314"/>
    <cellStyle name="Финансовый 13 67 2 2" xfId="42315"/>
    <cellStyle name="Финансовый 13 67 3" xfId="42316"/>
    <cellStyle name="Финансовый 13 68" xfId="42317"/>
    <cellStyle name="Финансовый 13 68 2" xfId="42318"/>
    <cellStyle name="Финансовый 13 68 2 2" xfId="42319"/>
    <cellStyle name="Финансовый 13 68 3" xfId="42320"/>
    <cellStyle name="Финансовый 13 69" xfId="42321"/>
    <cellStyle name="Финансовый 13 69 2" xfId="42322"/>
    <cellStyle name="Финансовый 13 69 2 2" xfId="42323"/>
    <cellStyle name="Финансовый 13 69 3" xfId="42324"/>
    <cellStyle name="Финансовый 13 7" xfId="42325"/>
    <cellStyle name="Финансовый 13 70" xfId="42326"/>
    <cellStyle name="Финансовый 13 70 2" xfId="42327"/>
    <cellStyle name="Финансовый 13 70 2 2" xfId="42328"/>
    <cellStyle name="Финансовый 13 70 3" xfId="42329"/>
    <cellStyle name="Финансовый 13 71" xfId="42330"/>
    <cellStyle name="Финансовый 13 71 2" xfId="42331"/>
    <cellStyle name="Финансовый 13 71 2 2" xfId="42332"/>
    <cellStyle name="Финансовый 13 71 3" xfId="42333"/>
    <cellStyle name="Финансовый 13 72" xfId="42334"/>
    <cellStyle name="Финансовый 13 72 2" xfId="42335"/>
    <cellStyle name="Финансовый 13 72 2 2" xfId="42336"/>
    <cellStyle name="Финансовый 13 72 3" xfId="42337"/>
    <cellStyle name="Финансовый 13 73" xfId="42338"/>
    <cellStyle name="Финансовый 13 73 2" xfId="42339"/>
    <cellStyle name="Финансовый 13 73 2 2" xfId="42340"/>
    <cellStyle name="Финансовый 13 73 3" xfId="42341"/>
    <cellStyle name="Финансовый 13 74" xfId="42342"/>
    <cellStyle name="Финансовый 13 74 2" xfId="42343"/>
    <cellStyle name="Финансовый 13 74 2 2" xfId="42344"/>
    <cellStyle name="Финансовый 13 74 3" xfId="42345"/>
    <cellStyle name="Финансовый 13 75" xfId="42346"/>
    <cellStyle name="Финансовый 13 75 2" xfId="42347"/>
    <cellStyle name="Финансовый 13 75 2 2" xfId="42348"/>
    <cellStyle name="Финансовый 13 75 3" xfId="42349"/>
    <cellStyle name="Финансовый 13 76" xfId="42350"/>
    <cellStyle name="Финансовый 13 76 2" xfId="42351"/>
    <cellStyle name="Финансовый 13 76 2 2" xfId="42352"/>
    <cellStyle name="Финансовый 13 76 3" xfId="42353"/>
    <cellStyle name="Финансовый 13 77" xfId="42354"/>
    <cellStyle name="Финансовый 13 77 2" xfId="42355"/>
    <cellStyle name="Финансовый 13 77 2 2" xfId="42356"/>
    <cellStyle name="Финансовый 13 77 3" xfId="42357"/>
    <cellStyle name="Финансовый 13 78" xfId="42358"/>
    <cellStyle name="Финансовый 13 78 2" xfId="42359"/>
    <cellStyle name="Финансовый 13 78 2 2" xfId="42360"/>
    <cellStyle name="Финансовый 13 78 3" xfId="42361"/>
    <cellStyle name="Финансовый 13 79" xfId="42362"/>
    <cellStyle name="Финансовый 13 79 2" xfId="42363"/>
    <cellStyle name="Финансовый 13 79 2 2" xfId="42364"/>
    <cellStyle name="Финансовый 13 79 3" xfId="42365"/>
    <cellStyle name="Финансовый 13 8" xfId="42366"/>
    <cellStyle name="Финансовый 13 80" xfId="42367"/>
    <cellStyle name="Финансовый 13 80 2" xfId="42368"/>
    <cellStyle name="Финансовый 13 80 2 2" xfId="42369"/>
    <cellStyle name="Финансовый 13 80 3" xfId="42370"/>
    <cellStyle name="Финансовый 13 81" xfId="42371"/>
    <cellStyle name="Финансовый 13 81 2" xfId="42372"/>
    <cellStyle name="Финансовый 13 81 2 2" xfId="42373"/>
    <cellStyle name="Финансовый 13 81 3" xfId="42374"/>
    <cellStyle name="Финансовый 13 82" xfId="42375"/>
    <cellStyle name="Финансовый 13 82 2" xfId="42376"/>
    <cellStyle name="Финансовый 13 82 2 2" xfId="42377"/>
    <cellStyle name="Финансовый 13 82 3" xfId="42378"/>
    <cellStyle name="Финансовый 13 83" xfId="42379"/>
    <cellStyle name="Финансовый 13 83 2" xfId="42380"/>
    <cellStyle name="Финансовый 13 83 2 2" xfId="42381"/>
    <cellStyle name="Финансовый 13 83 3" xfId="42382"/>
    <cellStyle name="Финансовый 13 84" xfId="42383"/>
    <cellStyle name="Финансовый 13 84 2" xfId="42384"/>
    <cellStyle name="Финансовый 13 84 2 2" xfId="42385"/>
    <cellStyle name="Финансовый 13 84 3" xfId="42386"/>
    <cellStyle name="Финансовый 13 85" xfId="42387"/>
    <cellStyle name="Финансовый 13 85 2" xfId="42388"/>
    <cellStyle name="Финансовый 13 85 2 2" xfId="42389"/>
    <cellStyle name="Финансовый 13 85 3" xfId="42390"/>
    <cellStyle name="Финансовый 13 86" xfId="42391"/>
    <cellStyle name="Финансовый 13 86 2" xfId="42392"/>
    <cellStyle name="Финансовый 13 86 2 2" xfId="42393"/>
    <cellStyle name="Финансовый 13 86 3" xfId="42394"/>
    <cellStyle name="Финансовый 13 87" xfId="42395"/>
    <cellStyle name="Финансовый 13 87 2" xfId="42396"/>
    <cellStyle name="Финансовый 13 87 2 2" xfId="42397"/>
    <cellStyle name="Финансовый 13 87 3" xfId="42398"/>
    <cellStyle name="Финансовый 13 88" xfId="42399"/>
    <cellStyle name="Финансовый 13 88 2" xfId="42400"/>
    <cellStyle name="Финансовый 13 88 2 2" xfId="42401"/>
    <cellStyle name="Финансовый 13 88 3" xfId="42402"/>
    <cellStyle name="Финансовый 13 89" xfId="42403"/>
    <cellStyle name="Финансовый 13 89 2" xfId="42404"/>
    <cellStyle name="Финансовый 13 89 2 2" xfId="42405"/>
    <cellStyle name="Финансовый 13 89 3" xfId="42406"/>
    <cellStyle name="Финансовый 13 9" xfId="42407"/>
    <cellStyle name="Финансовый 13 90" xfId="42408"/>
    <cellStyle name="Финансовый 13 90 2" xfId="42409"/>
    <cellStyle name="Финансовый 13 90 2 2" xfId="42410"/>
    <cellStyle name="Финансовый 13 90 3" xfId="42411"/>
    <cellStyle name="Финансовый 13 91" xfId="42412"/>
    <cellStyle name="Финансовый 13 91 2" xfId="42413"/>
    <cellStyle name="Финансовый 13 91 2 2" xfId="42414"/>
    <cellStyle name="Финансовый 13 91 3" xfId="42415"/>
    <cellStyle name="Финансовый 13 92" xfId="42416"/>
    <cellStyle name="Финансовый 13 92 2" xfId="42417"/>
    <cellStyle name="Финансовый 13 92 2 2" xfId="42418"/>
    <cellStyle name="Финансовый 13 92 3" xfId="42419"/>
    <cellStyle name="Финансовый 13 93" xfId="42420"/>
    <cellStyle name="Финансовый 13 94" xfId="42421"/>
    <cellStyle name="Финансовый 13 94 2" xfId="42422"/>
    <cellStyle name="Финансовый 14" xfId="42423"/>
    <cellStyle name="Финансовый 14 2" xfId="42424"/>
    <cellStyle name="Финансовый 14 2 2" xfId="42425"/>
    <cellStyle name="Финансовый 14 2 2 2" xfId="42426"/>
    <cellStyle name="Финансовый 14 3" xfId="42427"/>
    <cellStyle name="Финансовый 14 4" xfId="42428"/>
    <cellStyle name="Финансовый 15" xfId="42429"/>
    <cellStyle name="Финансовый 15 2" xfId="42430"/>
    <cellStyle name="Финансовый 15 2 2" xfId="42431"/>
    <cellStyle name="Финансовый 15 2 3" xfId="42432"/>
    <cellStyle name="Финансовый 15 2 4" xfId="42433"/>
    <cellStyle name="Финансовый 15 2 5" xfId="42434"/>
    <cellStyle name="Финансовый 15 2 6" xfId="42435"/>
    <cellStyle name="Финансовый 15 2 7" xfId="42436"/>
    <cellStyle name="Финансовый 15 3" xfId="42437"/>
    <cellStyle name="Финансовый 15 4" xfId="42438"/>
    <cellStyle name="Финансовый 15 5" xfId="42439"/>
    <cellStyle name="Финансовый 15 6" xfId="42440"/>
    <cellStyle name="Финансовый 15 7" xfId="42441"/>
    <cellStyle name="Финансовый 16" xfId="42442"/>
    <cellStyle name="Финансовый 16 2" xfId="42443"/>
    <cellStyle name="Финансовый 16 3" xfId="42444"/>
    <cellStyle name="Финансовый 16 4" xfId="42445"/>
    <cellStyle name="Финансовый 16 5" xfId="42446"/>
    <cellStyle name="Финансовый 17" xfId="42447"/>
    <cellStyle name="Финансовый 17 2" xfId="42448"/>
    <cellStyle name="Финансовый 17 3" xfId="42449"/>
    <cellStyle name="Финансовый 17 4" xfId="42450"/>
    <cellStyle name="Финансовый 17 5" xfId="42451"/>
    <cellStyle name="Финансовый 18" xfId="42452"/>
    <cellStyle name="Финансовый 18 2" xfId="42453"/>
    <cellStyle name="Финансовый 18 3" xfId="42454"/>
    <cellStyle name="Финансовый 18 4" xfId="42455"/>
    <cellStyle name="Финансовый 18 5" xfId="42456"/>
    <cellStyle name="Финансовый 19" xfId="42457"/>
    <cellStyle name="Финансовый 19 2" xfId="42458"/>
    <cellStyle name="Финансовый 19 2 2" xfId="42459"/>
    <cellStyle name="Финансовый 19 3" xfId="42460"/>
    <cellStyle name="Финансовый 19 4" xfId="42461"/>
    <cellStyle name="Финансовый 2" xfId="20"/>
    <cellStyle name="Финансовый 2 10" xfId="42462"/>
    <cellStyle name="Финансовый 2 10 2" xfId="42463"/>
    <cellStyle name="Финансовый 2 10 3" xfId="42464"/>
    <cellStyle name="Финансовый 2 10 4" xfId="42465"/>
    <cellStyle name="Финансовый 2 10 5" xfId="42466"/>
    <cellStyle name="Финансовый 2 10 6" xfId="42467"/>
    <cellStyle name="Финансовый 2 11" xfId="42468"/>
    <cellStyle name="Финансовый 2 11 2" xfId="42469"/>
    <cellStyle name="Финансовый 2 11 3" xfId="42470"/>
    <cellStyle name="Финансовый 2 11 4" xfId="42471"/>
    <cellStyle name="Финансовый 2 11 5" xfId="42472"/>
    <cellStyle name="Финансовый 2 11 6" xfId="42473"/>
    <cellStyle name="Финансовый 2 12" xfId="42474"/>
    <cellStyle name="Финансовый 2 12 2" xfId="42475"/>
    <cellStyle name="Финансовый 2 12 2 2" xfId="42476"/>
    <cellStyle name="Финансовый 2 12 3" xfId="42477"/>
    <cellStyle name="Финансовый 2 13" xfId="42478"/>
    <cellStyle name="Финансовый 2 13 2" xfId="42479"/>
    <cellStyle name="Финансовый 2 14" xfId="42480"/>
    <cellStyle name="Финансовый 2 15" xfId="42481"/>
    <cellStyle name="Финансовый 2 16" xfId="42482"/>
    <cellStyle name="Финансовый 2 17" xfId="42483"/>
    <cellStyle name="Финансовый 2 18" xfId="42484"/>
    <cellStyle name="Финансовый 2 19" xfId="42485"/>
    <cellStyle name="Финансовый 2 2" xfId="21"/>
    <cellStyle name="Финансовый 2 2 10" xfId="42486"/>
    <cellStyle name="Финансовый 2 2 10 10" xfId="42487"/>
    <cellStyle name="Финансовый 2 2 10 11" xfId="42488"/>
    <cellStyle name="Финансовый 2 2 10 12" xfId="42489"/>
    <cellStyle name="Финансовый 2 2 10 13" xfId="42490"/>
    <cellStyle name="Финансовый 2 2 10 14" xfId="42491"/>
    <cellStyle name="Финансовый 2 2 10 15" xfId="42492"/>
    <cellStyle name="Финансовый 2 2 10 16" xfId="42493"/>
    <cellStyle name="Финансовый 2 2 10 17" xfId="42494"/>
    <cellStyle name="Финансовый 2 2 10 18" xfId="42495"/>
    <cellStyle name="Финансовый 2 2 10 19" xfId="42496"/>
    <cellStyle name="Финансовый 2 2 10 2" xfId="42497"/>
    <cellStyle name="Финансовый 2 2 10 20" xfId="42498"/>
    <cellStyle name="Финансовый 2 2 10 21" xfId="42499"/>
    <cellStyle name="Финансовый 2 2 10 22" xfId="42500"/>
    <cellStyle name="Финансовый 2 2 10 23" xfId="42501"/>
    <cellStyle name="Финансовый 2 2 10 24" xfId="42502"/>
    <cellStyle name="Финансовый 2 2 10 25" xfId="42503"/>
    <cellStyle name="Финансовый 2 2 10 26" xfId="42504"/>
    <cellStyle name="Финансовый 2 2 10 27" xfId="42505"/>
    <cellStyle name="Финансовый 2 2 10 28" xfId="42506"/>
    <cellStyle name="Финансовый 2 2 10 29" xfId="42507"/>
    <cellStyle name="Финансовый 2 2 10 3" xfId="42508"/>
    <cellStyle name="Финансовый 2 2 10 30" xfId="42509"/>
    <cellStyle name="Финансовый 2 2 10 31" xfId="42510"/>
    <cellStyle name="Финансовый 2 2 10 32" xfId="42511"/>
    <cellStyle name="Финансовый 2 2 10 33" xfId="42512"/>
    <cellStyle name="Финансовый 2 2 10 34" xfId="42513"/>
    <cellStyle name="Финансовый 2 2 10 35" xfId="42514"/>
    <cellStyle name="Финансовый 2 2 10 36" xfId="42515"/>
    <cellStyle name="Финансовый 2 2 10 37" xfId="42516"/>
    <cellStyle name="Финансовый 2 2 10 38" xfId="42517"/>
    <cellStyle name="Финансовый 2 2 10 39" xfId="42518"/>
    <cellStyle name="Финансовый 2 2 10 4" xfId="42519"/>
    <cellStyle name="Финансовый 2 2 10 40" xfId="42520"/>
    <cellStyle name="Финансовый 2 2 10 41" xfId="42521"/>
    <cellStyle name="Финансовый 2 2 10 42" xfId="42522"/>
    <cellStyle name="Финансовый 2 2 10 43" xfId="42523"/>
    <cellStyle name="Финансовый 2 2 10 44" xfId="42524"/>
    <cellStyle name="Финансовый 2 2 10 45" xfId="42525"/>
    <cellStyle name="Финансовый 2 2 10 46" xfId="42526"/>
    <cellStyle name="Финансовый 2 2 10 47" xfId="42527"/>
    <cellStyle name="Финансовый 2 2 10 48" xfId="42528"/>
    <cellStyle name="Финансовый 2 2 10 49" xfId="42529"/>
    <cellStyle name="Финансовый 2 2 10 5" xfId="42530"/>
    <cellStyle name="Финансовый 2 2 10 50" xfId="42531"/>
    <cellStyle name="Финансовый 2 2 10 51" xfId="42532"/>
    <cellStyle name="Финансовый 2 2 10 52" xfId="42533"/>
    <cellStyle name="Финансовый 2 2 10 53" xfId="42534"/>
    <cellStyle name="Финансовый 2 2 10 54" xfId="42535"/>
    <cellStyle name="Финансовый 2 2 10 55" xfId="42536"/>
    <cellStyle name="Финансовый 2 2 10 56" xfId="42537"/>
    <cellStyle name="Финансовый 2 2 10 57" xfId="42538"/>
    <cellStyle name="Финансовый 2 2 10 58" xfId="42539"/>
    <cellStyle name="Финансовый 2 2 10 59" xfId="42540"/>
    <cellStyle name="Финансовый 2 2 10 6" xfId="42541"/>
    <cellStyle name="Финансовый 2 2 10 60" xfId="42542"/>
    <cellStyle name="Финансовый 2 2 10 61" xfId="42543"/>
    <cellStyle name="Финансовый 2 2 10 62" xfId="42544"/>
    <cellStyle name="Финансовый 2 2 10 63" xfId="42545"/>
    <cellStyle name="Финансовый 2 2 10 64" xfId="42546"/>
    <cellStyle name="Финансовый 2 2 10 65" xfId="42547"/>
    <cellStyle name="Финансовый 2 2 10 66" xfId="42548"/>
    <cellStyle name="Финансовый 2 2 10 67" xfId="42549"/>
    <cellStyle name="Финансовый 2 2 10 68" xfId="42550"/>
    <cellStyle name="Финансовый 2 2 10 69" xfId="42551"/>
    <cellStyle name="Финансовый 2 2 10 7" xfId="42552"/>
    <cellStyle name="Финансовый 2 2 10 70" xfId="42553"/>
    <cellStyle name="Финансовый 2 2 10 71" xfId="42554"/>
    <cellStyle name="Финансовый 2 2 10 72" xfId="42555"/>
    <cellStyle name="Финансовый 2 2 10 73" xfId="42556"/>
    <cellStyle name="Финансовый 2 2 10 74" xfId="42557"/>
    <cellStyle name="Финансовый 2 2 10 75" xfId="42558"/>
    <cellStyle name="Финансовый 2 2 10 76" xfId="42559"/>
    <cellStyle name="Финансовый 2 2 10 77" xfId="42560"/>
    <cellStyle name="Финансовый 2 2 10 78" xfId="42561"/>
    <cellStyle name="Финансовый 2 2 10 79" xfId="42562"/>
    <cellStyle name="Финансовый 2 2 10 8" xfId="42563"/>
    <cellStyle name="Финансовый 2 2 10 80" xfId="42564"/>
    <cellStyle name="Финансовый 2 2 10 81" xfId="42565"/>
    <cellStyle name="Финансовый 2 2 10 82" xfId="42566"/>
    <cellStyle name="Финансовый 2 2 10 83" xfId="42567"/>
    <cellStyle name="Финансовый 2 2 10 9" xfId="42568"/>
    <cellStyle name="Финансовый 2 2 11" xfId="42569"/>
    <cellStyle name="Финансовый 2 2 12" xfId="42570"/>
    <cellStyle name="Финансовый 2 2 13" xfId="42571"/>
    <cellStyle name="Финансовый 2 2 14" xfId="42572"/>
    <cellStyle name="Финансовый 2 2 15" xfId="42573"/>
    <cellStyle name="Финансовый 2 2 16" xfId="42574"/>
    <cellStyle name="Финансовый 2 2 17" xfId="42575"/>
    <cellStyle name="Финансовый 2 2 18" xfId="42576"/>
    <cellStyle name="Финансовый 2 2 19" xfId="42577"/>
    <cellStyle name="Финансовый 2 2 2" xfId="42578"/>
    <cellStyle name="Финансовый 2 2 2 10" xfId="42579"/>
    <cellStyle name="Финансовый 2 2 2 11" xfId="42580"/>
    <cellStyle name="Финансовый 2 2 2 12" xfId="42581"/>
    <cellStyle name="Финансовый 2 2 2 13" xfId="42582"/>
    <cellStyle name="Финансовый 2 2 2 14" xfId="42583"/>
    <cellStyle name="Финансовый 2 2 2 15" xfId="42584"/>
    <cellStyle name="Финансовый 2 2 2 16" xfId="42585"/>
    <cellStyle name="Финансовый 2 2 2 17" xfId="42586"/>
    <cellStyle name="Финансовый 2 2 2 18" xfId="42587"/>
    <cellStyle name="Финансовый 2 2 2 19" xfId="42588"/>
    <cellStyle name="Финансовый 2 2 2 2" xfId="42589"/>
    <cellStyle name="Финансовый 2 2 2 2 10" xfId="42590"/>
    <cellStyle name="Финансовый 2 2 2 2 11" xfId="42591"/>
    <cellStyle name="Финансовый 2 2 2 2 12" xfId="42592"/>
    <cellStyle name="Финансовый 2 2 2 2 13" xfId="42593"/>
    <cellStyle name="Финансовый 2 2 2 2 14" xfId="42594"/>
    <cellStyle name="Финансовый 2 2 2 2 15" xfId="42595"/>
    <cellStyle name="Финансовый 2 2 2 2 16" xfId="42596"/>
    <cellStyle name="Финансовый 2 2 2 2 17" xfId="42597"/>
    <cellStyle name="Финансовый 2 2 2 2 18" xfId="42598"/>
    <cellStyle name="Финансовый 2 2 2 2 19" xfId="42599"/>
    <cellStyle name="Финансовый 2 2 2 2 2" xfId="42600"/>
    <cellStyle name="Финансовый 2 2 2 2 2 10" xfId="42601"/>
    <cellStyle name="Финансовый 2 2 2 2 2 11" xfId="42602"/>
    <cellStyle name="Финансовый 2 2 2 2 2 12" xfId="42603"/>
    <cellStyle name="Финансовый 2 2 2 2 2 13" xfId="42604"/>
    <cellStyle name="Финансовый 2 2 2 2 2 14" xfId="42605"/>
    <cellStyle name="Финансовый 2 2 2 2 2 15" xfId="42606"/>
    <cellStyle name="Финансовый 2 2 2 2 2 16" xfId="42607"/>
    <cellStyle name="Финансовый 2 2 2 2 2 17" xfId="42608"/>
    <cellStyle name="Финансовый 2 2 2 2 2 18" xfId="42609"/>
    <cellStyle name="Финансовый 2 2 2 2 2 19" xfId="42610"/>
    <cellStyle name="Финансовый 2 2 2 2 2 2" xfId="42611"/>
    <cellStyle name="Финансовый 2 2 2 2 2 20" xfId="42612"/>
    <cellStyle name="Финансовый 2 2 2 2 2 21" xfId="42613"/>
    <cellStyle name="Финансовый 2 2 2 2 2 22" xfId="42614"/>
    <cellStyle name="Финансовый 2 2 2 2 2 23" xfId="42615"/>
    <cellStyle name="Финансовый 2 2 2 2 2 24" xfId="42616"/>
    <cellStyle name="Финансовый 2 2 2 2 2 25" xfId="42617"/>
    <cellStyle name="Финансовый 2 2 2 2 2 26" xfId="42618"/>
    <cellStyle name="Финансовый 2 2 2 2 2 27" xfId="42619"/>
    <cellStyle name="Финансовый 2 2 2 2 2 28" xfId="42620"/>
    <cellStyle name="Финансовый 2 2 2 2 2 29" xfId="42621"/>
    <cellStyle name="Финансовый 2 2 2 2 2 3" xfId="42622"/>
    <cellStyle name="Финансовый 2 2 2 2 2 30" xfId="42623"/>
    <cellStyle name="Финансовый 2 2 2 2 2 31" xfId="42624"/>
    <cellStyle name="Финансовый 2 2 2 2 2 32" xfId="42625"/>
    <cellStyle name="Финансовый 2 2 2 2 2 33" xfId="42626"/>
    <cellStyle name="Финансовый 2 2 2 2 2 34" xfId="42627"/>
    <cellStyle name="Финансовый 2 2 2 2 2 35" xfId="42628"/>
    <cellStyle name="Финансовый 2 2 2 2 2 36" xfId="42629"/>
    <cellStyle name="Финансовый 2 2 2 2 2 37" xfId="42630"/>
    <cellStyle name="Финансовый 2 2 2 2 2 38" xfId="42631"/>
    <cellStyle name="Финансовый 2 2 2 2 2 39" xfId="42632"/>
    <cellStyle name="Финансовый 2 2 2 2 2 4" xfId="42633"/>
    <cellStyle name="Финансовый 2 2 2 2 2 40" xfId="42634"/>
    <cellStyle name="Финансовый 2 2 2 2 2 41" xfId="42635"/>
    <cellStyle name="Финансовый 2 2 2 2 2 42" xfId="42636"/>
    <cellStyle name="Финансовый 2 2 2 2 2 43" xfId="42637"/>
    <cellStyle name="Финансовый 2 2 2 2 2 44" xfId="42638"/>
    <cellStyle name="Финансовый 2 2 2 2 2 45" xfId="42639"/>
    <cellStyle name="Финансовый 2 2 2 2 2 46" xfId="42640"/>
    <cellStyle name="Финансовый 2 2 2 2 2 47" xfId="42641"/>
    <cellStyle name="Финансовый 2 2 2 2 2 48" xfId="42642"/>
    <cellStyle name="Финансовый 2 2 2 2 2 49" xfId="42643"/>
    <cellStyle name="Финансовый 2 2 2 2 2 5" xfId="42644"/>
    <cellStyle name="Финансовый 2 2 2 2 2 50" xfId="42645"/>
    <cellStyle name="Финансовый 2 2 2 2 2 51" xfId="42646"/>
    <cellStyle name="Финансовый 2 2 2 2 2 52" xfId="42647"/>
    <cellStyle name="Финансовый 2 2 2 2 2 53" xfId="42648"/>
    <cellStyle name="Финансовый 2 2 2 2 2 54" xfId="42649"/>
    <cellStyle name="Финансовый 2 2 2 2 2 55" xfId="42650"/>
    <cellStyle name="Финансовый 2 2 2 2 2 56" xfId="42651"/>
    <cellStyle name="Финансовый 2 2 2 2 2 57" xfId="42652"/>
    <cellStyle name="Финансовый 2 2 2 2 2 58" xfId="42653"/>
    <cellStyle name="Финансовый 2 2 2 2 2 59" xfId="42654"/>
    <cellStyle name="Финансовый 2 2 2 2 2 6" xfId="42655"/>
    <cellStyle name="Финансовый 2 2 2 2 2 60" xfId="42656"/>
    <cellStyle name="Финансовый 2 2 2 2 2 61" xfId="42657"/>
    <cellStyle name="Финансовый 2 2 2 2 2 62" xfId="42658"/>
    <cellStyle name="Финансовый 2 2 2 2 2 63" xfId="42659"/>
    <cellStyle name="Финансовый 2 2 2 2 2 64" xfId="42660"/>
    <cellStyle name="Финансовый 2 2 2 2 2 65" xfId="42661"/>
    <cellStyle name="Финансовый 2 2 2 2 2 66" xfId="42662"/>
    <cellStyle name="Финансовый 2 2 2 2 2 67" xfId="42663"/>
    <cellStyle name="Финансовый 2 2 2 2 2 68" xfId="42664"/>
    <cellStyle name="Финансовый 2 2 2 2 2 69" xfId="42665"/>
    <cellStyle name="Финансовый 2 2 2 2 2 7" xfId="42666"/>
    <cellStyle name="Финансовый 2 2 2 2 2 70" xfId="42667"/>
    <cellStyle name="Финансовый 2 2 2 2 2 71" xfId="42668"/>
    <cellStyle name="Финансовый 2 2 2 2 2 72" xfId="42669"/>
    <cellStyle name="Финансовый 2 2 2 2 2 73" xfId="42670"/>
    <cellStyle name="Финансовый 2 2 2 2 2 74" xfId="42671"/>
    <cellStyle name="Финансовый 2 2 2 2 2 75" xfId="42672"/>
    <cellStyle name="Финансовый 2 2 2 2 2 76" xfId="42673"/>
    <cellStyle name="Финансовый 2 2 2 2 2 77" xfId="42674"/>
    <cellStyle name="Финансовый 2 2 2 2 2 78" xfId="42675"/>
    <cellStyle name="Финансовый 2 2 2 2 2 79" xfId="42676"/>
    <cellStyle name="Финансовый 2 2 2 2 2 8" xfId="42677"/>
    <cellStyle name="Финансовый 2 2 2 2 2 80" xfId="42678"/>
    <cellStyle name="Финансовый 2 2 2 2 2 81" xfId="42679"/>
    <cellStyle name="Финансовый 2 2 2 2 2 82" xfId="42680"/>
    <cellStyle name="Финансовый 2 2 2 2 2 83" xfId="42681"/>
    <cellStyle name="Финансовый 2 2 2 2 2 84" xfId="42682"/>
    <cellStyle name="Финансовый 2 2 2 2 2 85" xfId="42683"/>
    <cellStyle name="Финансовый 2 2 2 2 2 9" xfId="42684"/>
    <cellStyle name="Финансовый 2 2 2 2 20" xfId="42685"/>
    <cellStyle name="Финансовый 2 2 2 2 21" xfId="42686"/>
    <cellStyle name="Финансовый 2 2 2 2 22" xfId="42687"/>
    <cellStyle name="Финансовый 2 2 2 2 23" xfId="42688"/>
    <cellStyle name="Финансовый 2 2 2 2 24" xfId="42689"/>
    <cellStyle name="Финансовый 2 2 2 2 25" xfId="42690"/>
    <cellStyle name="Финансовый 2 2 2 2 26" xfId="42691"/>
    <cellStyle name="Финансовый 2 2 2 2 27" xfId="42692"/>
    <cellStyle name="Финансовый 2 2 2 2 28" xfId="42693"/>
    <cellStyle name="Финансовый 2 2 2 2 29" xfId="42694"/>
    <cellStyle name="Финансовый 2 2 2 2 3" xfId="42695"/>
    <cellStyle name="Финансовый 2 2 2 2 30" xfId="42696"/>
    <cellStyle name="Финансовый 2 2 2 2 31" xfId="42697"/>
    <cellStyle name="Финансовый 2 2 2 2 32" xfId="42698"/>
    <cellStyle name="Финансовый 2 2 2 2 33" xfId="42699"/>
    <cellStyle name="Финансовый 2 2 2 2 34" xfId="42700"/>
    <cellStyle name="Финансовый 2 2 2 2 35" xfId="42701"/>
    <cellStyle name="Финансовый 2 2 2 2 36" xfId="42702"/>
    <cellStyle name="Финансовый 2 2 2 2 37" xfId="42703"/>
    <cellStyle name="Финансовый 2 2 2 2 38" xfId="42704"/>
    <cellStyle name="Финансовый 2 2 2 2 39" xfId="42705"/>
    <cellStyle name="Финансовый 2 2 2 2 4" xfId="42706"/>
    <cellStyle name="Финансовый 2 2 2 2 40" xfId="42707"/>
    <cellStyle name="Финансовый 2 2 2 2 41" xfId="42708"/>
    <cellStyle name="Финансовый 2 2 2 2 42" xfId="42709"/>
    <cellStyle name="Финансовый 2 2 2 2 43" xfId="42710"/>
    <cellStyle name="Финансовый 2 2 2 2 44" xfId="42711"/>
    <cellStyle name="Финансовый 2 2 2 2 45" xfId="42712"/>
    <cellStyle name="Финансовый 2 2 2 2 46" xfId="42713"/>
    <cellStyle name="Финансовый 2 2 2 2 47" xfId="42714"/>
    <cellStyle name="Финансовый 2 2 2 2 48" xfId="42715"/>
    <cellStyle name="Финансовый 2 2 2 2 49" xfId="42716"/>
    <cellStyle name="Финансовый 2 2 2 2 5" xfId="42717"/>
    <cellStyle name="Финансовый 2 2 2 2 5 10" xfId="42718"/>
    <cellStyle name="Финансовый 2 2 2 2 5 11" xfId="42719"/>
    <cellStyle name="Финансовый 2 2 2 2 5 12" xfId="42720"/>
    <cellStyle name="Финансовый 2 2 2 2 5 13" xfId="42721"/>
    <cellStyle name="Финансовый 2 2 2 2 5 14" xfId="42722"/>
    <cellStyle name="Финансовый 2 2 2 2 5 15" xfId="42723"/>
    <cellStyle name="Финансовый 2 2 2 2 5 16" xfId="42724"/>
    <cellStyle name="Финансовый 2 2 2 2 5 17" xfId="42725"/>
    <cellStyle name="Финансовый 2 2 2 2 5 18" xfId="42726"/>
    <cellStyle name="Финансовый 2 2 2 2 5 19" xfId="42727"/>
    <cellStyle name="Финансовый 2 2 2 2 5 2" xfId="42728"/>
    <cellStyle name="Финансовый 2 2 2 2 5 20" xfId="42729"/>
    <cellStyle name="Финансовый 2 2 2 2 5 21" xfId="42730"/>
    <cellStyle name="Финансовый 2 2 2 2 5 22" xfId="42731"/>
    <cellStyle name="Финансовый 2 2 2 2 5 23" xfId="42732"/>
    <cellStyle name="Финансовый 2 2 2 2 5 24" xfId="42733"/>
    <cellStyle name="Финансовый 2 2 2 2 5 25" xfId="42734"/>
    <cellStyle name="Финансовый 2 2 2 2 5 26" xfId="42735"/>
    <cellStyle name="Финансовый 2 2 2 2 5 27" xfId="42736"/>
    <cellStyle name="Финансовый 2 2 2 2 5 28" xfId="42737"/>
    <cellStyle name="Финансовый 2 2 2 2 5 29" xfId="42738"/>
    <cellStyle name="Финансовый 2 2 2 2 5 3" xfId="42739"/>
    <cellStyle name="Финансовый 2 2 2 2 5 30" xfId="42740"/>
    <cellStyle name="Финансовый 2 2 2 2 5 31" xfId="42741"/>
    <cellStyle name="Финансовый 2 2 2 2 5 32" xfId="42742"/>
    <cellStyle name="Финансовый 2 2 2 2 5 33" xfId="42743"/>
    <cellStyle name="Финансовый 2 2 2 2 5 34" xfId="42744"/>
    <cellStyle name="Финансовый 2 2 2 2 5 35" xfId="42745"/>
    <cellStyle name="Финансовый 2 2 2 2 5 36" xfId="42746"/>
    <cellStyle name="Финансовый 2 2 2 2 5 37" xfId="42747"/>
    <cellStyle name="Финансовый 2 2 2 2 5 38" xfId="42748"/>
    <cellStyle name="Финансовый 2 2 2 2 5 39" xfId="42749"/>
    <cellStyle name="Финансовый 2 2 2 2 5 4" xfId="42750"/>
    <cellStyle name="Финансовый 2 2 2 2 5 40" xfId="42751"/>
    <cellStyle name="Финансовый 2 2 2 2 5 41" xfId="42752"/>
    <cellStyle name="Финансовый 2 2 2 2 5 42" xfId="42753"/>
    <cellStyle name="Финансовый 2 2 2 2 5 43" xfId="42754"/>
    <cellStyle name="Финансовый 2 2 2 2 5 44" xfId="42755"/>
    <cellStyle name="Финансовый 2 2 2 2 5 45" xfId="42756"/>
    <cellStyle name="Финансовый 2 2 2 2 5 46" xfId="42757"/>
    <cellStyle name="Финансовый 2 2 2 2 5 47" xfId="42758"/>
    <cellStyle name="Финансовый 2 2 2 2 5 48" xfId="42759"/>
    <cellStyle name="Финансовый 2 2 2 2 5 49" xfId="42760"/>
    <cellStyle name="Финансовый 2 2 2 2 5 5" xfId="42761"/>
    <cellStyle name="Финансовый 2 2 2 2 5 50" xfId="42762"/>
    <cellStyle name="Финансовый 2 2 2 2 5 51" xfId="42763"/>
    <cellStyle name="Финансовый 2 2 2 2 5 52" xfId="42764"/>
    <cellStyle name="Финансовый 2 2 2 2 5 53" xfId="42765"/>
    <cellStyle name="Финансовый 2 2 2 2 5 54" xfId="42766"/>
    <cellStyle name="Финансовый 2 2 2 2 5 55" xfId="42767"/>
    <cellStyle name="Финансовый 2 2 2 2 5 56" xfId="42768"/>
    <cellStyle name="Финансовый 2 2 2 2 5 57" xfId="42769"/>
    <cellStyle name="Финансовый 2 2 2 2 5 58" xfId="42770"/>
    <cellStyle name="Финансовый 2 2 2 2 5 59" xfId="42771"/>
    <cellStyle name="Финансовый 2 2 2 2 5 6" xfId="42772"/>
    <cellStyle name="Финансовый 2 2 2 2 5 60" xfId="42773"/>
    <cellStyle name="Финансовый 2 2 2 2 5 61" xfId="42774"/>
    <cellStyle name="Финансовый 2 2 2 2 5 62" xfId="42775"/>
    <cellStyle name="Финансовый 2 2 2 2 5 63" xfId="42776"/>
    <cellStyle name="Финансовый 2 2 2 2 5 64" xfId="42777"/>
    <cellStyle name="Финансовый 2 2 2 2 5 65" xfId="42778"/>
    <cellStyle name="Финансовый 2 2 2 2 5 66" xfId="42779"/>
    <cellStyle name="Финансовый 2 2 2 2 5 67" xfId="42780"/>
    <cellStyle name="Финансовый 2 2 2 2 5 68" xfId="42781"/>
    <cellStyle name="Финансовый 2 2 2 2 5 69" xfId="42782"/>
    <cellStyle name="Финансовый 2 2 2 2 5 7" xfId="42783"/>
    <cellStyle name="Финансовый 2 2 2 2 5 70" xfId="42784"/>
    <cellStyle name="Финансовый 2 2 2 2 5 71" xfId="42785"/>
    <cellStyle name="Финансовый 2 2 2 2 5 72" xfId="42786"/>
    <cellStyle name="Финансовый 2 2 2 2 5 73" xfId="42787"/>
    <cellStyle name="Финансовый 2 2 2 2 5 74" xfId="42788"/>
    <cellStyle name="Финансовый 2 2 2 2 5 75" xfId="42789"/>
    <cellStyle name="Финансовый 2 2 2 2 5 76" xfId="42790"/>
    <cellStyle name="Финансовый 2 2 2 2 5 77" xfId="42791"/>
    <cellStyle name="Финансовый 2 2 2 2 5 78" xfId="42792"/>
    <cellStyle name="Финансовый 2 2 2 2 5 79" xfId="42793"/>
    <cellStyle name="Финансовый 2 2 2 2 5 8" xfId="42794"/>
    <cellStyle name="Финансовый 2 2 2 2 5 80" xfId="42795"/>
    <cellStyle name="Финансовый 2 2 2 2 5 81" xfId="42796"/>
    <cellStyle name="Финансовый 2 2 2 2 5 82" xfId="42797"/>
    <cellStyle name="Финансовый 2 2 2 2 5 83" xfId="42798"/>
    <cellStyle name="Финансовый 2 2 2 2 5 9" xfId="42799"/>
    <cellStyle name="Финансовый 2 2 2 2 50" xfId="42800"/>
    <cellStyle name="Финансовый 2 2 2 2 51" xfId="42801"/>
    <cellStyle name="Финансовый 2 2 2 2 52" xfId="42802"/>
    <cellStyle name="Финансовый 2 2 2 2 53" xfId="42803"/>
    <cellStyle name="Финансовый 2 2 2 2 54" xfId="42804"/>
    <cellStyle name="Финансовый 2 2 2 2 55" xfId="42805"/>
    <cellStyle name="Финансовый 2 2 2 2 56" xfId="42806"/>
    <cellStyle name="Финансовый 2 2 2 2 57" xfId="42807"/>
    <cellStyle name="Финансовый 2 2 2 2 58" xfId="42808"/>
    <cellStyle name="Финансовый 2 2 2 2 59" xfId="42809"/>
    <cellStyle name="Финансовый 2 2 2 2 6" xfId="42810"/>
    <cellStyle name="Финансовый 2 2 2 2 60" xfId="42811"/>
    <cellStyle name="Финансовый 2 2 2 2 61" xfId="42812"/>
    <cellStyle name="Финансовый 2 2 2 2 62" xfId="42813"/>
    <cellStyle name="Финансовый 2 2 2 2 63" xfId="42814"/>
    <cellStyle name="Финансовый 2 2 2 2 64" xfId="42815"/>
    <cellStyle name="Финансовый 2 2 2 2 65" xfId="42816"/>
    <cellStyle name="Финансовый 2 2 2 2 66" xfId="42817"/>
    <cellStyle name="Финансовый 2 2 2 2 67" xfId="42818"/>
    <cellStyle name="Финансовый 2 2 2 2 68" xfId="42819"/>
    <cellStyle name="Финансовый 2 2 2 2 69" xfId="42820"/>
    <cellStyle name="Финансовый 2 2 2 2 7" xfId="42821"/>
    <cellStyle name="Финансовый 2 2 2 2 70" xfId="42822"/>
    <cellStyle name="Финансовый 2 2 2 2 71" xfId="42823"/>
    <cellStyle name="Финансовый 2 2 2 2 72" xfId="42824"/>
    <cellStyle name="Финансовый 2 2 2 2 73" xfId="42825"/>
    <cellStyle name="Финансовый 2 2 2 2 74" xfId="42826"/>
    <cellStyle name="Финансовый 2 2 2 2 75" xfId="42827"/>
    <cellStyle name="Финансовый 2 2 2 2 76" xfId="42828"/>
    <cellStyle name="Финансовый 2 2 2 2 77" xfId="42829"/>
    <cellStyle name="Финансовый 2 2 2 2 78" xfId="42830"/>
    <cellStyle name="Финансовый 2 2 2 2 79" xfId="42831"/>
    <cellStyle name="Финансовый 2 2 2 2 8" xfId="42832"/>
    <cellStyle name="Финансовый 2 2 2 2 80" xfId="42833"/>
    <cellStyle name="Финансовый 2 2 2 2 81" xfId="42834"/>
    <cellStyle name="Финансовый 2 2 2 2 82" xfId="42835"/>
    <cellStyle name="Финансовый 2 2 2 2 83" xfId="42836"/>
    <cellStyle name="Финансовый 2 2 2 2 84" xfId="42837"/>
    <cellStyle name="Финансовый 2 2 2 2 85" xfId="42838"/>
    <cellStyle name="Финансовый 2 2 2 2 86" xfId="42839"/>
    <cellStyle name="Финансовый 2 2 2 2 87" xfId="42840"/>
    <cellStyle name="Финансовый 2 2 2 2 88" xfId="42841"/>
    <cellStyle name="Финансовый 2 2 2 2 9" xfId="42842"/>
    <cellStyle name="Финансовый 2 2 2 20" xfId="42843"/>
    <cellStyle name="Финансовый 2 2 2 21" xfId="42844"/>
    <cellStyle name="Финансовый 2 2 2 22" xfId="42845"/>
    <cellStyle name="Финансовый 2 2 2 23" xfId="42846"/>
    <cellStyle name="Финансовый 2 2 2 24" xfId="42847"/>
    <cellStyle name="Финансовый 2 2 2 25" xfId="42848"/>
    <cellStyle name="Финансовый 2 2 2 26" xfId="42849"/>
    <cellStyle name="Финансовый 2 2 2 27" xfId="42850"/>
    <cellStyle name="Финансовый 2 2 2 28" xfId="42851"/>
    <cellStyle name="Финансовый 2 2 2 29" xfId="42852"/>
    <cellStyle name="Финансовый 2 2 2 3" xfId="42853"/>
    <cellStyle name="Финансовый 2 2 2 3 2" xfId="42854"/>
    <cellStyle name="Финансовый 2 2 2 30" xfId="42855"/>
    <cellStyle name="Финансовый 2 2 2 31" xfId="42856"/>
    <cellStyle name="Финансовый 2 2 2 32" xfId="42857"/>
    <cellStyle name="Финансовый 2 2 2 33" xfId="42858"/>
    <cellStyle name="Финансовый 2 2 2 34" xfId="42859"/>
    <cellStyle name="Финансовый 2 2 2 35" xfId="42860"/>
    <cellStyle name="Финансовый 2 2 2 36" xfId="42861"/>
    <cellStyle name="Финансовый 2 2 2 37" xfId="42862"/>
    <cellStyle name="Финансовый 2 2 2 38" xfId="42863"/>
    <cellStyle name="Финансовый 2 2 2 39" xfId="42864"/>
    <cellStyle name="Финансовый 2 2 2 4" xfId="42865"/>
    <cellStyle name="Финансовый 2 2 2 4 2" xfId="42866"/>
    <cellStyle name="Финансовый 2 2 2 40" xfId="42867"/>
    <cellStyle name="Финансовый 2 2 2 41" xfId="42868"/>
    <cellStyle name="Финансовый 2 2 2 42" xfId="42869"/>
    <cellStyle name="Финансовый 2 2 2 43" xfId="42870"/>
    <cellStyle name="Финансовый 2 2 2 44" xfId="42871"/>
    <cellStyle name="Финансовый 2 2 2 45" xfId="42872"/>
    <cellStyle name="Финансовый 2 2 2 46" xfId="42873"/>
    <cellStyle name="Финансовый 2 2 2 47" xfId="42874"/>
    <cellStyle name="Финансовый 2 2 2 48" xfId="42875"/>
    <cellStyle name="Финансовый 2 2 2 49" xfId="42876"/>
    <cellStyle name="Финансовый 2 2 2 5" xfId="42877"/>
    <cellStyle name="Финансовый 2 2 2 5 10" xfId="42878"/>
    <cellStyle name="Финансовый 2 2 2 5 11" xfId="42879"/>
    <cellStyle name="Финансовый 2 2 2 5 12" xfId="42880"/>
    <cellStyle name="Финансовый 2 2 2 5 13" xfId="42881"/>
    <cellStyle name="Финансовый 2 2 2 5 14" xfId="42882"/>
    <cellStyle name="Финансовый 2 2 2 5 15" xfId="42883"/>
    <cellStyle name="Финансовый 2 2 2 5 16" xfId="42884"/>
    <cellStyle name="Финансовый 2 2 2 5 17" xfId="42885"/>
    <cellStyle name="Финансовый 2 2 2 5 18" xfId="42886"/>
    <cellStyle name="Финансовый 2 2 2 5 19" xfId="42887"/>
    <cellStyle name="Финансовый 2 2 2 5 2" xfId="42888"/>
    <cellStyle name="Финансовый 2 2 2 5 20" xfId="42889"/>
    <cellStyle name="Финансовый 2 2 2 5 21" xfId="42890"/>
    <cellStyle name="Финансовый 2 2 2 5 22" xfId="42891"/>
    <cellStyle name="Финансовый 2 2 2 5 23" xfId="42892"/>
    <cellStyle name="Финансовый 2 2 2 5 24" xfId="42893"/>
    <cellStyle name="Финансовый 2 2 2 5 25" xfId="42894"/>
    <cellStyle name="Финансовый 2 2 2 5 26" xfId="42895"/>
    <cellStyle name="Финансовый 2 2 2 5 27" xfId="42896"/>
    <cellStyle name="Финансовый 2 2 2 5 28" xfId="42897"/>
    <cellStyle name="Финансовый 2 2 2 5 29" xfId="42898"/>
    <cellStyle name="Финансовый 2 2 2 5 3" xfId="42899"/>
    <cellStyle name="Финансовый 2 2 2 5 30" xfId="42900"/>
    <cellStyle name="Финансовый 2 2 2 5 31" xfId="42901"/>
    <cellStyle name="Финансовый 2 2 2 5 32" xfId="42902"/>
    <cellStyle name="Финансовый 2 2 2 5 33" xfId="42903"/>
    <cellStyle name="Финансовый 2 2 2 5 34" xfId="42904"/>
    <cellStyle name="Финансовый 2 2 2 5 35" xfId="42905"/>
    <cellStyle name="Финансовый 2 2 2 5 36" xfId="42906"/>
    <cellStyle name="Финансовый 2 2 2 5 37" xfId="42907"/>
    <cellStyle name="Финансовый 2 2 2 5 38" xfId="42908"/>
    <cellStyle name="Финансовый 2 2 2 5 39" xfId="42909"/>
    <cellStyle name="Финансовый 2 2 2 5 4" xfId="42910"/>
    <cellStyle name="Финансовый 2 2 2 5 40" xfId="42911"/>
    <cellStyle name="Финансовый 2 2 2 5 41" xfId="42912"/>
    <cellStyle name="Финансовый 2 2 2 5 42" xfId="42913"/>
    <cellStyle name="Финансовый 2 2 2 5 43" xfId="42914"/>
    <cellStyle name="Финансовый 2 2 2 5 44" xfId="42915"/>
    <cellStyle name="Финансовый 2 2 2 5 45" xfId="42916"/>
    <cellStyle name="Финансовый 2 2 2 5 46" xfId="42917"/>
    <cellStyle name="Финансовый 2 2 2 5 47" xfId="42918"/>
    <cellStyle name="Финансовый 2 2 2 5 48" xfId="42919"/>
    <cellStyle name="Финансовый 2 2 2 5 49" xfId="42920"/>
    <cellStyle name="Финансовый 2 2 2 5 5" xfId="42921"/>
    <cellStyle name="Финансовый 2 2 2 5 50" xfId="42922"/>
    <cellStyle name="Финансовый 2 2 2 5 51" xfId="42923"/>
    <cellStyle name="Финансовый 2 2 2 5 52" xfId="42924"/>
    <cellStyle name="Финансовый 2 2 2 5 53" xfId="42925"/>
    <cellStyle name="Финансовый 2 2 2 5 54" xfId="42926"/>
    <cellStyle name="Финансовый 2 2 2 5 55" xfId="42927"/>
    <cellStyle name="Финансовый 2 2 2 5 56" xfId="42928"/>
    <cellStyle name="Финансовый 2 2 2 5 57" xfId="42929"/>
    <cellStyle name="Финансовый 2 2 2 5 58" xfId="42930"/>
    <cellStyle name="Финансовый 2 2 2 5 59" xfId="42931"/>
    <cellStyle name="Финансовый 2 2 2 5 6" xfId="42932"/>
    <cellStyle name="Финансовый 2 2 2 5 60" xfId="42933"/>
    <cellStyle name="Финансовый 2 2 2 5 61" xfId="42934"/>
    <cellStyle name="Финансовый 2 2 2 5 62" xfId="42935"/>
    <cellStyle name="Финансовый 2 2 2 5 63" xfId="42936"/>
    <cellStyle name="Финансовый 2 2 2 5 64" xfId="42937"/>
    <cellStyle name="Финансовый 2 2 2 5 65" xfId="42938"/>
    <cellStyle name="Финансовый 2 2 2 5 66" xfId="42939"/>
    <cellStyle name="Финансовый 2 2 2 5 67" xfId="42940"/>
    <cellStyle name="Финансовый 2 2 2 5 68" xfId="42941"/>
    <cellStyle name="Финансовый 2 2 2 5 69" xfId="42942"/>
    <cellStyle name="Финансовый 2 2 2 5 7" xfId="42943"/>
    <cellStyle name="Финансовый 2 2 2 5 70" xfId="42944"/>
    <cellStyle name="Финансовый 2 2 2 5 71" xfId="42945"/>
    <cellStyle name="Финансовый 2 2 2 5 72" xfId="42946"/>
    <cellStyle name="Финансовый 2 2 2 5 73" xfId="42947"/>
    <cellStyle name="Финансовый 2 2 2 5 74" xfId="42948"/>
    <cellStyle name="Финансовый 2 2 2 5 75" xfId="42949"/>
    <cellStyle name="Финансовый 2 2 2 5 76" xfId="42950"/>
    <cellStyle name="Финансовый 2 2 2 5 77" xfId="42951"/>
    <cellStyle name="Финансовый 2 2 2 5 78" xfId="42952"/>
    <cellStyle name="Финансовый 2 2 2 5 79" xfId="42953"/>
    <cellStyle name="Финансовый 2 2 2 5 8" xfId="42954"/>
    <cellStyle name="Финансовый 2 2 2 5 80" xfId="42955"/>
    <cellStyle name="Финансовый 2 2 2 5 81" xfId="42956"/>
    <cellStyle name="Финансовый 2 2 2 5 82" xfId="42957"/>
    <cellStyle name="Финансовый 2 2 2 5 83" xfId="42958"/>
    <cellStyle name="Финансовый 2 2 2 5 9" xfId="42959"/>
    <cellStyle name="Финансовый 2 2 2 50" xfId="42960"/>
    <cellStyle name="Финансовый 2 2 2 51" xfId="42961"/>
    <cellStyle name="Финансовый 2 2 2 52" xfId="42962"/>
    <cellStyle name="Финансовый 2 2 2 53" xfId="42963"/>
    <cellStyle name="Финансовый 2 2 2 54" xfId="42964"/>
    <cellStyle name="Финансовый 2 2 2 55" xfId="42965"/>
    <cellStyle name="Финансовый 2 2 2 56" xfId="42966"/>
    <cellStyle name="Финансовый 2 2 2 57" xfId="42967"/>
    <cellStyle name="Финансовый 2 2 2 58" xfId="42968"/>
    <cellStyle name="Финансовый 2 2 2 59" xfId="42969"/>
    <cellStyle name="Финансовый 2 2 2 6" xfId="42970"/>
    <cellStyle name="Финансовый 2 2 2 60" xfId="42971"/>
    <cellStyle name="Финансовый 2 2 2 61" xfId="42972"/>
    <cellStyle name="Финансовый 2 2 2 62" xfId="42973"/>
    <cellStyle name="Финансовый 2 2 2 63" xfId="42974"/>
    <cellStyle name="Финансовый 2 2 2 64" xfId="42975"/>
    <cellStyle name="Финансовый 2 2 2 65" xfId="42976"/>
    <cellStyle name="Финансовый 2 2 2 66" xfId="42977"/>
    <cellStyle name="Финансовый 2 2 2 67" xfId="42978"/>
    <cellStyle name="Финансовый 2 2 2 68" xfId="42979"/>
    <cellStyle name="Финансовый 2 2 2 69" xfId="42980"/>
    <cellStyle name="Финансовый 2 2 2 7" xfId="42981"/>
    <cellStyle name="Финансовый 2 2 2 70" xfId="42982"/>
    <cellStyle name="Финансовый 2 2 2 71" xfId="42983"/>
    <cellStyle name="Финансовый 2 2 2 72" xfId="42984"/>
    <cellStyle name="Финансовый 2 2 2 73" xfId="42985"/>
    <cellStyle name="Финансовый 2 2 2 74" xfId="42986"/>
    <cellStyle name="Финансовый 2 2 2 75" xfId="42987"/>
    <cellStyle name="Финансовый 2 2 2 76" xfId="42988"/>
    <cellStyle name="Финансовый 2 2 2 77" xfId="42989"/>
    <cellStyle name="Финансовый 2 2 2 78" xfId="42990"/>
    <cellStyle name="Финансовый 2 2 2 79" xfId="42991"/>
    <cellStyle name="Финансовый 2 2 2 8" xfId="42992"/>
    <cellStyle name="Финансовый 2 2 2 80" xfId="42993"/>
    <cellStyle name="Финансовый 2 2 2 81" xfId="42994"/>
    <cellStyle name="Финансовый 2 2 2 82" xfId="42995"/>
    <cellStyle name="Финансовый 2 2 2 83" xfId="42996"/>
    <cellStyle name="Финансовый 2 2 2 84" xfId="42997"/>
    <cellStyle name="Финансовый 2 2 2 85" xfId="42998"/>
    <cellStyle name="Финансовый 2 2 2 86" xfId="42999"/>
    <cellStyle name="Финансовый 2 2 2 87" xfId="43000"/>
    <cellStyle name="Финансовый 2 2 2 88" xfId="43001"/>
    <cellStyle name="Финансовый 2 2 2 9" xfId="43002"/>
    <cellStyle name="Финансовый 2 2 20" xfId="43003"/>
    <cellStyle name="Финансовый 2 2 21" xfId="43004"/>
    <cellStyle name="Финансовый 2 2 22" xfId="43005"/>
    <cellStyle name="Финансовый 2 2 23" xfId="43006"/>
    <cellStyle name="Финансовый 2 2 24" xfId="43007"/>
    <cellStyle name="Финансовый 2 2 25" xfId="43008"/>
    <cellStyle name="Финансовый 2 2 26" xfId="43009"/>
    <cellStyle name="Финансовый 2 2 27" xfId="43010"/>
    <cellStyle name="Финансовый 2 2 28" xfId="43011"/>
    <cellStyle name="Финансовый 2 2 29" xfId="43012"/>
    <cellStyle name="Финансовый 2 2 3" xfId="43013"/>
    <cellStyle name="Финансовый 2 2 3 2" xfId="43014"/>
    <cellStyle name="Финансовый 2 2 3 3" xfId="43015"/>
    <cellStyle name="Финансовый 2 2 30" xfId="43016"/>
    <cellStyle name="Финансовый 2 2 31" xfId="43017"/>
    <cellStyle name="Финансовый 2 2 32" xfId="43018"/>
    <cellStyle name="Финансовый 2 2 33" xfId="43019"/>
    <cellStyle name="Финансовый 2 2 34" xfId="43020"/>
    <cellStyle name="Финансовый 2 2 35" xfId="43021"/>
    <cellStyle name="Финансовый 2 2 36" xfId="43022"/>
    <cellStyle name="Финансовый 2 2 37" xfId="43023"/>
    <cellStyle name="Финансовый 2 2 38" xfId="43024"/>
    <cellStyle name="Финансовый 2 2 39" xfId="43025"/>
    <cellStyle name="Финансовый 2 2 4" xfId="43026"/>
    <cellStyle name="Финансовый 2 2 4 2" xfId="43027"/>
    <cellStyle name="Финансовый 2 2 4 3" xfId="43028"/>
    <cellStyle name="Финансовый 2 2 40" xfId="43029"/>
    <cellStyle name="Финансовый 2 2 41" xfId="43030"/>
    <cellStyle name="Финансовый 2 2 42" xfId="43031"/>
    <cellStyle name="Финансовый 2 2 43" xfId="43032"/>
    <cellStyle name="Финансовый 2 2 44" xfId="43033"/>
    <cellStyle name="Финансовый 2 2 45" xfId="43034"/>
    <cellStyle name="Финансовый 2 2 46" xfId="43035"/>
    <cellStyle name="Финансовый 2 2 47" xfId="43036"/>
    <cellStyle name="Финансовый 2 2 48" xfId="43037"/>
    <cellStyle name="Финансовый 2 2 49" xfId="43038"/>
    <cellStyle name="Финансовый 2 2 5" xfId="43039"/>
    <cellStyle name="Финансовый 2 2 5 2" xfId="43040"/>
    <cellStyle name="Финансовый 2 2 5 3" xfId="43041"/>
    <cellStyle name="Финансовый 2 2 50" xfId="43042"/>
    <cellStyle name="Финансовый 2 2 51" xfId="43043"/>
    <cellStyle name="Финансовый 2 2 52" xfId="43044"/>
    <cellStyle name="Финансовый 2 2 53" xfId="43045"/>
    <cellStyle name="Финансовый 2 2 54" xfId="43046"/>
    <cellStyle name="Финансовый 2 2 55" xfId="43047"/>
    <cellStyle name="Финансовый 2 2 56" xfId="43048"/>
    <cellStyle name="Финансовый 2 2 57" xfId="43049"/>
    <cellStyle name="Финансовый 2 2 58" xfId="43050"/>
    <cellStyle name="Финансовый 2 2 59" xfId="43051"/>
    <cellStyle name="Финансовый 2 2 6" xfId="43052"/>
    <cellStyle name="Финансовый 2 2 6 2" xfId="43053"/>
    <cellStyle name="Финансовый 2 2 60" xfId="43054"/>
    <cellStyle name="Финансовый 2 2 61" xfId="43055"/>
    <cellStyle name="Финансовый 2 2 62" xfId="43056"/>
    <cellStyle name="Финансовый 2 2 63" xfId="43057"/>
    <cellStyle name="Финансовый 2 2 64" xfId="43058"/>
    <cellStyle name="Финансовый 2 2 65" xfId="43059"/>
    <cellStyle name="Финансовый 2 2 66" xfId="43060"/>
    <cellStyle name="Финансовый 2 2 67" xfId="43061"/>
    <cellStyle name="Финансовый 2 2 68" xfId="43062"/>
    <cellStyle name="Финансовый 2 2 69" xfId="43063"/>
    <cellStyle name="Финансовый 2 2 7" xfId="43064"/>
    <cellStyle name="Финансовый 2 2 7 2" xfId="43065"/>
    <cellStyle name="Финансовый 2 2 70" xfId="43066"/>
    <cellStyle name="Финансовый 2 2 71" xfId="43067"/>
    <cellStyle name="Финансовый 2 2 72" xfId="43068"/>
    <cellStyle name="Финансовый 2 2 73" xfId="43069"/>
    <cellStyle name="Финансовый 2 2 74" xfId="43070"/>
    <cellStyle name="Финансовый 2 2 75" xfId="43071"/>
    <cellStyle name="Финансовый 2 2 76" xfId="43072"/>
    <cellStyle name="Финансовый 2 2 77" xfId="43073"/>
    <cellStyle name="Финансовый 2 2 78" xfId="43074"/>
    <cellStyle name="Финансовый 2 2 79" xfId="43075"/>
    <cellStyle name="Финансовый 2 2 8" xfId="43076"/>
    <cellStyle name="Финансовый 2 2 8 2" xfId="43077"/>
    <cellStyle name="Финансовый 2 2 80" xfId="43078"/>
    <cellStyle name="Финансовый 2 2 81" xfId="43079"/>
    <cellStyle name="Финансовый 2 2 82" xfId="43080"/>
    <cellStyle name="Финансовый 2 2 83" xfId="43081"/>
    <cellStyle name="Финансовый 2 2 84" xfId="43082"/>
    <cellStyle name="Финансовый 2 2 85" xfId="43083"/>
    <cellStyle name="Финансовый 2 2 86" xfId="43084"/>
    <cellStyle name="Финансовый 2 2 87" xfId="43085"/>
    <cellStyle name="Финансовый 2 2 88" xfId="43086"/>
    <cellStyle name="Финансовый 2 2 89" xfId="43087"/>
    <cellStyle name="Финансовый 2 2 9" xfId="43088"/>
    <cellStyle name="Финансовый 2 2 90" xfId="43089"/>
    <cellStyle name="Финансовый 2 2 91" xfId="43090"/>
    <cellStyle name="Финансовый 2 2 92" xfId="43091"/>
    <cellStyle name="Финансовый 2 2 93" xfId="43092"/>
    <cellStyle name="Финансовый 2 2 94" xfId="43093"/>
    <cellStyle name="Финансовый 2 2 95" xfId="43094"/>
    <cellStyle name="Финансовый 2 2 96" xfId="43095"/>
    <cellStyle name="Финансовый 2 2 97" xfId="43096"/>
    <cellStyle name="Финансовый 2 2_Окончательный свод по электроэнергии -2013" xfId="43097"/>
    <cellStyle name="Финансовый 2 20" xfId="43098"/>
    <cellStyle name="Финансовый 2 21" xfId="43099"/>
    <cellStyle name="Финансовый 2 22" xfId="43100"/>
    <cellStyle name="Финансовый 2 23" xfId="43101"/>
    <cellStyle name="Финансовый 2 24" xfId="43102"/>
    <cellStyle name="Финансовый 2 25" xfId="43103"/>
    <cellStyle name="Финансовый 2 26" xfId="43104"/>
    <cellStyle name="Финансовый 2 27" xfId="43105"/>
    <cellStyle name="Финансовый 2 28" xfId="43106"/>
    <cellStyle name="Финансовый 2 29" xfId="43107"/>
    <cellStyle name="Финансовый 2 3" xfId="43108"/>
    <cellStyle name="Финансовый 2 3 10" xfId="43109"/>
    <cellStyle name="Финансовый 2 3 2" xfId="43110"/>
    <cellStyle name="Финансовый 2 3 2 2" xfId="43111"/>
    <cellStyle name="Финансовый 2 3 2 3" xfId="43112"/>
    <cellStyle name="Финансовый 2 3 2 4" xfId="43113"/>
    <cellStyle name="Финансовый 2 3 2 5" xfId="43114"/>
    <cellStyle name="Финансовый 2 3 2 6" xfId="43115"/>
    <cellStyle name="Финансовый 2 3 3" xfId="43116"/>
    <cellStyle name="Финансовый 2 3 3 2" xfId="43117"/>
    <cellStyle name="Финансовый 2 3 3 3" xfId="43118"/>
    <cellStyle name="Финансовый 2 3 4" xfId="43119"/>
    <cellStyle name="Финансовый 2 3 4 2" xfId="43120"/>
    <cellStyle name="Финансовый 2 3 4 2 2" xfId="43121"/>
    <cellStyle name="Финансовый 2 3 5" xfId="43122"/>
    <cellStyle name="Финансовый 2 3 5 2" xfId="43123"/>
    <cellStyle name="Финансовый 2 3 6" xfId="43124"/>
    <cellStyle name="Финансовый 2 3 7" xfId="43125"/>
    <cellStyle name="Финансовый 2 3 8" xfId="43126"/>
    <cellStyle name="Финансовый 2 3 9" xfId="43127"/>
    <cellStyle name="Финансовый 2 3_Производственная программа ДЭС на 2013 год  24 09  (2)" xfId="43128"/>
    <cellStyle name="Финансовый 2 30" xfId="43129"/>
    <cellStyle name="Финансовый 2 30 2" xfId="43130"/>
    <cellStyle name="Финансовый 2 31" xfId="43131"/>
    <cellStyle name="Финансовый 2 32" xfId="43132"/>
    <cellStyle name="Финансовый 2 33" xfId="43133"/>
    <cellStyle name="Финансовый 2 33 2" xfId="43134"/>
    <cellStyle name="Финансовый 2 34" xfId="43135"/>
    <cellStyle name="Финансовый 2 34 2" xfId="43136"/>
    <cellStyle name="Финансовый 2 35" xfId="43137"/>
    <cellStyle name="Финансовый 2 36" xfId="43138"/>
    <cellStyle name="Финансовый 2 37" xfId="43139"/>
    <cellStyle name="Финансовый 2 38" xfId="43140"/>
    <cellStyle name="Финансовый 2 39" xfId="43141"/>
    <cellStyle name="Финансовый 2 4" xfId="43142"/>
    <cellStyle name="Финансовый 2 4 2" xfId="43143"/>
    <cellStyle name="Финансовый 2 4 2 2" xfId="43144"/>
    <cellStyle name="Финансовый 2 4 2 2 2" xfId="43145"/>
    <cellStyle name="Финансовый 2 4 2 3" xfId="43146"/>
    <cellStyle name="Финансовый 2 4 3" xfId="43147"/>
    <cellStyle name="Финансовый 2 4 3 2" xfId="43148"/>
    <cellStyle name="Финансовый 2 4 3 2 2" xfId="43149"/>
    <cellStyle name="Финансовый 2 4 3 3" xfId="43150"/>
    <cellStyle name="Финансовый 2 4 4" xfId="43151"/>
    <cellStyle name="Финансовый 2 4 4 2" xfId="43152"/>
    <cellStyle name="Финансовый 2 4 4 2 2" xfId="43153"/>
    <cellStyle name="Финансовый 2 4 4 3" xfId="43154"/>
    <cellStyle name="Финансовый 2 4 5" xfId="43155"/>
    <cellStyle name="Финансовый 2 4 5 2" xfId="43156"/>
    <cellStyle name="Финансовый 2 4 5 2 2" xfId="43157"/>
    <cellStyle name="Финансовый 2 4 5 3" xfId="43158"/>
    <cellStyle name="Финансовый 2 4 6" xfId="43159"/>
    <cellStyle name="Финансовый 2 4 6 2" xfId="43160"/>
    <cellStyle name="Финансовый 2 4 7" xfId="43161"/>
    <cellStyle name="Финансовый 2 4 8" xfId="43162"/>
    <cellStyle name="Финансовый 2 4_Производственная программа ДЭС на 2013 год  24 09  (2)" xfId="43163"/>
    <cellStyle name="Финансовый 2 40" xfId="43164"/>
    <cellStyle name="Финансовый 2 41" xfId="43165"/>
    <cellStyle name="Финансовый 2 42" xfId="43166"/>
    <cellStyle name="Финансовый 2 43" xfId="43167"/>
    <cellStyle name="Финансовый 2 44" xfId="43168"/>
    <cellStyle name="Финансовый 2 45" xfId="43169"/>
    <cellStyle name="Финансовый 2 46" xfId="43170"/>
    <cellStyle name="Финансовый 2 47" xfId="43171"/>
    <cellStyle name="Финансовый 2 48" xfId="43172"/>
    <cellStyle name="Финансовый 2 49" xfId="43173"/>
    <cellStyle name="Финансовый 2 5" xfId="43174"/>
    <cellStyle name="Финансовый 2 5 2" xfId="43175"/>
    <cellStyle name="Финансовый 2 5 2 2" xfId="43176"/>
    <cellStyle name="Финансовый 2 5 3" xfId="43177"/>
    <cellStyle name="Финансовый 2 5 3 2" xfId="43178"/>
    <cellStyle name="Финансовый 2 5 3 2 2" xfId="43179"/>
    <cellStyle name="Финансовый 2 5 3 3" xfId="43180"/>
    <cellStyle name="Финансовый 2 5 4" xfId="43181"/>
    <cellStyle name="Финансовый 2 5 4 2" xfId="43182"/>
    <cellStyle name="Финансовый 2 5 4 2 2" xfId="43183"/>
    <cellStyle name="Финансовый 2 5 4 3" xfId="43184"/>
    <cellStyle name="Финансовый 2 5 5" xfId="43185"/>
    <cellStyle name="Финансовый 2 5 5 2" xfId="43186"/>
    <cellStyle name="Финансовый 2 5 6" xfId="43187"/>
    <cellStyle name="Финансовый 2 50" xfId="43188"/>
    <cellStyle name="Финансовый 2 51" xfId="43189"/>
    <cellStyle name="Финансовый 2 52" xfId="43190"/>
    <cellStyle name="Финансовый 2 53" xfId="43191"/>
    <cellStyle name="Финансовый 2 54" xfId="43192"/>
    <cellStyle name="Финансовый 2 55" xfId="43193"/>
    <cellStyle name="Финансовый 2 56" xfId="43194"/>
    <cellStyle name="Финансовый 2 57" xfId="43195"/>
    <cellStyle name="Финансовый 2 58" xfId="43196"/>
    <cellStyle name="Финансовый 2 59" xfId="43197"/>
    <cellStyle name="Финансовый 2 6" xfId="43198"/>
    <cellStyle name="Финансовый 2 6 2" xfId="43199"/>
    <cellStyle name="Финансовый 2 6 3" xfId="43200"/>
    <cellStyle name="Финансовый 2 6 4" xfId="43201"/>
    <cellStyle name="Финансовый 2 60" xfId="43202"/>
    <cellStyle name="Финансовый 2 61" xfId="43203"/>
    <cellStyle name="Финансовый 2 62" xfId="43204"/>
    <cellStyle name="Финансовый 2 63" xfId="43205"/>
    <cellStyle name="Финансовый 2 64" xfId="43206"/>
    <cellStyle name="Финансовый 2 65" xfId="43207"/>
    <cellStyle name="Финансовый 2 66" xfId="43208"/>
    <cellStyle name="Финансовый 2 67" xfId="43209"/>
    <cellStyle name="Финансовый 2 68" xfId="43210"/>
    <cellStyle name="Финансовый 2 69" xfId="43211"/>
    <cellStyle name="Финансовый 2 7" xfId="43212"/>
    <cellStyle name="Финансовый 2 7 2" xfId="43213"/>
    <cellStyle name="Финансовый 2 7 2 2" xfId="43214"/>
    <cellStyle name="Финансовый 2 7 3" xfId="43215"/>
    <cellStyle name="Финансовый 2 7 4" xfId="43216"/>
    <cellStyle name="Финансовый 2 70" xfId="43217"/>
    <cellStyle name="Финансовый 2 71" xfId="43218"/>
    <cellStyle name="Финансовый 2 72" xfId="43219"/>
    <cellStyle name="Финансовый 2 73" xfId="43220"/>
    <cellStyle name="Финансовый 2 74" xfId="43221"/>
    <cellStyle name="Финансовый 2 75" xfId="43222"/>
    <cellStyle name="Финансовый 2 76" xfId="43223"/>
    <cellStyle name="Финансовый 2 77" xfId="43224"/>
    <cellStyle name="Финансовый 2 78" xfId="43225"/>
    <cellStyle name="Финансовый 2 79" xfId="43226"/>
    <cellStyle name="Финансовый 2 8" xfId="43227"/>
    <cellStyle name="Финансовый 2 8 10" xfId="43228"/>
    <cellStyle name="Финансовый 2 8 11" xfId="43229"/>
    <cellStyle name="Финансовый 2 8 12" xfId="43230"/>
    <cellStyle name="Финансовый 2 8 13" xfId="43231"/>
    <cellStyle name="Финансовый 2 8 14" xfId="43232"/>
    <cellStyle name="Финансовый 2 8 15" xfId="43233"/>
    <cellStyle name="Финансовый 2 8 16" xfId="43234"/>
    <cellStyle name="Финансовый 2 8 2" xfId="43235"/>
    <cellStyle name="Финансовый 2 8 2 2" xfId="43236"/>
    <cellStyle name="Финансовый 2 8 2 2 2" xfId="43237"/>
    <cellStyle name="Финансовый 2 8 2 3" xfId="43238"/>
    <cellStyle name="Финансовый 2 8 3" xfId="43239"/>
    <cellStyle name="Финансовый 2 8 4" xfId="43240"/>
    <cellStyle name="Финансовый 2 8 5" xfId="43241"/>
    <cellStyle name="Финансовый 2 8 6" xfId="43242"/>
    <cellStyle name="Финансовый 2 8 7" xfId="43243"/>
    <cellStyle name="Финансовый 2 8 8" xfId="43244"/>
    <cellStyle name="Финансовый 2 8 9" xfId="43245"/>
    <cellStyle name="Финансовый 2 80" xfId="43246"/>
    <cellStyle name="Финансовый 2 81" xfId="43247"/>
    <cellStyle name="Финансовый 2 82" xfId="43248"/>
    <cellStyle name="Финансовый 2 83" xfId="43249"/>
    <cellStyle name="Финансовый 2 84" xfId="43250"/>
    <cellStyle name="Финансовый 2 85" xfId="43251"/>
    <cellStyle name="Финансовый 2 86" xfId="43252"/>
    <cellStyle name="Финансовый 2 9" xfId="43253"/>
    <cellStyle name="Финансовый 2 9 2" xfId="43254"/>
    <cellStyle name="Финансовый 2 9 3" xfId="43255"/>
    <cellStyle name="Финансовый 2 9 4" xfId="43256"/>
    <cellStyle name="Финансовый 2 9 5" xfId="43257"/>
    <cellStyle name="Финансовый 2 9 6" xfId="43258"/>
    <cellStyle name="Финансовый 2___ТМЦ срубб., эмульг., вентури КА №11 - 2013" xfId="43259"/>
    <cellStyle name="Финансовый 20" xfId="43260"/>
    <cellStyle name="Финансовый 20 2" xfId="43261"/>
    <cellStyle name="Финансовый 21" xfId="43262"/>
    <cellStyle name="Финансовый 21 2" xfId="43263"/>
    <cellStyle name="Финансовый 22" xfId="43264"/>
    <cellStyle name="Финансовый 22 2" xfId="43265"/>
    <cellStyle name="Финансовый 23" xfId="43266"/>
    <cellStyle name="Финансовый 24" xfId="43267"/>
    <cellStyle name="Финансовый 25" xfId="43268"/>
    <cellStyle name="Финансовый 26" xfId="43269"/>
    <cellStyle name="Финансовый 26 2" xfId="43270"/>
    <cellStyle name="Финансовый 27" xfId="43271"/>
    <cellStyle name="Финансовый 28" xfId="43272"/>
    <cellStyle name="Финансовый 29" xfId="43273"/>
    <cellStyle name="Финансовый 29 2" xfId="43274"/>
    <cellStyle name="Финансовый 29 2 2" xfId="43275"/>
    <cellStyle name="Финансовый 3" xfId="22"/>
    <cellStyle name="Финансовый 3 10" xfId="43276"/>
    <cellStyle name="Финансовый 3 11" xfId="43277"/>
    <cellStyle name="Финансовый 3 12" xfId="43278"/>
    <cellStyle name="Финансовый 3 13" xfId="43279"/>
    <cellStyle name="Финансовый 3 14" xfId="43280"/>
    <cellStyle name="Финансовый 3 15" xfId="43281"/>
    <cellStyle name="Финансовый 3 16" xfId="43282"/>
    <cellStyle name="Финансовый 3 17" xfId="43283"/>
    <cellStyle name="Финансовый 3 18" xfId="43284"/>
    <cellStyle name="Финансовый 3 19" xfId="43285"/>
    <cellStyle name="Финансовый 3 2" xfId="43286"/>
    <cellStyle name="Финансовый 3 2 10" xfId="43287"/>
    <cellStyle name="Финансовый 3 2 11" xfId="43288"/>
    <cellStyle name="Финансовый 3 2 12" xfId="43289"/>
    <cellStyle name="Финансовый 3 2 13" xfId="43290"/>
    <cellStyle name="Финансовый 3 2 14" xfId="43291"/>
    <cellStyle name="Финансовый 3 2 15" xfId="43292"/>
    <cellStyle name="Финансовый 3 2 16" xfId="43293"/>
    <cellStyle name="Финансовый 3 2 17" xfId="43294"/>
    <cellStyle name="Финансовый 3 2 18" xfId="43295"/>
    <cellStyle name="Финансовый 3 2 19" xfId="43296"/>
    <cellStyle name="Финансовый 3 2 2" xfId="43297"/>
    <cellStyle name="Финансовый 3 2 2 2" xfId="43298"/>
    <cellStyle name="Финансовый 3 2 2 2 2" xfId="43299"/>
    <cellStyle name="Финансовый 3 2 2 3" xfId="43300"/>
    <cellStyle name="Финансовый 3 2 2 4" xfId="43301"/>
    <cellStyle name="Финансовый 3 2 2 5" xfId="43302"/>
    <cellStyle name="Финансовый 3 2 2 6" xfId="43303"/>
    <cellStyle name="Финансовый 3 2 20" xfId="43304"/>
    <cellStyle name="Финансовый 3 2 21" xfId="43305"/>
    <cellStyle name="Финансовый 3 2 22" xfId="43306"/>
    <cellStyle name="Финансовый 3 2 23" xfId="43307"/>
    <cellStyle name="Финансовый 3 2 24" xfId="43308"/>
    <cellStyle name="Финансовый 3 2 25" xfId="43309"/>
    <cellStyle name="Финансовый 3 2 26" xfId="43310"/>
    <cellStyle name="Финансовый 3 2 27" xfId="43311"/>
    <cellStyle name="Финансовый 3 2 28" xfId="43312"/>
    <cellStyle name="Финансовый 3 2 29" xfId="43313"/>
    <cellStyle name="Финансовый 3 2 3" xfId="43314"/>
    <cellStyle name="Финансовый 3 2 3 2" xfId="43315"/>
    <cellStyle name="Финансовый 3 2 3 3" xfId="43316"/>
    <cellStyle name="Финансовый 3 2 30" xfId="43317"/>
    <cellStyle name="Финансовый 3 2 31" xfId="43318"/>
    <cellStyle name="Финансовый 3 2 32" xfId="43319"/>
    <cellStyle name="Финансовый 3 2 33" xfId="43320"/>
    <cellStyle name="Финансовый 3 2 34" xfId="43321"/>
    <cellStyle name="Финансовый 3 2 35" xfId="43322"/>
    <cellStyle name="Финансовый 3 2 36" xfId="43323"/>
    <cellStyle name="Финансовый 3 2 37" xfId="43324"/>
    <cellStyle name="Финансовый 3 2 38" xfId="43325"/>
    <cellStyle name="Финансовый 3 2 39" xfId="43326"/>
    <cellStyle name="Финансовый 3 2 4" xfId="43327"/>
    <cellStyle name="Финансовый 3 2 4 2" xfId="43328"/>
    <cellStyle name="Финансовый 3 2 40" xfId="43329"/>
    <cellStyle name="Финансовый 3 2 41" xfId="43330"/>
    <cellStyle name="Финансовый 3 2 42" xfId="43331"/>
    <cellStyle name="Финансовый 3 2 43" xfId="43332"/>
    <cellStyle name="Финансовый 3 2 44" xfId="43333"/>
    <cellStyle name="Финансовый 3 2 45" xfId="43334"/>
    <cellStyle name="Финансовый 3 2 45 2" xfId="43335"/>
    <cellStyle name="Финансовый 3 2 46" xfId="43336"/>
    <cellStyle name="Финансовый 3 2 47" xfId="43337"/>
    <cellStyle name="Финансовый 3 2 48" xfId="43338"/>
    <cellStyle name="Финансовый 3 2 5" xfId="43339"/>
    <cellStyle name="Финансовый 3 2 5 2" xfId="43340"/>
    <cellStyle name="Финансовый 3 2 6" xfId="43341"/>
    <cellStyle name="Финансовый 3 2 7" xfId="43342"/>
    <cellStyle name="Финансовый 3 2 8" xfId="43343"/>
    <cellStyle name="Финансовый 3 2 9" xfId="43344"/>
    <cellStyle name="Финансовый 3 2_Копия Xl0000116" xfId="43345"/>
    <cellStyle name="Финансовый 3 20" xfId="43346"/>
    <cellStyle name="Финансовый 3 21" xfId="43347"/>
    <cellStyle name="Финансовый 3 22" xfId="43348"/>
    <cellStyle name="Финансовый 3 23" xfId="43349"/>
    <cellStyle name="Финансовый 3 24" xfId="43350"/>
    <cellStyle name="Финансовый 3 25" xfId="43351"/>
    <cellStyle name="Финансовый 3 26" xfId="43352"/>
    <cellStyle name="Финансовый 3 27" xfId="43353"/>
    <cellStyle name="Финансовый 3 28" xfId="43354"/>
    <cellStyle name="Финансовый 3 29" xfId="43355"/>
    <cellStyle name="Финансовый 3 3" xfId="43356"/>
    <cellStyle name="Финансовый 3 3 10" xfId="43357"/>
    <cellStyle name="Финансовый 3 3 11" xfId="43358"/>
    <cellStyle name="Финансовый 3 3 12" xfId="43359"/>
    <cellStyle name="Финансовый 3 3 13" xfId="43360"/>
    <cellStyle name="Финансовый 3 3 14" xfId="43361"/>
    <cellStyle name="Финансовый 3 3 15" xfId="43362"/>
    <cellStyle name="Финансовый 3 3 16" xfId="43363"/>
    <cellStyle name="Финансовый 3 3 17" xfId="43364"/>
    <cellStyle name="Финансовый 3 3 18" xfId="43365"/>
    <cellStyle name="Финансовый 3 3 19" xfId="43366"/>
    <cellStyle name="Финансовый 3 3 2" xfId="43367"/>
    <cellStyle name="Финансовый 3 3 2 2" xfId="43368"/>
    <cellStyle name="Финансовый 3 3 2 3" xfId="43369"/>
    <cellStyle name="Финансовый 3 3 2 4" xfId="43370"/>
    <cellStyle name="Финансовый 3 3 2 5" xfId="43371"/>
    <cellStyle name="Финансовый 3 3 2 6" xfId="43372"/>
    <cellStyle name="Финансовый 3 3 20" xfId="43373"/>
    <cellStyle name="Финансовый 3 3 21" xfId="43374"/>
    <cellStyle name="Финансовый 3 3 22" xfId="43375"/>
    <cellStyle name="Финансовый 3 3 23" xfId="43376"/>
    <cellStyle name="Финансовый 3 3 24" xfId="43377"/>
    <cellStyle name="Финансовый 3 3 25" xfId="43378"/>
    <cellStyle name="Финансовый 3 3 26" xfId="43379"/>
    <cellStyle name="Финансовый 3 3 27" xfId="43380"/>
    <cellStyle name="Финансовый 3 3 28" xfId="43381"/>
    <cellStyle name="Финансовый 3 3 29" xfId="43382"/>
    <cellStyle name="Финансовый 3 3 3" xfId="43383"/>
    <cellStyle name="Финансовый 3 3 30" xfId="43384"/>
    <cellStyle name="Финансовый 3 3 31" xfId="43385"/>
    <cellStyle name="Финансовый 3 3 32" xfId="43386"/>
    <cellStyle name="Финансовый 3 3 33" xfId="43387"/>
    <cellStyle name="Финансовый 3 3 34" xfId="43388"/>
    <cellStyle name="Финансовый 3 3 35" xfId="43389"/>
    <cellStyle name="Финансовый 3 3 36" xfId="43390"/>
    <cellStyle name="Финансовый 3 3 37" xfId="43391"/>
    <cellStyle name="Финансовый 3 3 38" xfId="43392"/>
    <cellStyle name="Финансовый 3 3 39" xfId="43393"/>
    <cellStyle name="Финансовый 3 3 4" xfId="43394"/>
    <cellStyle name="Финансовый 3 3 40" xfId="43395"/>
    <cellStyle name="Финансовый 3 3 41" xfId="43396"/>
    <cellStyle name="Финансовый 3 3 42" xfId="43397"/>
    <cellStyle name="Финансовый 3 3 43" xfId="43398"/>
    <cellStyle name="Финансовый 3 3 44" xfId="43399"/>
    <cellStyle name="Финансовый 3 3 45" xfId="43400"/>
    <cellStyle name="Финансовый 3 3 46" xfId="43401"/>
    <cellStyle name="Финансовый 3 3 47" xfId="43402"/>
    <cellStyle name="Финансовый 3 3 48" xfId="43403"/>
    <cellStyle name="Финансовый 3 3 49" xfId="43404"/>
    <cellStyle name="Финансовый 3 3 5" xfId="43405"/>
    <cellStyle name="Финансовый 3 3 50" xfId="43406"/>
    <cellStyle name="Финансовый 3 3 6" xfId="43407"/>
    <cellStyle name="Финансовый 3 3 7" xfId="43408"/>
    <cellStyle name="Финансовый 3 3 8" xfId="43409"/>
    <cellStyle name="Финансовый 3 3 9" xfId="43410"/>
    <cellStyle name="Финансовый 3 30" xfId="43411"/>
    <cellStyle name="Финансовый 3 31" xfId="43412"/>
    <cellStyle name="Финансовый 3 32" xfId="43413"/>
    <cellStyle name="Финансовый 3 33" xfId="43414"/>
    <cellStyle name="Финансовый 3 34" xfId="43415"/>
    <cellStyle name="Финансовый 3 35" xfId="43416"/>
    <cellStyle name="Финансовый 3 36" xfId="43417"/>
    <cellStyle name="Финансовый 3 37" xfId="43418"/>
    <cellStyle name="Финансовый 3 38" xfId="43419"/>
    <cellStyle name="Финансовый 3 39" xfId="43420"/>
    <cellStyle name="Финансовый 3 4" xfId="43421"/>
    <cellStyle name="Финансовый 3 4 2" xfId="43422"/>
    <cellStyle name="Финансовый 3 4 3" xfId="43423"/>
    <cellStyle name="Финансовый 3 4 4" xfId="43424"/>
    <cellStyle name="Финансовый 3 4 5" xfId="43425"/>
    <cellStyle name="Финансовый 3 4 6" xfId="43426"/>
    <cellStyle name="Финансовый 3 4 7" xfId="43427"/>
    <cellStyle name="Финансовый 3 4 8" xfId="43428"/>
    <cellStyle name="Финансовый 3 4 9" xfId="43429"/>
    <cellStyle name="Финансовый 3 40" xfId="43430"/>
    <cellStyle name="Финансовый 3 41" xfId="43431"/>
    <cellStyle name="Финансовый 3 42" xfId="43432"/>
    <cellStyle name="Финансовый 3 43" xfId="43433"/>
    <cellStyle name="Финансовый 3 44" xfId="43434"/>
    <cellStyle name="Финансовый 3 45" xfId="43435"/>
    <cellStyle name="Финансовый 3 46" xfId="43436"/>
    <cellStyle name="Финансовый 3 47" xfId="43437"/>
    <cellStyle name="Финансовый 3 48" xfId="43438"/>
    <cellStyle name="Финансовый 3 49" xfId="43439"/>
    <cellStyle name="Финансовый 3 5" xfId="43440"/>
    <cellStyle name="Финансовый 3 5 2" xfId="43441"/>
    <cellStyle name="Финансовый 3 5 3" xfId="43442"/>
    <cellStyle name="Финансовый 3 5 4" xfId="43443"/>
    <cellStyle name="Финансовый 3 5 5" xfId="43444"/>
    <cellStyle name="Финансовый 3 5 6" xfId="43445"/>
    <cellStyle name="Финансовый 3 5 7" xfId="43446"/>
    <cellStyle name="Финансовый 3 5 8" xfId="43447"/>
    <cellStyle name="Финансовый 3 50" xfId="43448"/>
    <cellStyle name="Финансовый 3 51" xfId="43449"/>
    <cellStyle name="Финансовый 3 52" xfId="43450"/>
    <cellStyle name="Финансовый 3 53" xfId="43451"/>
    <cellStyle name="Финансовый 3 54" xfId="43452"/>
    <cellStyle name="Финансовый 3 55" xfId="43453"/>
    <cellStyle name="Финансовый 3 6" xfId="43454"/>
    <cellStyle name="Финансовый 3 6 2" xfId="43455"/>
    <cellStyle name="Финансовый 3 6 2 2" xfId="43456"/>
    <cellStyle name="Финансовый 3 6 2 3" xfId="43457"/>
    <cellStyle name="Финансовый 3 6 2 4" xfId="43458"/>
    <cellStyle name="Финансовый 3 6 2 5" xfId="43459"/>
    <cellStyle name="Финансовый 3 6 2 6" xfId="43460"/>
    <cellStyle name="Финансовый 3 6 3" xfId="43461"/>
    <cellStyle name="Финансовый 3 6 4" xfId="43462"/>
    <cellStyle name="Финансовый 3 6 5" xfId="43463"/>
    <cellStyle name="Финансовый 3 6 6" xfId="43464"/>
    <cellStyle name="Финансовый 3 6 7" xfId="43465"/>
    <cellStyle name="Финансовый 3 6 8" xfId="43466"/>
    <cellStyle name="Финансовый 3 7" xfId="43467"/>
    <cellStyle name="Финансовый 3 7 2" xfId="43468"/>
    <cellStyle name="Финансовый 3 7 3" xfId="43469"/>
    <cellStyle name="Финансовый 3 7 4" xfId="43470"/>
    <cellStyle name="Финансовый 3 7 5" xfId="43471"/>
    <cellStyle name="Финансовый 3 7 6" xfId="43472"/>
    <cellStyle name="Финансовый 3 7 7" xfId="43473"/>
    <cellStyle name="Финансовый 3 8" xfId="43474"/>
    <cellStyle name="Финансовый 3 8 2" xfId="43475"/>
    <cellStyle name="Финансовый 3 9" xfId="43476"/>
    <cellStyle name="Финансовый 3___ТМЦ срубб., эмульг., вентури КА №11 - 2013" xfId="43477"/>
    <cellStyle name="Финансовый 30" xfId="43478"/>
    <cellStyle name="Финансовый 31" xfId="43479"/>
    <cellStyle name="Финансовый 31 2" xfId="43480"/>
    <cellStyle name="Финансовый 31 2 2" xfId="43481"/>
    <cellStyle name="Финансовый 32" xfId="43482"/>
    <cellStyle name="Финансовый 33" xfId="43483"/>
    <cellStyle name="Финансовый 33 2" xfId="43484"/>
    <cellStyle name="Финансовый 33 3" xfId="43485"/>
    <cellStyle name="Финансовый 34" xfId="43486"/>
    <cellStyle name="Финансовый 34 2" xfId="43487"/>
    <cellStyle name="Финансовый 35" xfId="43488"/>
    <cellStyle name="Финансовый 35 2" xfId="43489"/>
    <cellStyle name="Финансовый 36" xfId="43490"/>
    <cellStyle name="Финансовый 36 2" xfId="43491"/>
    <cellStyle name="Финансовый 37" xfId="43492"/>
    <cellStyle name="Финансовый 37 2" xfId="43493"/>
    <cellStyle name="Финансовый 38" xfId="43494"/>
    <cellStyle name="Финансовый 38 2" xfId="43495"/>
    <cellStyle name="Финансовый 39" xfId="43496"/>
    <cellStyle name="Финансовый 39 2" xfId="43497"/>
    <cellStyle name="Финансовый 4" xfId="23"/>
    <cellStyle name="Финансовый 4 10" xfId="43498"/>
    <cellStyle name="Финансовый 4 11" xfId="43499"/>
    <cellStyle name="Финансовый 4 12" xfId="43500"/>
    <cellStyle name="Финансовый 4 13" xfId="43501"/>
    <cellStyle name="Финансовый 4 14" xfId="43502"/>
    <cellStyle name="Финансовый 4 15" xfId="43503"/>
    <cellStyle name="Финансовый 4 16" xfId="43504"/>
    <cellStyle name="Финансовый 4 17" xfId="43505"/>
    <cellStyle name="Финансовый 4 18" xfId="43506"/>
    <cellStyle name="Финансовый 4 19" xfId="43507"/>
    <cellStyle name="Финансовый 4 2" xfId="43508"/>
    <cellStyle name="Финансовый 4 2 10" xfId="43509"/>
    <cellStyle name="Финансовый 4 2 11" xfId="43510"/>
    <cellStyle name="Финансовый 4 2 12" xfId="43511"/>
    <cellStyle name="Финансовый 4 2 13" xfId="43512"/>
    <cellStyle name="Финансовый 4 2 14" xfId="43513"/>
    <cellStyle name="Финансовый 4 2 15" xfId="43514"/>
    <cellStyle name="Финансовый 4 2 16" xfId="43515"/>
    <cellStyle name="Финансовый 4 2 17" xfId="43516"/>
    <cellStyle name="Финансовый 4 2 18" xfId="43517"/>
    <cellStyle name="Финансовый 4 2 19" xfId="43518"/>
    <cellStyle name="Финансовый 4 2 2" xfId="43519"/>
    <cellStyle name="Финансовый 4 2 2 2" xfId="43520"/>
    <cellStyle name="Финансовый 4 2 20" xfId="43521"/>
    <cellStyle name="Финансовый 4 2 21" xfId="43522"/>
    <cellStyle name="Финансовый 4 2 22" xfId="43523"/>
    <cellStyle name="Финансовый 4 2 23" xfId="43524"/>
    <cellStyle name="Финансовый 4 2 24" xfId="43525"/>
    <cellStyle name="Финансовый 4 2 25" xfId="43526"/>
    <cellStyle name="Финансовый 4 2 26" xfId="43527"/>
    <cellStyle name="Финансовый 4 2 27" xfId="43528"/>
    <cellStyle name="Финансовый 4 2 28" xfId="43529"/>
    <cellStyle name="Финансовый 4 2 29" xfId="43530"/>
    <cellStyle name="Финансовый 4 2 3" xfId="43531"/>
    <cellStyle name="Финансовый 4 2 30" xfId="43532"/>
    <cellStyle name="Финансовый 4 2 31" xfId="43533"/>
    <cellStyle name="Финансовый 4 2 32" xfId="43534"/>
    <cellStyle name="Финансовый 4 2 33" xfId="43535"/>
    <cellStyle name="Финансовый 4 2 34" xfId="43536"/>
    <cellStyle name="Финансовый 4 2 35" xfId="43537"/>
    <cellStyle name="Финансовый 4 2 36" xfId="43538"/>
    <cellStyle name="Финансовый 4 2 37" xfId="43539"/>
    <cellStyle name="Финансовый 4 2 38" xfId="43540"/>
    <cellStyle name="Финансовый 4 2 39" xfId="43541"/>
    <cellStyle name="Финансовый 4 2 4" xfId="43542"/>
    <cellStyle name="Финансовый 4 2 40" xfId="43543"/>
    <cellStyle name="Финансовый 4 2 41" xfId="43544"/>
    <cellStyle name="Финансовый 4 2 42" xfId="43545"/>
    <cellStyle name="Финансовый 4 2 43" xfId="43546"/>
    <cellStyle name="Финансовый 4 2 44" xfId="43547"/>
    <cellStyle name="Финансовый 4 2 45" xfId="43548"/>
    <cellStyle name="Финансовый 4 2 46" xfId="43549"/>
    <cellStyle name="Финансовый 4 2 47" xfId="43550"/>
    <cellStyle name="Финансовый 4 2 5" xfId="43551"/>
    <cellStyle name="Финансовый 4 2 6" xfId="43552"/>
    <cellStyle name="Финансовый 4 2 7" xfId="43553"/>
    <cellStyle name="Финансовый 4 2 8" xfId="43554"/>
    <cellStyle name="Финансовый 4 2 9" xfId="43555"/>
    <cellStyle name="Финансовый 4 20" xfId="43556"/>
    <cellStyle name="Финансовый 4 21" xfId="43557"/>
    <cellStyle name="Финансовый 4 22" xfId="43558"/>
    <cellStyle name="Финансовый 4 23" xfId="43559"/>
    <cellStyle name="Финансовый 4 24" xfId="43560"/>
    <cellStyle name="Финансовый 4 25" xfId="43561"/>
    <cellStyle name="Финансовый 4 26" xfId="43562"/>
    <cellStyle name="Финансовый 4 27" xfId="43563"/>
    <cellStyle name="Финансовый 4 28" xfId="43564"/>
    <cellStyle name="Финансовый 4 29" xfId="43565"/>
    <cellStyle name="Финансовый 4 3" xfId="43566"/>
    <cellStyle name="Финансовый 4 3 10" xfId="43567"/>
    <cellStyle name="Финансовый 4 3 11" xfId="43568"/>
    <cellStyle name="Финансовый 4 3 12" xfId="43569"/>
    <cellStyle name="Финансовый 4 3 13" xfId="43570"/>
    <cellStyle name="Финансовый 4 3 14" xfId="43571"/>
    <cellStyle name="Финансовый 4 3 15" xfId="43572"/>
    <cellStyle name="Финансовый 4 3 16" xfId="43573"/>
    <cellStyle name="Финансовый 4 3 17" xfId="43574"/>
    <cellStyle name="Финансовый 4 3 18" xfId="43575"/>
    <cellStyle name="Финансовый 4 3 19" xfId="43576"/>
    <cellStyle name="Финансовый 4 3 2" xfId="43577"/>
    <cellStyle name="Финансовый 4 3 20" xfId="43578"/>
    <cellStyle name="Финансовый 4 3 21" xfId="43579"/>
    <cellStyle name="Финансовый 4 3 22" xfId="43580"/>
    <cellStyle name="Финансовый 4 3 23" xfId="43581"/>
    <cellStyle name="Финансовый 4 3 24" xfId="43582"/>
    <cellStyle name="Финансовый 4 3 25" xfId="43583"/>
    <cellStyle name="Финансовый 4 3 26" xfId="43584"/>
    <cellStyle name="Финансовый 4 3 27" xfId="43585"/>
    <cellStyle name="Финансовый 4 3 28" xfId="43586"/>
    <cellStyle name="Финансовый 4 3 29" xfId="43587"/>
    <cellStyle name="Финансовый 4 3 3" xfId="43588"/>
    <cellStyle name="Финансовый 4 3 30" xfId="43589"/>
    <cellStyle name="Финансовый 4 3 31" xfId="43590"/>
    <cellStyle name="Финансовый 4 3 32" xfId="43591"/>
    <cellStyle name="Финансовый 4 3 33" xfId="43592"/>
    <cellStyle name="Финансовый 4 3 34" xfId="43593"/>
    <cellStyle name="Финансовый 4 3 35" xfId="43594"/>
    <cellStyle name="Финансовый 4 3 36" xfId="43595"/>
    <cellStyle name="Финансовый 4 3 37" xfId="43596"/>
    <cellStyle name="Финансовый 4 3 38" xfId="43597"/>
    <cellStyle name="Финансовый 4 3 39" xfId="43598"/>
    <cellStyle name="Финансовый 4 3 4" xfId="43599"/>
    <cellStyle name="Финансовый 4 3 40" xfId="43600"/>
    <cellStyle name="Финансовый 4 3 41" xfId="43601"/>
    <cellStyle name="Финансовый 4 3 42" xfId="43602"/>
    <cellStyle name="Финансовый 4 3 43" xfId="43603"/>
    <cellStyle name="Финансовый 4 3 44" xfId="43604"/>
    <cellStyle name="Финансовый 4 3 45" xfId="43605"/>
    <cellStyle name="Финансовый 4 3 5" xfId="43606"/>
    <cellStyle name="Финансовый 4 3 6" xfId="43607"/>
    <cellStyle name="Финансовый 4 3 7" xfId="43608"/>
    <cellStyle name="Финансовый 4 3 8" xfId="43609"/>
    <cellStyle name="Финансовый 4 3 9" xfId="43610"/>
    <cellStyle name="Финансовый 4 30" xfId="43611"/>
    <cellStyle name="Финансовый 4 31" xfId="43612"/>
    <cellStyle name="Финансовый 4 32" xfId="43613"/>
    <cellStyle name="Финансовый 4 33" xfId="43614"/>
    <cellStyle name="Финансовый 4 34" xfId="43615"/>
    <cellStyle name="Финансовый 4 35" xfId="43616"/>
    <cellStyle name="Финансовый 4 36" xfId="43617"/>
    <cellStyle name="Финансовый 4 37" xfId="43618"/>
    <cellStyle name="Финансовый 4 38" xfId="43619"/>
    <cellStyle name="Финансовый 4 39" xfId="43620"/>
    <cellStyle name="Финансовый 4 4" xfId="43621"/>
    <cellStyle name="Финансовый 4 40" xfId="43622"/>
    <cellStyle name="Финансовый 4 41" xfId="43623"/>
    <cellStyle name="Финансовый 4 42" xfId="43624"/>
    <cellStyle name="Финансовый 4 43" xfId="43625"/>
    <cellStyle name="Финансовый 4 44" xfId="43626"/>
    <cellStyle name="Финансовый 4 45" xfId="43627"/>
    <cellStyle name="Финансовый 4 46" xfId="43628"/>
    <cellStyle name="Финансовый 4 47" xfId="43629"/>
    <cellStyle name="Финансовый 4 48" xfId="43630"/>
    <cellStyle name="Финансовый 4 49" xfId="43631"/>
    <cellStyle name="Финансовый 4 5" xfId="43632"/>
    <cellStyle name="Финансовый 4 50" xfId="43633"/>
    <cellStyle name="Финансовый 4 51" xfId="43634"/>
    <cellStyle name="Финансовый 4 6" xfId="43635"/>
    <cellStyle name="Финансовый 4 6 2" xfId="43636"/>
    <cellStyle name="Финансовый 4 6 2 2" xfId="43637"/>
    <cellStyle name="Финансовый 4 6 2 3" xfId="43638"/>
    <cellStyle name="Финансовый 4 6 3" xfId="43639"/>
    <cellStyle name="Финансовый 4 7" xfId="43640"/>
    <cellStyle name="Финансовый 4 7 2" xfId="43641"/>
    <cellStyle name="Финансовый 4 7 3" xfId="43642"/>
    <cellStyle name="Финансовый 4 8" xfId="43643"/>
    <cellStyle name="Финансовый 4 9" xfId="43644"/>
    <cellStyle name="Финансовый 4_График замены оборуд.ОФ.2011-2025" xfId="43645"/>
    <cellStyle name="Финансовый 40" xfId="43646"/>
    <cellStyle name="Финансовый 40 2" xfId="43647"/>
    <cellStyle name="Финансовый 41" xfId="43648"/>
    <cellStyle name="Финансовый 42" xfId="43649"/>
    <cellStyle name="Финансовый 43" xfId="43650"/>
    <cellStyle name="Финансовый 44" xfId="43651"/>
    <cellStyle name="Финансовый 45" xfId="43652"/>
    <cellStyle name="Финансовый 46" xfId="43653"/>
    <cellStyle name="Финансовый 47" xfId="43654"/>
    <cellStyle name="Финансовый 48" xfId="43655"/>
    <cellStyle name="Финансовый 49" xfId="43656"/>
    <cellStyle name="Финансовый 5" xfId="24"/>
    <cellStyle name="Финансовый 5 10" xfId="43657"/>
    <cellStyle name="Финансовый 5 11" xfId="43658"/>
    <cellStyle name="Финансовый 5 12" xfId="43659"/>
    <cellStyle name="Финансовый 5 13" xfId="43660"/>
    <cellStyle name="Финансовый 5 14" xfId="43661"/>
    <cellStyle name="Финансовый 5 15" xfId="43662"/>
    <cellStyle name="Финансовый 5 16" xfId="43663"/>
    <cellStyle name="Финансовый 5 17" xfId="43664"/>
    <cellStyle name="Финансовый 5 18" xfId="43665"/>
    <cellStyle name="Финансовый 5 19" xfId="43666"/>
    <cellStyle name="Финансовый 5 2" xfId="43667"/>
    <cellStyle name="Финансовый 5 2 2" xfId="43668"/>
    <cellStyle name="Финансовый 5 20" xfId="43669"/>
    <cellStyle name="Финансовый 5 21" xfId="43670"/>
    <cellStyle name="Финансовый 5 22" xfId="43671"/>
    <cellStyle name="Финансовый 5 23" xfId="43672"/>
    <cellStyle name="Финансовый 5 24" xfId="43673"/>
    <cellStyle name="Финансовый 5 25" xfId="43674"/>
    <cellStyle name="Финансовый 5 26" xfId="43675"/>
    <cellStyle name="Финансовый 5 27" xfId="43676"/>
    <cellStyle name="Финансовый 5 28" xfId="43677"/>
    <cellStyle name="Финансовый 5 29" xfId="43678"/>
    <cellStyle name="Финансовый 5 3" xfId="43679"/>
    <cellStyle name="Финансовый 5 30" xfId="43680"/>
    <cellStyle name="Финансовый 5 31" xfId="43681"/>
    <cellStyle name="Финансовый 5 32" xfId="43682"/>
    <cellStyle name="Финансовый 5 33" xfId="43683"/>
    <cellStyle name="Финансовый 5 34" xfId="43684"/>
    <cellStyle name="Финансовый 5 35" xfId="43685"/>
    <cellStyle name="Финансовый 5 36" xfId="43686"/>
    <cellStyle name="Финансовый 5 37" xfId="43687"/>
    <cellStyle name="Финансовый 5 38" xfId="43688"/>
    <cellStyle name="Финансовый 5 39" xfId="43689"/>
    <cellStyle name="Финансовый 5 4" xfId="43690"/>
    <cellStyle name="Финансовый 5 4 2" xfId="43691"/>
    <cellStyle name="Финансовый 5 4 3" xfId="43692"/>
    <cellStyle name="Финансовый 5 40" xfId="43693"/>
    <cellStyle name="Финансовый 5 41" xfId="43694"/>
    <cellStyle name="Финансовый 5 42" xfId="43695"/>
    <cellStyle name="Финансовый 5 43" xfId="43696"/>
    <cellStyle name="Финансовый 5 44" xfId="43697"/>
    <cellStyle name="Финансовый 5 45" xfId="43698"/>
    <cellStyle name="Финансовый 5 46" xfId="43699"/>
    <cellStyle name="Финансовый 5 47" xfId="43700"/>
    <cellStyle name="Финансовый 5 48" xfId="43701"/>
    <cellStyle name="Финансовый 5 49" xfId="43702"/>
    <cellStyle name="Финансовый 5 5" xfId="43703"/>
    <cellStyle name="Финансовый 5 5 2" xfId="43704"/>
    <cellStyle name="Финансовый 5 50" xfId="43705"/>
    <cellStyle name="Финансовый 5 51" xfId="43706"/>
    <cellStyle name="Финансовый 5 6" xfId="43707"/>
    <cellStyle name="Финансовый 5 7" xfId="43708"/>
    <cellStyle name="Финансовый 5 8" xfId="43709"/>
    <cellStyle name="Финансовый 5 9" xfId="43710"/>
    <cellStyle name="Финансовый 5_2011 vs 2012" xfId="43711"/>
    <cellStyle name="Финансовый 50" xfId="43712"/>
    <cellStyle name="Финансовый 51" xfId="43713"/>
    <cellStyle name="Финансовый 52" xfId="43714"/>
    <cellStyle name="Финансовый 53" xfId="43715"/>
    <cellStyle name="Финансовый 54" xfId="43716"/>
    <cellStyle name="Финансовый 55" xfId="43717"/>
    <cellStyle name="Финансовый 56" xfId="43718"/>
    <cellStyle name="Финансовый 57" xfId="43719"/>
    <cellStyle name="Финансовый 58" xfId="43720"/>
    <cellStyle name="Финансовый 59" xfId="43721"/>
    <cellStyle name="Финансовый 6" xfId="32"/>
    <cellStyle name="Финансовый 6 2" xfId="43722"/>
    <cellStyle name="Финансовый 6 2 2" xfId="43723"/>
    <cellStyle name="Финансовый 6 3" xfId="43724"/>
    <cellStyle name="Финансовый 6 4" xfId="43725"/>
    <cellStyle name="Финансовый 6 4 2" xfId="43726"/>
    <cellStyle name="Финансовый 6 4 3" xfId="43727"/>
    <cellStyle name="Финансовый 6 5" xfId="43728"/>
    <cellStyle name="Финансовый 6 5 2" xfId="43729"/>
    <cellStyle name="Финансовый 6 6" xfId="43730"/>
    <cellStyle name="Финансовый 6 7" xfId="43731"/>
    <cellStyle name="Финансовый 60" xfId="43732"/>
    <cellStyle name="Финансовый 61" xfId="43733"/>
    <cellStyle name="Финансовый 62" xfId="43734"/>
    <cellStyle name="Финансовый 63" xfId="43735"/>
    <cellStyle name="Финансовый 64" xfId="43736"/>
    <cellStyle name="Финансовый 65" xfId="43737"/>
    <cellStyle name="Финансовый 66" xfId="43738"/>
    <cellStyle name="Финансовый 67" xfId="43739"/>
    <cellStyle name="Финансовый 68" xfId="43740"/>
    <cellStyle name="Финансовый 69" xfId="43741"/>
    <cellStyle name="Финансовый 7" xfId="43742"/>
    <cellStyle name="Финансовый 7 10" xfId="43743"/>
    <cellStyle name="Финансовый 7 100" xfId="43744"/>
    <cellStyle name="Финансовый 7 11" xfId="43745"/>
    <cellStyle name="Финансовый 7 12" xfId="43746"/>
    <cellStyle name="Финансовый 7 13" xfId="43747"/>
    <cellStyle name="Финансовый 7 14" xfId="43748"/>
    <cellStyle name="Финансовый 7 15" xfId="43749"/>
    <cellStyle name="Финансовый 7 16" xfId="43750"/>
    <cellStyle name="Финансовый 7 2" xfId="43751"/>
    <cellStyle name="Финансовый 7 2 10" xfId="43752"/>
    <cellStyle name="Финансовый 7 2 10 2" xfId="43753"/>
    <cellStyle name="Финансовый 7 2 10 2 2" xfId="43754"/>
    <cellStyle name="Финансовый 7 2 10 3" xfId="43755"/>
    <cellStyle name="Финансовый 7 2 11" xfId="43756"/>
    <cellStyle name="Финансовый 7 2 11 2" xfId="43757"/>
    <cellStyle name="Финансовый 7 2 11 2 2" xfId="43758"/>
    <cellStyle name="Финансовый 7 2 11 3" xfId="43759"/>
    <cellStyle name="Финансовый 7 2 12" xfId="43760"/>
    <cellStyle name="Финансовый 7 2 12 2" xfId="43761"/>
    <cellStyle name="Финансовый 7 2 12 2 2" xfId="43762"/>
    <cellStyle name="Финансовый 7 2 12 3" xfId="43763"/>
    <cellStyle name="Финансовый 7 2 13" xfId="43764"/>
    <cellStyle name="Финансовый 7 2 13 2" xfId="43765"/>
    <cellStyle name="Финансовый 7 2 13 2 2" xfId="43766"/>
    <cellStyle name="Финансовый 7 2 13 3" xfId="43767"/>
    <cellStyle name="Финансовый 7 2 14" xfId="43768"/>
    <cellStyle name="Финансовый 7 2 14 2" xfId="43769"/>
    <cellStyle name="Финансовый 7 2 14 2 2" xfId="43770"/>
    <cellStyle name="Финансовый 7 2 14 3" xfId="43771"/>
    <cellStyle name="Финансовый 7 2 15" xfId="43772"/>
    <cellStyle name="Финансовый 7 2 15 2" xfId="43773"/>
    <cellStyle name="Финансовый 7 2 15 2 2" xfId="43774"/>
    <cellStyle name="Финансовый 7 2 15 3" xfId="43775"/>
    <cellStyle name="Финансовый 7 2 16" xfId="43776"/>
    <cellStyle name="Финансовый 7 2 16 2" xfId="43777"/>
    <cellStyle name="Финансовый 7 2 16 2 2" xfId="43778"/>
    <cellStyle name="Финансовый 7 2 16 3" xfId="43779"/>
    <cellStyle name="Финансовый 7 2 17" xfId="43780"/>
    <cellStyle name="Финансовый 7 2 17 2" xfId="43781"/>
    <cellStyle name="Финансовый 7 2 17 2 2" xfId="43782"/>
    <cellStyle name="Финансовый 7 2 17 3" xfId="43783"/>
    <cellStyle name="Финансовый 7 2 18" xfId="43784"/>
    <cellStyle name="Финансовый 7 2 18 2" xfId="43785"/>
    <cellStyle name="Финансовый 7 2 18 2 2" xfId="43786"/>
    <cellStyle name="Финансовый 7 2 18 3" xfId="43787"/>
    <cellStyle name="Финансовый 7 2 19" xfId="43788"/>
    <cellStyle name="Финансовый 7 2 19 2" xfId="43789"/>
    <cellStyle name="Финансовый 7 2 19 2 2" xfId="43790"/>
    <cellStyle name="Финансовый 7 2 19 3" xfId="43791"/>
    <cellStyle name="Финансовый 7 2 2" xfId="43792"/>
    <cellStyle name="Финансовый 7 2 2 10" xfId="43793"/>
    <cellStyle name="Финансовый 7 2 2 11" xfId="43794"/>
    <cellStyle name="Финансовый 7 2 2 12" xfId="43795"/>
    <cellStyle name="Финансовый 7 2 2 13" xfId="43796"/>
    <cellStyle name="Финансовый 7 2 2 14" xfId="43797"/>
    <cellStyle name="Финансовый 7 2 2 15" xfId="43798"/>
    <cellStyle name="Финансовый 7 2 2 16" xfId="43799"/>
    <cellStyle name="Финансовый 7 2 2 17" xfId="43800"/>
    <cellStyle name="Финансовый 7 2 2 18" xfId="43801"/>
    <cellStyle name="Финансовый 7 2 2 19" xfId="43802"/>
    <cellStyle name="Финансовый 7 2 2 2" xfId="43803"/>
    <cellStyle name="Финансовый 7 2 2 20" xfId="43804"/>
    <cellStyle name="Финансовый 7 2 2 21" xfId="43805"/>
    <cellStyle name="Финансовый 7 2 2 22" xfId="43806"/>
    <cellStyle name="Финансовый 7 2 2 23" xfId="43807"/>
    <cellStyle name="Финансовый 7 2 2 24" xfId="43808"/>
    <cellStyle name="Финансовый 7 2 2 25" xfId="43809"/>
    <cellStyle name="Финансовый 7 2 2 26" xfId="43810"/>
    <cellStyle name="Финансовый 7 2 2 27" xfId="43811"/>
    <cellStyle name="Финансовый 7 2 2 28" xfId="43812"/>
    <cellStyle name="Финансовый 7 2 2 29" xfId="43813"/>
    <cellStyle name="Финансовый 7 2 2 3" xfId="43814"/>
    <cellStyle name="Финансовый 7 2 2 30" xfId="43815"/>
    <cellStyle name="Финансовый 7 2 2 31" xfId="43816"/>
    <cellStyle name="Финансовый 7 2 2 32" xfId="43817"/>
    <cellStyle name="Финансовый 7 2 2 33" xfId="43818"/>
    <cellStyle name="Финансовый 7 2 2 34" xfId="43819"/>
    <cellStyle name="Финансовый 7 2 2 35" xfId="43820"/>
    <cellStyle name="Финансовый 7 2 2 36" xfId="43821"/>
    <cellStyle name="Финансовый 7 2 2 37" xfId="43822"/>
    <cellStyle name="Финансовый 7 2 2 38" xfId="43823"/>
    <cellStyle name="Финансовый 7 2 2 39" xfId="43824"/>
    <cellStyle name="Финансовый 7 2 2 4" xfId="43825"/>
    <cellStyle name="Финансовый 7 2 2 40" xfId="43826"/>
    <cellStyle name="Финансовый 7 2 2 41" xfId="43827"/>
    <cellStyle name="Финансовый 7 2 2 42" xfId="43828"/>
    <cellStyle name="Финансовый 7 2 2 43" xfId="43829"/>
    <cellStyle name="Финансовый 7 2 2 44" xfId="43830"/>
    <cellStyle name="Финансовый 7 2 2 45" xfId="43831"/>
    <cellStyle name="Финансовый 7 2 2 46" xfId="43832"/>
    <cellStyle name="Финансовый 7 2 2 47" xfId="43833"/>
    <cellStyle name="Финансовый 7 2 2 48" xfId="43834"/>
    <cellStyle name="Финансовый 7 2 2 49" xfId="43835"/>
    <cellStyle name="Финансовый 7 2 2 5" xfId="43836"/>
    <cellStyle name="Финансовый 7 2 2 50" xfId="43837"/>
    <cellStyle name="Финансовый 7 2 2 51" xfId="43838"/>
    <cellStyle name="Финансовый 7 2 2 52" xfId="43839"/>
    <cellStyle name="Финансовый 7 2 2 53" xfId="43840"/>
    <cellStyle name="Финансовый 7 2 2 54" xfId="43841"/>
    <cellStyle name="Финансовый 7 2 2 55" xfId="43842"/>
    <cellStyle name="Финансовый 7 2 2 56" xfId="43843"/>
    <cellStyle name="Финансовый 7 2 2 57" xfId="43844"/>
    <cellStyle name="Финансовый 7 2 2 58" xfId="43845"/>
    <cellStyle name="Финансовый 7 2 2 59" xfId="43846"/>
    <cellStyle name="Финансовый 7 2 2 6" xfId="43847"/>
    <cellStyle name="Финансовый 7 2 2 60" xfId="43848"/>
    <cellStyle name="Финансовый 7 2 2 61" xfId="43849"/>
    <cellStyle name="Финансовый 7 2 2 62" xfId="43850"/>
    <cellStyle name="Финансовый 7 2 2 63" xfId="43851"/>
    <cellStyle name="Финансовый 7 2 2 64" xfId="43852"/>
    <cellStyle name="Финансовый 7 2 2 65" xfId="43853"/>
    <cellStyle name="Финансовый 7 2 2 66" xfId="43854"/>
    <cellStyle name="Финансовый 7 2 2 67" xfId="43855"/>
    <cellStyle name="Финансовый 7 2 2 68" xfId="43856"/>
    <cellStyle name="Финансовый 7 2 2 69" xfId="43857"/>
    <cellStyle name="Финансовый 7 2 2 7" xfId="43858"/>
    <cellStyle name="Финансовый 7 2 2 70" xfId="43859"/>
    <cellStyle name="Финансовый 7 2 2 71" xfId="43860"/>
    <cellStyle name="Финансовый 7 2 2 72" xfId="43861"/>
    <cellStyle name="Финансовый 7 2 2 73" xfId="43862"/>
    <cellStyle name="Финансовый 7 2 2 74" xfId="43863"/>
    <cellStyle name="Финансовый 7 2 2 75" xfId="43864"/>
    <cellStyle name="Финансовый 7 2 2 76" xfId="43865"/>
    <cellStyle name="Финансовый 7 2 2 77" xfId="43866"/>
    <cellStyle name="Финансовый 7 2 2 78" xfId="43867"/>
    <cellStyle name="Финансовый 7 2 2 79" xfId="43868"/>
    <cellStyle name="Финансовый 7 2 2 8" xfId="43869"/>
    <cellStyle name="Финансовый 7 2 2 80" xfId="43870"/>
    <cellStyle name="Финансовый 7 2 2 81" xfId="43871"/>
    <cellStyle name="Финансовый 7 2 2 82" xfId="43872"/>
    <cellStyle name="Финансовый 7 2 2 83" xfId="43873"/>
    <cellStyle name="Финансовый 7 2 2 84" xfId="43874"/>
    <cellStyle name="Финансовый 7 2 2 85" xfId="43875"/>
    <cellStyle name="Финансовый 7 2 2 85 2" xfId="43876"/>
    <cellStyle name="Финансовый 7 2 2 86" xfId="43877"/>
    <cellStyle name="Финансовый 7 2 2 9" xfId="43878"/>
    <cellStyle name="Финансовый 7 2 20" xfId="43879"/>
    <cellStyle name="Финансовый 7 2 20 2" xfId="43880"/>
    <cellStyle name="Финансовый 7 2 20 2 2" xfId="43881"/>
    <cellStyle name="Финансовый 7 2 20 3" xfId="43882"/>
    <cellStyle name="Финансовый 7 2 21" xfId="43883"/>
    <cellStyle name="Финансовый 7 2 21 2" xfId="43884"/>
    <cellStyle name="Финансовый 7 2 21 2 2" xfId="43885"/>
    <cellStyle name="Финансовый 7 2 21 3" xfId="43886"/>
    <cellStyle name="Финансовый 7 2 22" xfId="43887"/>
    <cellStyle name="Финансовый 7 2 22 2" xfId="43888"/>
    <cellStyle name="Финансовый 7 2 22 2 2" xfId="43889"/>
    <cellStyle name="Финансовый 7 2 22 3" xfId="43890"/>
    <cellStyle name="Финансовый 7 2 23" xfId="43891"/>
    <cellStyle name="Финансовый 7 2 23 2" xfId="43892"/>
    <cellStyle name="Финансовый 7 2 23 2 2" xfId="43893"/>
    <cellStyle name="Финансовый 7 2 23 3" xfId="43894"/>
    <cellStyle name="Финансовый 7 2 24" xfId="43895"/>
    <cellStyle name="Финансовый 7 2 24 2" xfId="43896"/>
    <cellStyle name="Финансовый 7 2 24 2 2" xfId="43897"/>
    <cellStyle name="Финансовый 7 2 24 3" xfId="43898"/>
    <cellStyle name="Финансовый 7 2 25" xfId="43899"/>
    <cellStyle name="Финансовый 7 2 25 2" xfId="43900"/>
    <cellStyle name="Финансовый 7 2 25 2 2" xfId="43901"/>
    <cellStyle name="Финансовый 7 2 25 3" xfId="43902"/>
    <cellStyle name="Финансовый 7 2 26" xfId="43903"/>
    <cellStyle name="Финансовый 7 2 26 2" xfId="43904"/>
    <cellStyle name="Финансовый 7 2 26 2 2" xfId="43905"/>
    <cellStyle name="Финансовый 7 2 26 3" xfId="43906"/>
    <cellStyle name="Финансовый 7 2 27" xfId="43907"/>
    <cellStyle name="Финансовый 7 2 27 2" xfId="43908"/>
    <cellStyle name="Финансовый 7 2 27 2 2" xfId="43909"/>
    <cellStyle name="Финансовый 7 2 27 3" xfId="43910"/>
    <cellStyle name="Финансовый 7 2 28" xfId="43911"/>
    <cellStyle name="Финансовый 7 2 28 2" xfId="43912"/>
    <cellStyle name="Финансовый 7 2 28 2 2" xfId="43913"/>
    <cellStyle name="Финансовый 7 2 28 3" xfId="43914"/>
    <cellStyle name="Финансовый 7 2 29" xfId="43915"/>
    <cellStyle name="Финансовый 7 2 29 2" xfId="43916"/>
    <cellStyle name="Финансовый 7 2 29 2 2" xfId="43917"/>
    <cellStyle name="Финансовый 7 2 29 3" xfId="43918"/>
    <cellStyle name="Финансовый 7 2 3" xfId="43919"/>
    <cellStyle name="Финансовый 7 2 30" xfId="43920"/>
    <cellStyle name="Финансовый 7 2 30 2" xfId="43921"/>
    <cellStyle name="Финансовый 7 2 30 2 2" xfId="43922"/>
    <cellStyle name="Финансовый 7 2 30 3" xfId="43923"/>
    <cellStyle name="Финансовый 7 2 31" xfId="43924"/>
    <cellStyle name="Финансовый 7 2 31 2" xfId="43925"/>
    <cellStyle name="Финансовый 7 2 31 2 2" xfId="43926"/>
    <cellStyle name="Финансовый 7 2 31 3" xfId="43927"/>
    <cellStyle name="Финансовый 7 2 32" xfId="43928"/>
    <cellStyle name="Финансовый 7 2 32 2" xfId="43929"/>
    <cellStyle name="Финансовый 7 2 32 2 2" xfId="43930"/>
    <cellStyle name="Финансовый 7 2 32 3" xfId="43931"/>
    <cellStyle name="Финансовый 7 2 33" xfId="43932"/>
    <cellStyle name="Финансовый 7 2 33 2" xfId="43933"/>
    <cellStyle name="Финансовый 7 2 33 2 2" xfId="43934"/>
    <cellStyle name="Финансовый 7 2 33 3" xfId="43935"/>
    <cellStyle name="Финансовый 7 2 34" xfId="43936"/>
    <cellStyle name="Финансовый 7 2 34 2" xfId="43937"/>
    <cellStyle name="Финансовый 7 2 34 2 2" xfId="43938"/>
    <cellStyle name="Финансовый 7 2 34 3" xfId="43939"/>
    <cellStyle name="Финансовый 7 2 35" xfId="43940"/>
    <cellStyle name="Финансовый 7 2 35 2" xfId="43941"/>
    <cellStyle name="Финансовый 7 2 35 2 2" xfId="43942"/>
    <cellStyle name="Финансовый 7 2 35 3" xfId="43943"/>
    <cellStyle name="Финансовый 7 2 36" xfId="43944"/>
    <cellStyle name="Финансовый 7 2 36 2" xfId="43945"/>
    <cellStyle name="Финансовый 7 2 36 2 2" xfId="43946"/>
    <cellStyle name="Финансовый 7 2 36 3" xfId="43947"/>
    <cellStyle name="Финансовый 7 2 37" xfId="43948"/>
    <cellStyle name="Финансовый 7 2 37 2" xfId="43949"/>
    <cellStyle name="Финансовый 7 2 37 2 2" xfId="43950"/>
    <cellStyle name="Финансовый 7 2 37 3" xfId="43951"/>
    <cellStyle name="Финансовый 7 2 38" xfId="43952"/>
    <cellStyle name="Финансовый 7 2 38 2" xfId="43953"/>
    <cellStyle name="Финансовый 7 2 38 2 2" xfId="43954"/>
    <cellStyle name="Финансовый 7 2 38 3" xfId="43955"/>
    <cellStyle name="Финансовый 7 2 39" xfId="43956"/>
    <cellStyle name="Финансовый 7 2 39 2" xfId="43957"/>
    <cellStyle name="Финансовый 7 2 39 2 2" xfId="43958"/>
    <cellStyle name="Финансовый 7 2 39 3" xfId="43959"/>
    <cellStyle name="Финансовый 7 2 4" xfId="43960"/>
    <cellStyle name="Финансовый 7 2 40" xfId="43961"/>
    <cellStyle name="Финансовый 7 2 40 2" xfId="43962"/>
    <cellStyle name="Финансовый 7 2 40 2 2" xfId="43963"/>
    <cellStyle name="Финансовый 7 2 40 3" xfId="43964"/>
    <cellStyle name="Финансовый 7 2 41" xfId="43965"/>
    <cellStyle name="Финансовый 7 2 41 2" xfId="43966"/>
    <cellStyle name="Финансовый 7 2 41 2 2" xfId="43967"/>
    <cellStyle name="Финансовый 7 2 41 3" xfId="43968"/>
    <cellStyle name="Финансовый 7 2 42" xfId="43969"/>
    <cellStyle name="Финансовый 7 2 42 2" xfId="43970"/>
    <cellStyle name="Финансовый 7 2 42 2 2" xfId="43971"/>
    <cellStyle name="Финансовый 7 2 42 3" xfId="43972"/>
    <cellStyle name="Финансовый 7 2 43" xfId="43973"/>
    <cellStyle name="Финансовый 7 2 43 2" xfId="43974"/>
    <cellStyle name="Финансовый 7 2 43 2 2" xfId="43975"/>
    <cellStyle name="Финансовый 7 2 43 3" xfId="43976"/>
    <cellStyle name="Финансовый 7 2 44" xfId="43977"/>
    <cellStyle name="Финансовый 7 2 44 2" xfId="43978"/>
    <cellStyle name="Финансовый 7 2 44 2 2" xfId="43979"/>
    <cellStyle name="Финансовый 7 2 44 3" xfId="43980"/>
    <cellStyle name="Финансовый 7 2 45" xfId="43981"/>
    <cellStyle name="Финансовый 7 2 45 2" xfId="43982"/>
    <cellStyle name="Финансовый 7 2 45 2 2" xfId="43983"/>
    <cellStyle name="Финансовый 7 2 45 3" xfId="43984"/>
    <cellStyle name="Финансовый 7 2 46" xfId="43985"/>
    <cellStyle name="Финансовый 7 2 46 2" xfId="43986"/>
    <cellStyle name="Финансовый 7 2 46 2 2" xfId="43987"/>
    <cellStyle name="Финансовый 7 2 46 3" xfId="43988"/>
    <cellStyle name="Финансовый 7 2 47" xfId="43989"/>
    <cellStyle name="Финансовый 7 2 47 2" xfId="43990"/>
    <cellStyle name="Финансовый 7 2 47 2 2" xfId="43991"/>
    <cellStyle name="Финансовый 7 2 47 3" xfId="43992"/>
    <cellStyle name="Финансовый 7 2 48" xfId="43993"/>
    <cellStyle name="Финансовый 7 2 48 2" xfId="43994"/>
    <cellStyle name="Финансовый 7 2 48 2 2" xfId="43995"/>
    <cellStyle name="Финансовый 7 2 48 3" xfId="43996"/>
    <cellStyle name="Финансовый 7 2 49" xfId="43997"/>
    <cellStyle name="Финансовый 7 2 49 2" xfId="43998"/>
    <cellStyle name="Финансовый 7 2 49 2 2" xfId="43999"/>
    <cellStyle name="Финансовый 7 2 49 3" xfId="44000"/>
    <cellStyle name="Финансовый 7 2 5" xfId="44001"/>
    <cellStyle name="Финансовый 7 2 5 10" xfId="44002"/>
    <cellStyle name="Финансовый 7 2 5 11" xfId="44003"/>
    <cellStyle name="Финансовый 7 2 5 12" xfId="44004"/>
    <cellStyle name="Финансовый 7 2 5 13" xfId="44005"/>
    <cellStyle name="Финансовый 7 2 5 14" xfId="44006"/>
    <cellStyle name="Финансовый 7 2 5 15" xfId="44007"/>
    <cellStyle name="Финансовый 7 2 5 16" xfId="44008"/>
    <cellStyle name="Финансовый 7 2 5 17" xfId="44009"/>
    <cellStyle name="Финансовый 7 2 5 18" xfId="44010"/>
    <cellStyle name="Финансовый 7 2 5 19" xfId="44011"/>
    <cellStyle name="Финансовый 7 2 5 2" xfId="44012"/>
    <cellStyle name="Финансовый 7 2 5 20" xfId="44013"/>
    <cellStyle name="Финансовый 7 2 5 21" xfId="44014"/>
    <cellStyle name="Финансовый 7 2 5 22" xfId="44015"/>
    <cellStyle name="Финансовый 7 2 5 23" xfId="44016"/>
    <cellStyle name="Финансовый 7 2 5 24" xfId="44017"/>
    <cellStyle name="Финансовый 7 2 5 25" xfId="44018"/>
    <cellStyle name="Финансовый 7 2 5 26" xfId="44019"/>
    <cellStyle name="Финансовый 7 2 5 27" xfId="44020"/>
    <cellStyle name="Финансовый 7 2 5 28" xfId="44021"/>
    <cellStyle name="Финансовый 7 2 5 29" xfId="44022"/>
    <cellStyle name="Финансовый 7 2 5 3" xfId="44023"/>
    <cellStyle name="Финансовый 7 2 5 30" xfId="44024"/>
    <cellStyle name="Финансовый 7 2 5 31" xfId="44025"/>
    <cellStyle name="Финансовый 7 2 5 32" xfId="44026"/>
    <cellStyle name="Финансовый 7 2 5 33" xfId="44027"/>
    <cellStyle name="Финансовый 7 2 5 34" xfId="44028"/>
    <cellStyle name="Финансовый 7 2 5 35" xfId="44029"/>
    <cellStyle name="Финансовый 7 2 5 36" xfId="44030"/>
    <cellStyle name="Финансовый 7 2 5 37" xfId="44031"/>
    <cellStyle name="Финансовый 7 2 5 38" xfId="44032"/>
    <cellStyle name="Финансовый 7 2 5 39" xfId="44033"/>
    <cellStyle name="Финансовый 7 2 5 4" xfId="44034"/>
    <cellStyle name="Финансовый 7 2 5 40" xfId="44035"/>
    <cellStyle name="Финансовый 7 2 5 41" xfId="44036"/>
    <cellStyle name="Финансовый 7 2 5 42" xfId="44037"/>
    <cellStyle name="Финансовый 7 2 5 43" xfId="44038"/>
    <cellStyle name="Финансовый 7 2 5 44" xfId="44039"/>
    <cellStyle name="Финансовый 7 2 5 45" xfId="44040"/>
    <cellStyle name="Финансовый 7 2 5 46" xfId="44041"/>
    <cellStyle name="Финансовый 7 2 5 47" xfId="44042"/>
    <cellStyle name="Финансовый 7 2 5 48" xfId="44043"/>
    <cellStyle name="Финансовый 7 2 5 49" xfId="44044"/>
    <cellStyle name="Финансовый 7 2 5 5" xfId="44045"/>
    <cellStyle name="Финансовый 7 2 5 50" xfId="44046"/>
    <cellStyle name="Финансовый 7 2 5 51" xfId="44047"/>
    <cellStyle name="Финансовый 7 2 5 52" xfId="44048"/>
    <cellStyle name="Финансовый 7 2 5 53" xfId="44049"/>
    <cellStyle name="Финансовый 7 2 5 54" xfId="44050"/>
    <cellStyle name="Финансовый 7 2 5 55" xfId="44051"/>
    <cellStyle name="Финансовый 7 2 5 56" xfId="44052"/>
    <cellStyle name="Финансовый 7 2 5 57" xfId="44053"/>
    <cellStyle name="Финансовый 7 2 5 58" xfId="44054"/>
    <cellStyle name="Финансовый 7 2 5 59" xfId="44055"/>
    <cellStyle name="Финансовый 7 2 5 6" xfId="44056"/>
    <cellStyle name="Финансовый 7 2 5 60" xfId="44057"/>
    <cellStyle name="Финансовый 7 2 5 61" xfId="44058"/>
    <cellStyle name="Финансовый 7 2 5 62" xfId="44059"/>
    <cellStyle name="Финансовый 7 2 5 63" xfId="44060"/>
    <cellStyle name="Финансовый 7 2 5 64" xfId="44061"/>
    <cellStyle name="Финансовый 7 2 5 65" xfId="44062"/>
    <cellStyle name="Финансовый 7 2 5 66" xfId="44063"/>
    <cellStyle name="Финансовый 7 2 5 67" xfId="44064"/>
    <cellStyle name="Финансовый 7 2 5 68" xfId="44065"/>
    <cellStyle name="Финансовый 7 2 5 69" xfId="44066"/>
    <cellStyle name="Финансовый 7 2 5 7" xfId="44067"/>
    <cellStyle name="Финансовый 7 2 5 70" xfId="44068"/>
    <cellStyle name="Финансовый 7 2 5 71" xfId="44069"/>
    <cellStyle name="Финансовый 7 2 5 72" xfId="44070"/>
    <cellStyle name="Финансовый 7 2 5 73" xfId="44071"/>
    <cellStyle name="Финансовый 7 2 5 74" xfId="44072"/>
    <cellStyle name="Финансовый 7 2 5 75" xfId="44073"/>
    <cellStyle name="Финансовый 7 2 5 76" xfId="44074"/>
    <cellStyle name="Финансовый 7 2 5 77" xfId="44075"/>
    <cellStyle name="Финансовый 7 2 5 78" xfId="44076"/>
    <cellStyle name="Финансовый 7 2 5 79" xfId="44077"/>
    <cellStyle name="Финансовый 7 2 5 8" xfId="44078"/>
    <cellStyle name="Финансовый 7 2 5 80" xfId="44079"/>
    <cellStyle name="Финансовый 7 2 5 81" xfId="44080"/>
    <cellStyle name="Финансовый 7 2 5 82" xfId="44081"/>
    <cellStyle name="Финансовый 7 2 5 83" xfId="44082"/>
    <cellStyle name="Финансовый 7 2 5 84" xfId="44083"/>
    <cellStyle name="Финансовый 7 2 5 84 2" xfId="44084"/>
    <cellStyle name="Финансовый 7 2 5 85" xfId="44085"/>
    <cellStyle name="Финансовый 7 2 5 9" xfId="44086"/>
    <cellStyle name="Финансовый 7 2 50" xfId="44087"/>
    <cellStyle name="Финансовый 7 2 50 2" xfId="44088"/>
    <cellStyle name="Финансовый 7 2 50 2 2" xfId="44089"/>
    <cellStyle name="Финансовый 7 2 50 3" xfId="44090"/>
    <cellStyle name="Финансовый 7 2 51" xfId="44091"/>
    <cellStyle name="Финансовый 7 2 51 2" xfId="44092"/>
    <cellStyle name="Финансовый 7 2 51 2 2" xfId="44093"/>
    <cellStyle name="Финансовый 7 2 51 3" xfId="44094"/>
    <cellStyle name="Финансовый 7 2 52" xfId="44095"/>
    <cellStyle name="Финансовый 7 2 52 2" xfId="44096"/>
    <cellStyle name="Финансовый 7 2 52 2 2" xfId="44097"/>
    <cellStyle name="Финансовый 7 2 52 3" xfId="44098"/>
    <cellStyle name="Финансовый 7 2 53" xfId="44099"/>
    <cellStyle name="Финансовый 7 2 53 2" xfId="44100"/>
    <cellStyle name="Финансовый 7 2 53 2 2" xfId="44101"/>
    <cellStyle name="Финансовый 7 2 53 3" xfId="44102"/>
    <cellStyle name="Финансовый 7 2 54" xfId="44103"/>
    <cellStyle name="Финансовый 7 2 54 2" xfId="44104"/>
    <cellStyle name="Финансовый 7 2 54 2 2" xfId="44105"/>
    <cellStyle name="Финансовый 7 2 54 3" xfId="44106"/>
    <cellStyle name="Финансовый 7 2 55" xfId="44107"/>
    <cellStyle name="Финансовый 7 2 55 2" xfId="44108"/>
    <cellStyle name="Финансовый 7 2 55 2 2" xfId="44109"/>
    <cellStyle name="Финансовый 7 2 55 3" xfId="44110"/>
    <cellStyle name="Финансовый 7 2 56" xfId="44111"/>
    <cellStyle name="Финансовый 7 2 56 2" xfId="44112"/>
    <cellStyle name="Финансовый 7 2 56 2 2" xfId="44113"/>
    <cellStyle name="Финансовый 7 2 56 3" xfId="44114"/>
    <cellStyle name="Финансовый 7 2 57" xfId="44115"/>
    <cellStyle name="Финансовый 7 2 57 2" xfId="44116"/>
    <cellStyle name="Финансовый 7 2 57 2 2" xfId="44117"/>
    <cellStyle name="Финансовый 7 2 57 3" xfId="44118"/>
    <cellStyle name="Финансовый 7 2 58" xfId="44119"/>
    <cellStyle name="Финансовый 7 2 58 2" xfId="44120"/>
    <cellStyle name="Финансовый 7 2 58 2 2" xfId="44121"/>
    <cellStyle name="Финансовый 7 2 58 3" xfId="44122"/>
    <cellStyle name="Финансовый 7 2 59" xfId="44123"/>
    <cellStyle name="Финансовый 7 2 59 2" xfId="44124"/>
    <cellStyle name="Финансовый 7 2 59 2 2" xfId="44125"/>
    <cellStyle name="Финансовый 7 2 59 3" xfId="44126"/>
    <cellStyle name="Финансовый 7 2 6" xfId="44127"/>
    <cellStyle name="Финансовый 7 2 6 2" xfId="44128"/>
    <cellStyle name="Финансовый 7 2 6 2 2" xfId="44129"/>
    <cellStyle name="Финансовый 7 2 6 3" xfId="44130"/>
    <cellStyle name="Финансовый 7 2 60" xfId="44131"/>
    <cellStyle name="Финансовый 7 2 60 2" xfId="44132"/>
    <cellStyle name="Финансовый 7 2 60 2 2" xfId="44133"/>
    <cellStyle name="Финансовый 7 2 60 3" xfId="44134"/>
    <cellStyle name="Финансовый 7 2 61" xfId="44135"/>
    <cellStyle name="Финансовый 7 2 61 2" xfId="44136"/>
    <cellStyle name="Финансовый 7 2 61 2 2" xfId="44137"/>
    <cellStyle name="Финансовый 7 2 61 3" xfId="44138"/>
    <cellStyle name="Финансовый 7 2 62" xfId="44139"/>
    <cellStyle name="Финансовый 7 2 62 2" xfId="44140"/>
    <cellStyle name="Финансовый 7 2 62 2 2" xfId="44141"/>
    <cellStyle name="Финансовый 7 2 62 3" xfId="44142"/>
    <cellStyle name="Финансовый 7 2 63" xfId="44143"/>
    <cellStyle name="Финансовый 7 2 63 2" xfId="44144"/>
    <cellStyle name="Финансовый 7 2 63 2 2" xfId="44145"/>
    <cellStyle name="Финансовый 7 2 63 3" xfId="44146"/>
    <cellStyle name="Финансовый 7 2 64" xfId="44147"/>
    <cellStyle name="Финансовый 7 2 64 2" xfId="44148"/>
    <cellStyle name="Финансовый 7 2 64 2 2" xfId="44149"/>
    <cellStyle name="Финансовый 7 2 64 3" xfId="44150"/>
    <cellStyle name="Финансовый 7 2 65" xfId="44151"/>
    <cellStyle name="Финансовый 7 2 65 2" xfId="44152"/>
    <cellStyle name="Финансовый 7 2 65 2 2" xfId="44153"/>
    <cellStyle name="Финансовый 7 2 65 3" xfId="44154"/>
    <cellStyle name="Финансовый 7 2 66" xfId="44155"/>
    <cellStyle name="Финансовый 7 2 66 2" xfId="44156"/>
    <cellStyle name="Финансовый 7 2 66 2 2" xfId="44157"/>
    <cellStyle name="Финансовый 7 2 66 3" xfId="44158"/>
    <cellStyle name="Финансовый 7 2 67" xfId="44159"/>
    <cellStyle name="Финансовый 7 2 67 2" xfId="44160"/>
    <cellStyle name="Финансовый 7 2 67 2 2" xfId="44161"/>
    <cellStyle name="Финансовый 7 2 67 3" xfId="44162"/>
    <cellStyle name="Финансовый 7 2 68" xfId="44163"/>
    <cellStyle name="Финансовый 7 2 68 2" xfId="44164"/>
    <cellStyle name="Финансовый 7 2 68 2 2" xfId="44165"/>
    <cellStyle name="Финансовый 7 2 68 3" xfId="44166"/>
    <cellStyle name="Финансовый 7 2 69" xfId="44167"/>
    <cellStyle name="Финансовый 7 2 69 2" xfId="44168"/>
    <cellStyle name="Финансовый 7 2 69 2 2" xfId="44169"/>
    <cellStyle name="Финансовый 7 2 69 3" xfId="44170"/>
    <cellStyle name="Финансовый 7 2 7" xfId="44171"/>
    <cellStyle name="Финансовый 7 2 7 2" xfId="44172"/>
    <cellStyle name="Финансовый 7 2 7 2 2" xfId="44173"/>
    <cellStyle name="Финансовый 7 2 7 3" xfId="44174"/>
    <cellStyle name="Финансовый 7 2 70" xfId="44175"/>
    <cellStyle name="Финансовый 7 2 70 2" xfId="44176"/>
    <cellStyle name="Финансовый 7 2 70 2 2" xfId="44177"/>
    <cellStyle name="Финансовый 7 2 70 3" xfId="44178"/>
    <cellStyle name="Финансовый 7 2 71" xfId="44179"/>
    <cellStyle name="Финансовый 7 2 71 2" xfId="44180"/>
    <cellStyle name="Финансовый 7 2 71 2 2" xfId="44181"/>
    <cellStyle name="Финансовый 7 2 71 3" xfId="44182"/>
    <cellStyle name="Финансовый 7 2 72" xfId="44183"/>
    <cellStyle name="Финансовый 7 2 72 2" xfId="44184"/>
    <cellStyle name="Финансовый 7 2 72 2 2" xfId="44185"/>
    <cellStyle name="Финансовый 7 2 72 3" xfId="44186"/>
    <cellStyle name="Финансовый 7 2 73" xfId="44187"/>
    <cellStyle name="Финансовый 7 2 73 2" xfId="44188"/>
    <cellStyle name="Финансовый 7 2 73 2 2" xfId="44189"/>
    <cellStyle name="Финансовый 7 2 73 3" xfId="44190"/>
    <cellStyle name="Финансовый 7 2 74" xfId="44191"/>
    <cellStyle name="Финансовый 7 2 74 2" xfId="44192"/>
    <cellStyle name="Финансовый 7 2 74 2 2" xfId="44193"/>
    <cellStyle name="Финансовый 7 2 74 3" xfId="44194"/>
    <cellStyle name="Финансовый 7 2 75" xfId="44195"/>
    <cellStyle name="Финансовый 7 2 75 2" xfId="44196"/>
    <cellStyle name="Финансовый 7 2 75 2 2" xfId="44197"/>
    <cellStyle name="Финансовый 7 2 75 3" xfId="44198"/>
    <cellStyle name="Финансовый 7 2 76" xfId="44199"/>
    <cellStyle name="Финансовый 7 2 76 2" xfId="44200"/>
    <cellStyle name="Финансовый 7 2 76 2 2" xfId="44201"/>
    <cellStyle name="Финансовый 7 2 76 3" xfId="44202"/>
    <cellStyle name="Финансовый 7 2 77" xfId="44203"/>
    <cellStyle name="Финансовый 7 2 77 2" xfId="44204"/>
    <cellStyle name="Финансовый 7 2 77 2 2" xfId="44205"/>
    <cellStyle name="Финансовый 7 2 77 3" xfId="44206"/>
    <cellStyle name="Финансовый 7 2 78" xfId="44207"/>
    <cellStyle name="Финансовый 7 2 78 2" xfId="44208"/>
    <cellStyle name="Финансовый 7 2 78 2 2" xfId="44209"/>
    <cellStyle name="Финансовый 7 2 78 3" xfId="44210"/>
    <cellStyle name="Финансовый 7 2 79" xfId="44211"/>
    <cellStyle name="Финансовый 7 2 79 2" xfId="44212"/>
    <cellStyle name="Финансовый 7 2 79 2 2" xfId="44213"/>
    <cellStyle name="Финансовый 7 2 79 3" xfId="44214"/>
    <cellStyle name="Финансовый 7 2 8" xfId="44215"/>
    <cellStyle name="Финансовый 7 2 8 2" xfId="44216"/>
    <cellStyle name="Финансовый 7 2 8 2 2" xfId="44217"/>
    <cellStyle name="Финансовый 7 2 8 3" xfId="44218"/>
    <cellStyle name="Финансовый 7 2 80" xfId="44219"/>
    <cellStyle name="Финансовый 7 2 80 2" xfId="44220"/>
    <cellStyle name="Финансовый 7 2 80 2 2" xfId="44221"/>
    <cellStyle name="Финансовый 7 2 80 3" xfId="44222"/>
    <cellStyle name="Финансовый 7 2 81" xfId="44223"/>
    <cellStyle name="Финансовый 7 2 81 2" xfId="44224"/>
    <cellStyle name="Финансовый 7 2 81 2 2" xfId="44225"/>
    <cellStyle name="Финансовый 7 2 81 3" xfId="44226"/>
    <cellStyle name="Финансовый 7 2 82" xfId="44227"/>
    <cellStyle name="Финансовый 7 2 82 2" xfId="44228"/>
    <cellStyle name="Финансовый 7 2 82 2 2" xfId="44229"/>
    <cellStyle name="Финансовый 7 2 82 3" xfId="44230"/>
    <cellStyle name="Финансовый 7 2 83" xfId="44231"/>
    <cellStyle name="Финансовый 7 2 83 2" xfId="44232"/>
    <cellStyle name="Финансовый 7 2 83 2 2" xfId="44233"/>
    <cellStyle name="Финансовый 7 2 83 3" xfId="44234"/>
    <cellStyle name="Финансовый 7 2 84" xfId="44235"/>
    <cellStyle name="Финансовый 7 2 84 2" xfId="44236"/>
    <cellStyle name="Финансовый 7 2 84 2 2" xfId="44237"/>
    <cellStyle name="Финансовый 7 2 84 3" xfId="44238"/>
    <cellStyle name="Финансовый 7 2 85" xfId="44239"/>
    <cellStyle name="Финансовый 7 2 85 2" xfId="44240"/>
    <cellStyle name="Финансовый 7 2 85 2 2" xfId="44241"/>
    <cellStyle name="Финансовый 7 2 85 3" xfId="44242"/>
    <cellStyle name="Финансовый 7 2 86" xfId="44243"/>
    <cellStyle name="Финансовый 7 2 86 2" xfId="44244"/>
    <cellStyle name="Финансовый 7 2 86 2 2" xfId="44245"/>
    <cellStyle name="Финансовый 7 2 86 3" xfId="44246"/>
    <cellStyle name="Финансовый 7 2 87" xfId="44247"/>
    <cellStyle name="Финансовый 7 2 9" xfId="44248"/>
    <cellStyle name="Финансовый 7 2 9 2" xfId="44249"/>
    <cellStyle name="Финансовый 7 2 9 2 2" xfId="44250"/>
    <cellStyle name="Финансовый 7 2 9 3" xfId="44251"/>
    <cellStyle name="Финансовый 7 3" xfId="44252"/>
    <cellStyle name="Финансовый 7 3 2" xfId="44253"/>
    <cellStyle name="Финансовый 7 3 3" xfId="44254"/>
    <cellStyle name="Финансовый 7 4" xfId="44255"/>
    <cellStyle name="Финансовый 7 4 2" xfId="44256"/>
    <cellStyle name="Финансовый 7 4 2 2" xfId="44257"/>
    <cellStyle name="Финансовый 7 4 2 2 2" xfId="44258"/>
    <cellStyle name="Финансовый 7 4 2 3" xfId="44259"/>
    <cellStyle name="Финансовый 7 4 3" xfId="44260"/>
    <cellStyle name="Финансовый 7 4 3 2" xfId="44261"/>
    <cellStyle name="Финансовый 7 4 4" xfId="44262"/>
    <cellStyle name="Финансовый 7 5" xfId="44263"/>
    <cellStyle name="Финансовый 7 5 2" xfId="44264"/>
    <cellStyle name="Финансовый 7 5 2 2" xfId="44265"/>
    <cellStyle name="Финансовый 7 5 3" xfId="44266"/>
    <cellStyle name="Финансовый 7 6" xfId="44267"/>
    <cellStyle name="Финансовый 7 6 2" xfId="44268"/>
    <cellStyle name="Финансовый 7 6 2 2" xfId="44269"/>
    <cellStyle name="Финансовый 7 6 3" xfId="44270"/>
    <cellStyle name="Финансовый 7 7" xfId="44271"/>
    <cellStyle name="Финансовый 7 7 2" xfId="44272"/>
    <cellStyle name="Финансовый 7 7 2 2" xfId="44273"/>
    <cellStyle name="Финансовый 7 7 3" xfId="44274"/>
    <cellStyle name="Финансовый 7 8" xfId="44275"/>
    <cellStyle name="Финансовый 7 8 2" xfId="44276"/>
    <cellStyle name="Финансовый 7 9" xfId="44277"/>
    <cellStyle name="Финансовый 7_котел №7 - ИП - 2013 г " xfId="44278"/>
    <cellStyle name="Финансовый 70" xfId="44279"/>
    <cellStyle name="Финансовый 71" xfId="44280"/>
    <cellStyle name="Финансовый 72" xfId="44281"/>
    <cellStyle name="Финансовый 73" xfId="44282"/>
    <cellStyle name="Финансовый 74" xfId="44283"/>
    <cellStyle name="Финансовый 75" xfId="44284"/>
    <cellStyle name="Финансовый 76" xfId="44285"/>
    <cellStyle name="Финансовый 77" xfId="44286"/>
    <cellStyle name="Финансовый 78" xfId="44287"/>
    <cellStyle name="Финансовый 79" xfId="44288"/>
    <cellStyle name="Финансовый 8" xfId="44289"/>
    <cellStyle name="Финансовый 8 10" xfId="44290"/>
    <cellStyle name="Финансовый 8 10 2" xfId="44291"/>
    <cellStyle name="Финансовый 8 10 2 2" xfId="44292"/>
    <cellStyle name="Финансовый 8 10 3" xfId="44293"/>
    <cellStyle name="Финансовый 8 11" xfId="44294"/>
    <cellStyle name="Финансовый 8 11 2" xfId="44295"/>
    <cellStyle name="Финансовый 8 11 2 2" xfId="44296"/>
    <cellStyle name="Финансовый 8 11 3" xfId="44297"/>
    <cellStyle name="Финансовый 8 12" xfId="44298"/>
    <cellStyle name="Финансовый 8 12 2" xfId="44299"/>
    <cellStyle name="Финансовый 8 12 2 2" xfId="44300"/>
    <cellStyle name="Финансовый 8 12 3" xfId="44301"/>
    <cellStyle name="Финансовый 8 13" xfId="44302"/>
    <cellStyle name="Финансовый 8 13 2" xfId="44303"/>
    <cellStyle name="Финансовый 8 13 2 2" xfId="44304"/>
    <cellStyle name="Финансовый 8 13 3" xfId="44305"/>
    <cellStyle name="Финансовый 8 14" xfId="44306"/>
    <cellStyle name="Финансовый 8 14 2" xfId="44307"/>
    <cellStyle name="Финансовый 8 14 2 2" xfId="44308"/>
    <cellStyle name="Финансовый 8 14 3" xfId="44309"/>
    <cellStyle name="Финансовый 8 15" xfId="44310"/>
    <cellStyle name="Финансовый 8 15 2" xfId="44311"/>
    <cellStyle name="Финансовый 8 15 2 2" xfId="44312"/>
    <cellStyle name="Финансовый 8 15 3" xfId="44313"/>
    <cellStyle name="Финансовый 8 16" xfId="44314"/>
    <cellStyle name="Финансовый 8 16 2" xfId="44315"/>
    <cellStyle name="Финансовый 8 16 2 2" xfId="44316"/>
    <cellStyle name="Финансовый 8 16 3" xfId="44317"/>
    <cellStyle name="Финансовый 8 17" xfId="44318"/>
    <cellStyle name="Финансовый 8 17 2" xfId="44319"/>
    <cellStyle name="Финансовый 8 17 2 2" xfId="44320"/>
    <cellStyle name="Финансовый 8 17 3" xfId="44321"/>
    <cellStyle name="Финансовый 8 18" xfId="44322"/>
    <cellStyle name="Финансовый 8 18 2" xfId="44323"/>
    <cellStyle name="Финансовый 8 18 2 2" xfId="44324"/>
    <cellStyle name="Финансовый 8 18 3" xfId="44325"/>
    <cellStyle name="Финансовый 8 19" xfId="44326"/>
    <cellStyle name="Финансовый 8 19 2" xfId="44327"/>
    <cellStyle name="Финансовый 8 19 2 2" xfId="44328"/>
    <cellStyle name="Финансовый 8 19 3" xfId="44329"/>
    <cellStyle name="Финансовый 8 2" xfId="44330"/>
    <cellStyle name="Финансовый 8 2 10" xfId="44331"/>
    <cellStyle name="Финансовый 8 2 11" xfId="44332"/>
    <cellStyle name="Финансовый 8 2 12" xfId="44333"/>
    <cellStyle name="Финансовый 8 2 13" xfId="44334"/>
    <cellStyle name="Финансовый 8 2 14" xfId="44335"/>
    <cellStyle name="Финансовый 8 2 15" xfId="44336"/>
    <cellStyle name="Финансовый 8 2 16" xfId="44337"/>
    <cellStyle name="Финансовый 8 2 17" xfId="44338"/>
    <cellStyle name="Финансовый 8 2 18" xfId="44339"/>
    <cellStyle name="Финансовый 8 2 19" xfId="44340"/>
    <cellStyle name="Финансовый 8 2 2" xfId="44341"/>
    <cellStyle name="Финансовый 8 2 2 10" xfId="44342"/>
    <cellStyle name="Финансовый 8 2 2 11" xfId="44343"/>
    <cellStyle name="Финансовый 8 2 2 12" xfId="44344"/>
    <cellStyle name="Финансовый 8 2 2 13" xfId="44345"/>
    <cellStyle name="Финансовый 8 2 2 14" xfId="44346"/>
    <cellStyle name="Финансовый 8 2 2 15" xfId="44347"/>
    <cellStyle name="Финансовый 8 2 2 16" xfId="44348"/>
    <cellStyle name="Финансовый 8 2 2 17" xfId="44349"/>
    <cellStyle name="Финансовый 8 2 2 18" xfId="44350"/>
    <cellStyle name="Финансовый 8 2 2 19" xfId="44351"/>
    <cellStyle name="Финансовый 8 2 2 2" xfId="44352"/>
    <cellStyle name="Финансовый 8 2 2 2 10" xfId="44353"/>
    <cellStyle name="Финансовый 8 2 2 2 11" xfId="44354"/>
    <cellStyle name="Финансовый 8 2 2 2 12" xfId="44355"/>
    <cellStyle name="Финансовый 8 2 2 2 13" xfId="44356"/>
    <cellStyle name="Финансовый 8 2 2 2 14" xfId="44357"/>
    <cellStyle name="Финансовый 8 2 2 2 15" xfId="44358"/>
    <cellStyle name="Финансовый 8 2 2 2 16" xfId="44359"/>
    <cellStyle name="Финансовый 8 2 2 2 17" xfId="44360"/>
    <cellStyle name="Финансовый 8 2 2 2 18" xfId="44361"/>
    <cellStyle name="Финансовый 8 2 2 2 19" xfId="44362"/>
    <cellStyle name="Финансовый 8 2 2 2 2" xfId="44363"/>
    <cellStyle name="Финансовый 8 2 2 2 20" xfId="44364"/>
    <cellStyle name="Финансовый 8 2 2 2 21" xfId="44365"/>
    <cellStyle name="Финансовый 8 2 2 2 22" xfId="44366"/>
    <cellStyle name="Финансовый 8 2 2 2 23" xfId="44367"/>
    <cellStyle name="Финансовый 8 2 2 2 24" xfId="44368"/>
    <cellStyle name="Финансовый 8 2 2 2 25" xfId="44369"/>
    <cellStyle name="Финансовый 8 2 2 2 26" xfId="44370"/>
    <cellStyle name="Финансовый 8 2 2 2 27" xfId="44371"/>
    <cellStyle name="Финансовый 8 2 2 2 28" xfId="44372"/>
    <cellStyle name="Финансовый 8 2 2 2 29" xfId="44373"/>
    <cellStyle name="Финансовый 8 2 2 2 3" xfId="44374"/>
    <cellStyle name="Финансовый 8 2 2 2 30" xfId="44375"/>
    <cellStyle name="Финансовый 8 2 2 2 31" xfId="44376"/>
    <cellStyle name="Финансовый 8 2 2 2 32" xfId="44377"/>
    <cellStyle name="Финансовый 8 2 2 2 33" xfId="44378"/>
    <cellStyle name="Финансовый 8 2 2 2 34" xfId="44379"/>
    <cellStyle name="Финансовый 8 2 2 2 35" xfId="44380"/>
    <cellStyle name="Финансовый 8 2 2 2 36" xfId="44381"/>
    <cellStyle name="Финансовый 8 2 2 2 37" xfId="44382"/>
    <cellStyle name="Финансовый 8 2 2 2 38" xfId="44383"/>
    <cellStyle name="Финансовый 8 2 2 2 39" xfId="44384"/>
    <cellStyle name="Финансовый 8 2 2 2 4" xfId="44385"/>
    <cellStyle name="Финансовый 8 2 2 2 40" xfId="44386"/>
    <cellStyle name="Финансовый 8 2 2 2 41" xfId="44387"/>
    <cellStyle name="Финансовый 8 2 2 2 42" xfId="44388"/>
    <cellStyle name="Финансовый 8 2 2 2 43" xfId="44389"/>
    <cellStyle name="Финансовый 8 2 2 2 44" xfId="44390"/>
    <cellStyle name="Финансовый 8 2 2 2 45" xfId="44391"/>
    <cellStyle name="Финансовый 8 2 2 2 46" xfId="44392"/>
    <cellStyle name="Финансовый 8 2 2 2 47" xfId="44393"/>
    <cellStyle name="Финансовый 8 2 2 2 48" xfId="44394"/>
    <cellStyle name="Финансовый 8 2 2 2 49" xfId="44395"/>
    <cellStyle name="Финансовый 8 2 2 2 5" xfId="44396"/>
    <cellStyle name="Финансовый 8 2 2 2 50" xfId="44397"/>
    <cellStyle name="Финансовый 8 2 2 2 51" xfId="44398"/>
    <cellStyle name="Финансовый 8 2 2 2 52" xfId="44399"/>
    <cellStyle name="Финансовый 8 2 2 2 53" xfId="44400"/>
    <cellStyle name="Финансовый 8 2 2 2 54" xfId="44401"/>
    <cellStyle name="Финансовый 8 2 2 2 55" xfId="44402"/>
    <cellStyle name="Финансовый 8 2 2 2 56" xfId="44403"/>
    <cellStyle name="Финансовый 8 2 2 2 57" xfId="44404"/>
    <cellStyle name="Финансовый 8 2 2 2 58" xfId="44405"/>
    <cellStyle name="Финансовый 8 2 2 2 59" xfId="44406"/>
    <cellStyle name="Финансовый 8 2 2 2 6" xfId="44407"/>
    <cellStyle name="Финансовый 8 2 2 2 60" xfId="44408"/>
    <cellStyle name="Финансовый 8 2 2 2 61" xfId="44409"/>
    <cellStyle name="Финансовый 8 2 2 2 62" xfId="44410"/>
    <cellStyle name="Финансовый 8 2 2 2 63" xfId="44411"/>
    <cellStyle name="Финансовый 8 2 2 2 64" xfId="44412"/>
    <cellStyle name="Финансовый 8 2 2 2 65" xfId="44413"/>
    <cellStyle name="Финансовый 8 2 2 2 66" xfId="44414"/>
    <cellStyle name="Финансовый 8 2 2 2 67" xfId="44415"/>
    <cellStyle name="Финансовый 8 2 2 2 68" xfId="44416"/>
    <cellStyle name="Финансовый 8 2 2 2 69" xfId="44417"/>
    <cellStyle name="Финансовый 8 2 2 2 7" xfId="44418"/>
    <cellStyle name="Финансовый 8 2 2 2 70" xfId="44419"/>
    <cellStyle name="Финансовый 8 2 2 2 71" xfId="44420"/>
    <cellStyle name="Финансовый 8 2 2 2 72" xfId="44421"/>
    <cellStyle name="Финансовый 8 2 2 2 73" xfId="44422"/>
    <cellStyle name="Финансовый 8 2 2 2 74" xfId="44423"/>
    <cellStyle name="Финансовый 8 2 2 2 75" xfId="44424"/>
    <cellStyle name="Финансовый 8 2 2 2 76" xfId="44425"/>
    <cellStyle name="Финансовый 8 2 2 2 77" xfId="44426"/>
    <cellStyle name="Финансовый 8 2 2 2 78" xfId="44427"/>
    <cellStyle name="Финансовый 8 2 2 2 79" xfId="44428"/>
    <cellStyle name="Финансовый 8 2 2 2 8" xfId="44429"/>
    <cellStyle name="Финансовый 8 2 2 2 80" xfId="44430"/>
    <cellStyle name="Финансовый 8 2 2 2 81" xfId="44431"/>
    <cellStyle name="Финансовый 8 2 2 2 82" xfId="44432"/>
    <cellStyle name="Финансовый 8 2 2 2 83" xfId="44433"/>
    <cellStyle name="Финансовый 8 2 2 2 84" xfId="44434"/>
    <cellStyle name="Финансовый 8 2 2 2 9" xfId="44435"/>
    <cellStyle name="Финансовый 8 2 2 20" xfId="44436"/>
    <cellStyle name="Финансовый 8 2 2 21" xfId="44437"/>
    <cellStyle name="Финансовый 8 2 2 22" xfId="44438"/>
    <cellStyle name="Финансовый 8 2 2 23" xfId="44439"/>
    <cellStyle name="Финансовый 8 2 2 24" xfId="44440"/>
    <cellStyle name="Финансовый 8 2 2 25" xfId="44441"/>
    <cellStyle name="Финансовый 8 2 2 26" xfId="44442"/>
    <cellStyle name="Финансовый 8 2 2 27" xfId="44443"/>
    <cellStyle name="Финансовый 8 2 2 28" xfId="44444"/>
    <cellStyle name="Финансовый 8 2 2 29" xfId="44445"/>
    <cellStyle name="Финансовый 8 2 2 3" xfId="44446"/>
    <cellStyle name="Финансовый 8 2 2 30" xfId="44447"/>
    <cellStyle name="Финансовый 8 2 2 31" xfId="44448"/>
    <cellStyle name="Финансовый 8 2 2 32" xfId="44449"/>
    <cellStyle name="Финансовый 8 2 2 33" xfId="44450"/>
    <cellStyle name="Финансовый 8 2 2 34" xfId="44451"/>
    <cellStyle name="Финансовый 8 2 2 35" xfId="44452"/>
    <cellStyle name="Финансовый 8 2 2 36" xfId="44453"/>
    <cellStyle name="Финансовый 8 2 2 37" xfId="44454"/>
    <cellStyle name="Финансовый 8 2 2 38" xfId="44455"/>
    <cellStyle name="Финансовый 8 2 2 39" xfId="44456"/>
    <cellStyle name="Финансовый 8 2 2 4" xfId="44457"/>
    <cellStyle name="Финансовый 8 2 2 40" xfId="44458"/>
    <cellStyle name="Финансовый 8 2 2 41" xfId="44459"/>
    <cellStyle name="Финансовый 8 2 2 42" xfId="44460"/>
    <cellStyle name="Финансовый 8 2 2 43" xfId="44461"/>
    <cellStyle name="Финансовый 8 2 2 44" xfId="44462"/>
    <cellStyle name="Финансовый 8 2 2 45" xfId="44463"/>
    <cellStyle name="Финансовый 8 2 2 46" xfId="44464"/>
    <cellStyle name="Финансовый 8 2 2 47" xfId="44465"/>
    <cellStyle name="Финансовый 8 2 2 48" xfId="44466"/>
    <cellStyle name="Финансовый 8 2 2 49" xfId="44467"/>
    <cellStyle name="Финансовый 8 2 2 5" xfId="44468"/>
    <cellStyle name="Финансовый 8 2 2 5 10" xfId="44469"/>
    <cellStyle name="Финансовый 8 2 2 5 11" xfId="44470"/>
    <cellStyle name="Финансовый 8 2 2 5 12" xfId="44471"/>
    <cellStyle name="Финансовый 8 2 2 5 13" xfId="44472"/>
    <cellStyle name="Финансовый 8 2 2 5 14" xfId="44473"/>
    <cellStyle name="Финансовый 8 2 2 5 15" xfId="44474"/>
    <cellStyle name="Финансовый 8 2 2 5 16" xfId="44475"/>
    <cellStyle name="Финансовый 8 2 2 5 17" xfId="44476"/>
    <cellStyle name="Финансовый 8 2 2 5 18" xfId="44477"/>
    <cellStyle name="Финансовый 8 2 2 5 19" xfId="44478"/>
    <cellStyle name="Финансовый 8 2 2 5 2" xfId="44479"/>
    <cellStyle name="Финансовый 8 2 2 5 20" xfId="44480"/>
    <cellStyle name="Финансовый 8 2 2 5 21" xfId="44481"/>
    <cellStyle name="Финансовый 8 2 2 5 22" xfId="44482"/>
    <cellStyle name="Финансовый 8 2 2 5 23" xfId="44483"/>
    <cellStyle name="Финансовый 8 2 2 5 24" xfId="44484"/>
    <cellStyle name="Финансовый 8 2 2 5 25" xfId="44485"/>
    <cellStyle name="Финансовый 8 2 2 5 26" xfId="44486"/>
    <cellStyle name="Финансовый 8 2 2 5 27" xfId="44487"/>
    <cellStyle name="Финансовый 8 2 2 5 28" xfId="44488"/>
    <cellStyle name="Финансовый 8 2 2 5 29" xfId="44489"/>
    <cellStyle name="Финансовый 8 2 2 5 3" xfId="44490"/>
    <cellStyle name="Финансовый 8 2 2 5 30" xfId="44491"/>
    <cellStyle name="Финансовый 8 2 2 5 31" xfId="44492"/>
    <cellStyle name="Финансовый 8 2 2 5 32" xfId="44493"/>
    <cellStyle name="Финансовый 8 2 2 5 33" xfId="44494"/>
    <cellStyle name="Финансовый 8 2 2 5 34" xfId="44495"/>
    <cellStyle name="Финансовый 8 2 2 5 35" xfId="44496"/>
    <cellStyle name="Финансовый 8 2 2 5 36" xfId="44497"/>
    <cellStyle name="Финансовый 8 2 2 5 37" xfId="44498"/>
    <cellStyle name="Финансовый 8 2 2 5 38" xfId="44499"/>
    <cellStyle name="Финансовый 8 2 2 5 39" xfId="44500"/>
    <cellStyle name="Финансовый 8 2 2 5 4" xfId="44501"/>
    <cellStyle name="Финансовый 8 2 2 5 40" xfId="44502"/>
    <cellStyle name="Финансовый 8 2 2 5 41" xfId="44503"/>
    <cellStyle name="Финансовый 8 2 2 5 42" xfId="44504"/>
    <cellStyle name="Финансовый 8 2 2 5 43" xfId="44505"/>
    <cellStyle name="Финансовый 8 2 2 5 44" xfId="44506"/>
    <cellStyle name="Финансовый 8 2 2 5 45" xfId="44507"/>
    <cellStyle name="Финансовый 8 2 2 5 46" xfId="44508"/>
    <cellStyle name="Финансовый 8 2 2 5 47" xfId="44509"/>
    <cellStyle name="Финансовый 8 2 2 5 48" xfId="44510"/>
    <cellStyle name="Финансовый 8 2 2 5 49" xfId="44511"/>
    <cellStyle name="Финансовый 8 2 2 5 5" xfId="44512"/>
    <cellStyle name="Финансовый 8 2 2 5 50" xfId="44513"/>
    <cellStyle name="Финансовый 8 2 2 5 51" xfId="44514"/>
    <cellStyle name="Финансовый 8 2 2 5 52" xfId="44515"/>
    <cellStyle name="Финансовый 8 2 2 5 53" xfId="44516"/>
    <cellStyle name="Финансовый 8 2 2 5 54" xfId="44517"/>
    <cellStyle name="Финансовый 8 2 2 5 55" xfId="44518"/>
    <cellStyle name="Финансовый 8 2 2 5 56" xfId="44519"/>
    <cellStyle name="Финансовый 8 2 2 5 57" xfId="44520"/>
    <cellStyle name="Финансовый 8 2 2 5 58" xfId="44521"/>
    <cellStyle name="Финансовый 8 2 2 5 59" xfId="44522"/>
    <cellStyle name="Финансовый 8 2 2 5 6" xfId="44523"/>
    <cellStyle name="Финансовый 8 2 2 5 60" xfId="44524"/>
    <cellStyle name="Финансовый 8 2 2 5 61" xfId="44525"/>
    <cellStyle name="Финансовый 8 2 2 5 62" xfId="44526"/>
    <cellStyle name="Финансовый 8 2 2 5 63" xfId="44527"/>
    <cellStyle name="Финансовый 8 2 2 5 64" xfId="44528"/>
    <cellStyle name="Финансовый 8 2 2 5 65" xfId="44529"/>
    <cellStyle name="Финансовый 8 2 2 5 66" xfId="44530"/>
    <cellStyle name="Финансовый 8 2 2 5 67" xfId="44531"/>
    <cellStyle name="Финансовый 8 2 2 5 68" xfId="44532"/>
    <cellStyle name="Финансовый 8 2 2 5 69" xfId="44533"/>
    <cellStyle name="Финансовый 8 2 2 5 7" xfId="44534"/>
    <cellStyle name="Финансовый 8 2 2 5 70" xfId="44535"/>
    <cellStyle name="Финансовый 8 2 2 5 71" xfId="44536"/>
    <cellStyle name="Финансовый 8 2 2 5 72" xfId="44537"/>
    <cellStyle name="Финансовый 8 2 2 5 73" xfId="44538"/>
    <cellStyle name="Финансовый 8 2 2 5 74" xfId="44539"/>
    <cellStyle name="Финансовый 8 2 2 5 75" xfId="44540"/>
    <cellStyle name="Финансовый 8 2 2 5 76" xfId="44541"/>
    <cellStyle name="Финансовый 8 2 2 5 77" xfId="44542"/>
    <cellStyle name="Финансовый 8 2 2 5 78" xfId="44543"/>
    <cellStyle name="Финансовый 8 2 2 5 79" xfId="44544"/>
    <cellStyle name="Финансовый 8 2 2 5 8" xfId="44545"/>
    <cellStyle name="Финансовый 8 2 2 5 80" xfId="44546"/>
    <cellStyle name="Финансовый 8 2 2 5 81" xfId="44547"/>
    <cellStyle name="Финансовый 8 2 2 5 82" xfId="44548"/>
    <cellStyle name="Финансовый 8 2 2 5 83" xfId="44549"/>
    <cellStyle name="Финансовый 8 2 2 5 9" xfId="44550"/>
    <cellStyle name="Финансовый 8 2 2 50" xfId="44551"/>
    <cellStyle name="Финансовый 8 2 2 51" xfId="44552"/>
    <cellStyle name="Финансовый 8 2 2 52" xfId="44553"/>
    <cellStyle name="Финансовый 8 2 2 53" xfId="44554"/>
    <cellStyle name="Финансовый 8 2 2 54" xfId="44555"/>
    <cellStyle name="Финансовый 8 2 2 55" xfId="44556"/>
    <cellStyle name="Финансовый 8 2 2 56" xfId="44557"/>
    <cellStyle name="Финансовый 8 2 2 57" xfId="44558"/>
    <cellStyle name="Финансовый 8 2 2 58" xfId="44559"/>
    <cellStyle name="Финансовый 8 2 2 59" xfId="44560"/>
    <cellStyle name="Финансовый 8 2 2 6" xfId="44561"/>
    <cellStyle name="Финансовый 8 2 2 60" xfId="44562"/>
    <cellStyle name="Финансовый 8 2 2 61" xfId="44563"/>
    <cellStyle name="Финансовый 8 2 2 62" xfId="44564"/>
    <cellStyle name="Финансовый 8 2 2 63" xfId="44565"/>
    <cellStyle name="Финансовый 8 2 2 64" xfId="44566"/>
    <cellStyle name="Финансовый 8 2 2 65" xfId="44567"/>
    <cellStyle name="Финансовый 8 2 2 66" xfId="44568"/>
    <cellStyle name="Финансовый 8 2 2 67" xfId="44569"/>
    <cellStyle name="Финансовый 8 2 2 68" xfId="44570"/>
    <cellStyle name="Финансовый 8 2 2 69" xfId="44571"/>
    <cellStyle name="Финансовый 8 2 2 7" xfId="44572"/>
    <cellStyle name="Финансовый 8 2 2 70" xfId="44573"/>
    <cellStyle name="Финансовый 8 2 2 71" xfId="44574"/>
    <cellStyle name="Финансовый 8 2 2 72" xfId="44575"/>
    <cellStyle name="Финансовый 8 2 2 73" xfId="44576"/>
    <cellStyle name="Финансовый 8 2 2 74" xfId="44577"/>
    <cellStyle name="Финансовый 8 2 2 75" xfId="44578"/>
    <cellStyle name="Финансовый 8 2 2 76" xfId="44579"/>
    <cellStyle name="Финансовый 8 2 2 77" xfId="44580"/>
    <cellStyle name="Финансовый 8 2 2 78" xfId="44581"/>
    <cellStyle name="Финансовый 8 2 2 79" xfId="44582"/>
    <cellStyle name="Финансовый 8 2 2 8" xfId="44583"/>
    <cellStyle name="Финансовый 8 2 2 80" xfId="44584"/>
    <cellStyle name="Финансовый 8 2 2 81" xfId="44585"/>
    <cellStyle name="Финансовый 8 2 2 82" xfId="44586"/>
    <cellStyle name="Финансовый 8 2 2 83" xfId="44587"/>
    <cellStyle name="Финансовый 8 2 2 84" xfId="44588"/>
    <cellStyle name="Финансовый 8 2 2 85" xfId="44589"/>
    <cellStyle name="Финансовый 8 2 2 86" xfId="44590"/>
    <cellStyle name="Финансовый 8 2 2 87" xfId="44591"/>
    <cellStyle name="Финансовый 8 2 2 88" xfId="44592"/>
    <cellStyle name="Финансовый 8 2 2 9" xfId="44593"/>
    <cellStyle name="Финансовый 8 2 20" xfId="44594"/>
    <cellStyle name="Финансовый 8 2 21" xfId="44595"/>
    <cellStyle name="Финансовый 8 2 22" xfId="44596"/>
    <cellStyle name="Финансовый 8 2 23" xfId="44597"/>
    <cellStyle name="Финансовый 8 2 24" xfId="44598"/>
    <cellStyle name="Финансовый 8 2 25" xfId="44599"/>
    <cellStyle name="Финансовый 8 2 26" xfId="44600"/>
    <cellStyle name="Финансовый 8 2 27" xfId="44601"/>
    <cellStyle name="Финансовый 8 2 28" xfId="44602"/>
    <cellStyle name="Финансовый 8 2 29" xfId="44603"/>
    <cellStyle name="Финансовый 8 2 3" xfId="44604"/>
    <cellStyle name="Финансовый 8 2 30" xfId="44605"/>
    <cellStyle name="Финансовый 8 2 31" xfId="44606"/>
    <cellStyle name="Финансовый 8 2 32" xfId="44607"/>
    <cellStyle name="Финансовый 8 2 33" xfId="44608"/>
    <cellStyle name="Финансовый 8 2 34" xfId="44609"/>
    <cellStyle name="Финансовый 8 2 35" xfId="44610"/>
    <cellStyle name="Финансовый 8 2 36" xfId="44611"/>
    <cellStyle name="Финансовый 8 2 37" xfId="44612"/>
    <cellStyle name="Финансовый 8 2 38" xfId="44613"/>
    <cellStyle name="Финансовый 8 2 39" xfId="44614"/>
    <cellStyle name="Финансовый 8 2 4" xfId="44615"/>
    <cellStyle name="Финансовый 8 2 40" xfId="44616"/>
    <cellStyle name="Финансовый 8 2 41" xfId="44617"/>
    <cellStyle name="Финансовый 8 2 42" xfId="44618"/>
    <cellStyle name="Финансовый 8 2 43" xfId="44619"/>
    <cellStyle name="Финансовый 8 2 44" xfId="44620"/>
    <cellStyle name="Финансовый 8 2 45" xfId="44621"/>
    <cellStyle name="Финансовый 8 2 46" xfId="44622"/>
    <cellStyle name="Финансовый 8 2 47" xfId="44623"/>
    <cellStyle name="Финансовый 8 2 48" xfId="44624"/>
    <cellStyle name="Финансовый 8 2 49" xfId="44625"/>
    <cellStyle name="Финансовый 8 2 5" xfId="44626"/>
    <cellStyle name="Финансовый 8 2 5 10" xfId="44627"/>
    <cellStyle name="Финансовый 8 2 5 11" xfId="44628"/>
    <cellStyle name="Финансовый 8 2 5 12" xfId="44629"/>
    <cellStyle name="Финансовый 8 2 5 13" xfId="44630"/>
    <cellStyle name="Финансовый 8 2 5 14" xfId="44631"/>
    <cellStyle name="Финансовый 8 2 5 15" xfId="44632"/>
    <cellStyle name="Финансовый 8 2 5 16" xfId="44633"/>
    <cellStyle name="Финансовый 8 2 5 17" xfId="44634"/>
    <cellStyle name="Финансовый 8 2 5 18" xfId="44635"/>
    <cellStyle name="Финансовый 8 2 5 19" xfId="44636"/>
    <cellStyle name="Финансовый 8 2 5 2" xfId="44637"/>
    <cellStyle name="Финансовый 8 2 5 20" xfId="44638"/>
    <cellStyle name="Финансовый 8 2 5 21" xfId="44639"/>
    <cellStyle name="Финансовый 8 2 5 22" xfId="44640"/>
    <cellStyle name="Финансовый 8 2 5 23" xfId="44641"/>
    <cellStyle name="Финансовый 8 2 5 24" xfId="44642"/>
    <cellStyle name="Финансовый 8 2 5 25" xfId="44643"/>
    <cellStyle name="Финансовый 8 2 5 26" xfId="44644"/>
    <cellStyle name="Финансовый 8 2 5 27" xfId="44645"/>
    <cellStyle name="Финансовый 8 2 5 28" xfId="44646"/>
    <cellStyle name="Финансовый 8 2 5 29" xfId="44647"/>
    <cellStyle name="Финансовый 8 2 5 3" xfId="44648"/>
    <cellStyle name="Финансовый 8 2 5 30" xfId="44649"/>
    <cellStyle name="Финансовый 8 2 5 31" xfId="44650"/>
    <cellStyle name="Финансовый 8 2 5 32" xfId="44651"/>
    <cellStyle name="Финансовый 8 2 5 33" xfId="44652"/>
    <cellStyle name="Финансовый 8 2 5 34" xfId="44653"/>
    <cellStyle name="Финансовый 8 2 5 35" xfId="44654"/>
    <cellStyle name="Финансовый 8 2 5 36" xfId="44655"/>
    <cellStyle name="Финансовый 8 2 5 37" xfId="44656"/>
    <cellStyle name="Финансовый 8 2 5 38" xfId="44657"/>
    <cellStyle name="Финансовый 8 2 5 39" xfId="44658"/>
    <cellStyle name="Финансовый 8 2 5 4" xfId="44659"/>
    <cellStyle name="Финансовый 8 2 5 40" xfId="44660"/>
    <cellStyle name="Финансовый 8 2 5 41" xfId="44661"/>
    <cellStyle name="Финансовый 8 2 5 42" xfId="44662"/>
    <cellStyle name="Финансовый 8 2 5 43" xfId="44663"/>
    <cellStyle name="Финансовый 8 2 5 44" xfId="44664"/>
    <cellStyle name="Финансовый 8 2 5 45" xfId="44665"/>
    <cellStyle name="Финансовый 8 2 5 46" xfId="44666"/>
    <cellStyle name="Финансовый 8 2 5 47" xfId="44667"/>
    <cellStyle name="Финансовый 8 2 5 48" xfId="44668"/>
    <cellStyle name="Финансовый 8 2 5 49" xfId="44669"/>
    <cellStyle name="Финансовый 8 2 5 5" xfId="44670"/>
    <cellStyle name="Финансовый 8 2 5 50" xfId="44671"/>
    <cellStyle name="Финансовый 8 2 5 51" xfId="44672"/>
    <cellStyle name="Финансовый 8 2 5 52" xfId="44673"/>
    <cellStyle name="Финансовый 8 2 5 53" xfId="44674"/>
    <cellStyle name="Финансовый 8 2 5 54" xfId="44675"/>
    <cellStyle name="Финансовый 8 2 5 55" xfId="44676"/>
    <cellStyle name="Финансовый 8 2 5 56" xfId="44677"/>
    <cellStyle name="Финансовый 8 2 5 57" xfId="44678"/>
    <cellStyle name="Финансовый 8 2 5 58" xfId="44679"/>
    <cellStyle name="Финансовый 8 2 5 59" xfId="44680"/>
    <cellStyle name="Финансовый 8 2 5 6" xfId="44681"/>
    <cellStyle name="Финансовый 8 2 5 60" xfId="44682"/>
    <cellStyle name="Финансовый 8 2 5 61" xfId="44683"/>
    <cellStyle name="Финансовый 8 2 5 62" xfId="44684"/>
    <cellStyle name="Финансовый 8 2 5 63" xfId="44685"/>
    <cellStyle name="Финансовый 8 2 5 64" xfId="44686"/>
    <cellStyle name="Финансовый 8 2 5 65" xfId="44687"/>
    <cellStyle name="Финансовый 8 2 5 66" xfId="44688"/>
    <cellStyle name="Финансовый 8 2 5 67" xfId="44689"/>
    <cellStyle name="Финансовый 8 2 5 68" xfId="44690"/>
    <cellStyle name="Финансовый 8 2 5 69" xfId="44691"/>
    <cellStyle name="Финансовый 8 2 5 7" xfId="44692"/>
    <cellStyle name="Финансовый 8 2 5 70" xfId="44693"/>
    <cellStyle name="Финансовый 8 2 5 71" xfId="44694"/>
    <cellStyle name="Финансовый 8 2 5 72" xfId="44695"/>
    <cellStyle name="Финансовый 8 2 5 73" xfId="44696"/>
    <cellStyle name="Финансовый 8 2 5 74" xfId="44697"/>
    <cellStyle name="Финансовый 8 2 5 75" xfId="44698"/>
    <cellStyle name="Финансовый 8 2 5 76" xfId="44699"/>
    <cellStyle name="Финансовый 8 2 5 77" xfId="44700"/>
    <cellStyle name="Финансовый 8 2 5 78" xfId="44701"/>
    <cellStyle name="Финансовый 8 2 5 79" xfId="44702"/>
    <cellStyle name="Финансовый 8 2 5 8" xfId="44703"/>
    <cellStyle name="Финансовый 8 2 5 80" xfId="44704"/>
    <cellStyle name="Финансовый 8 2 5 81" xfId="44705"/>
    <cellStyle name="Финансовый 8 2 5 82" xfId="44706"/>
    <cellStyle name="Финансовый 8 2 5 83" xfId="44707"/>
    <cellStyle name="Финансовый 8 2 5 9" xfId="44708"/>
    <cellStyle name="Финансовый 8 2 50" xfId="44709"/>
    <cellStyle name="Финансовый 8 2 51" xfId="44710"/>
    <cellStyle name="Финансовый 8 2 52" xfId="44711"/>
    <cellStyle name="Финансовый 8 2 53" xfId="44712"/>
    <cellStyle name="Финансовый 8 2 54" xfId="44713"/>
    <cellStyle name="Финансовый 8 2 55" xfId="44714"/>
    <cellStyle name="Финансовый 8 2 56" xfId="44715"/>
    <cellStyle name="Финансовый 8 2 57" xfId="44716"/>
    <cellStyle name="Финансовый 8 2 58" xfId="44717"/>
    <cellStyle name="Финансовый 8 2 59" xfId="44718"/>
    <cellStyle name="Финансовый 8 2 6" xfId="44719"/>
    <cellStyle name="Финансовый 8 2 60" xfId="44720"/>
    <cellStyle name="Финансовый 8 2 61" xfId="44721"/>
    <cellStyle name="Финансовый 8 2 62" xfId="44722"/>
    <cellStyle name="Финансовый 8 2 63" xfId="44723"/>
    <cellStyle name="Финансовый 8 2 64" xfId="44724"/>
    <cellStyle name="Финансовый 8 2 65" xfId="44725"/>
    <cellStyle name="Финансовый 8 2 66" xfId="44726"/>
    <cellStyle name="Финансовый 8 2 67" xfId="44727"/>
    <cellStyle name="Финансовый 8 2 68" xfId="44728"/>
    <cellStyle name="Финансовый 8 2 69" xfId="44729"/>
    <cellStyle name="Финансовый 8 2 7" xfId="44730"/>
    <cellStyle name="Финансовый 8 2 70" xfId="44731"/>
    <cellStyle name="Финансовый 8 2 71" xfId="44732"/>
    <cellStyle name="Финансовый 8 2 72" xfId="44733"/>
    <cellStyle name="Финансовый 8 2 73" xfId="44734"/>
    <cellStyle name="Финансовый 8 2 74" xfId="44735"/>
    <cellStyle name="Финансовый 8 2 75" xfId="44736"/>
    <cellStyle name="Финансовый 8 2 76" xfId="44737"/>
    <cellStyle name="Финансовый 8 2 77" xfId="44738"/>
    <cellStyle name="Финансовый 8 2 78" xfId="44739"/>
    <cellStyle name="Финансовый 8 2 79" xfId="44740"/>
    <cellStyle name="Финансовый 8 2 8" xfId="44741"/>
    <cellStyle name="Финансовый 8 2 80" xfId="44742"/>
    <cellStyle name="Финансовый 8 2 81" xfId="44743"/>
    <cellStyle name="Финансовый 8 2 82" xfId="44744"/>
    <cellStyle name="Финансовый 8 2 83" xfId="44745"/>
    <cellStyle name="Финансовый 8 2 84" xfId="44746"/>
    <cellStyle name="Финансовый 8 2 85" xfId="44747"/>
    <cellStyle name="Финансовый 8 2 86" xfId="44748"/>
    <cellStyle name="Финансовый 8 2 87" xfId="44749"/>
    <cellStyle name="Финансовый 8 2 88" xfId="44750"/>
    <cellStyle name="Финансовый 8 2 88 2" xfId="44751"/>
    <cellStyle name="Финансовый 8 2 9" xfId="44752"/>
    <cellStyle name="Финансовый 8 20" xfId="44753"/>
    <cellStyle name="Финансовый 8 20 2" xfId="44754"/>
    <cellStyle name="Финансовый 8 20 2 2" xfId="44755"/>
    <cellStyle name="Финансовый 8 20 3" xfId="44756"/>
    <cellStyle name="Финансовый 8 21" xfId="44757"/>
    <cellStyle name="Финансовый 8 21 2" xfId="44758"/>
    <cellStyle name="Финансовый 8 21 2 2" xfId="44759"/>
    <cellStyle name="Финансовый 8 21 3" xfId="44760"/>
    <cellStyle name="Финансовый 8 22" xfId="44761"/>
    <cellStyle name="Финансовый 8 22 2" xfId="44762"/>
    <cellStyle name="Финансовый 8 22 2 2" xfId="44763"/>
    <cellStyle name="Финансовый 8 22 3" xfId="44764"/>
    <cellStyle name="Финансовый 8 23" xfId="44765"/>
    <cellStyle name="Финансовый 8 23 2" xfId="44766"/>
    <cellStyle name="Финансовый 8 23 2 2" xfId="44767"/>
    <cellStyle name="Финансовый 8 23 3" xfId="44768"/>
    <cellStyle name="Финансовый 8 24" xfId="44769"/>
    <cellStyle name="Финансовый 8 24 2" xfId="44770"/>
    <cellStyle name="Финансовый 8 24 2 2" xfId="44771"/>
    <cellStyle name="Финансовый 8 24 3" xfId="44772"/>
    <cellStyle name="Финансовый 8 25" xfId="44773"/>
    <cellStyle name="Финансовый 8 25 2" xfId="44774"/>
    <cellStyle name="Финансовый 8 25 2 2" xfId="44775"/>
    <cellStyle name="Финансовый 8 25 3" xfId="44776"/>
    <cellStyle name="Финансовый 8 26" xfId="44777"/>
    <cellStyle name="Финансовый 8 26 2" xfId="44778"/>
    <cellStyle name="Финансовый 8 26 2 2" xfId="44779"/>
    <cellStyle name="Финансовый 8 26 3" xfId="44780"/>
    <cellStyle name="Финансовый 8 27" xfId="44781"/>
    <cellStyle name="Финансовый 8 27 2" xfId="44782"/>
    <cellStyle name="Финансовый 8 27 2 2" xfId="44783"/>
    <cellStyle name="Финансовый 8 27 3" xfId="44784"/>
    <cellStyle name="Финансовый 8 28" xfId="44785"/>
    <cellStyle name="Финансовый 8 28 2" xfId="44786"/>
    <cellStyle name="Финансовый 8 28 2 2" xfId="44787"/>
    <cellStyle name="Финансовый 8 28 3" xfId="44788"/>
    <cellStyle name="Финансовый 8 29" xfId="44789"/>
    <cellStyle name="Финансовый 8 29 2" xfId="44790"/>
    <cellStyle name="Финансовый 8 29 2 2" xfId="44791"/>
    <cellStyle name="Финансовый 8 29 3" xfId="44792"/>
    <cellStyle name="Финансовый 8 3" xfId="44793"/>
    <cellStyle name="Финансовый 8 3 2" xfId="44794"/>
    <cellStyle name="Финансовый 8 30" xfId="44795"/>
    <cellStyle name="Финансовый 8 30 2" xfId="44796"/>
    <cellStyle name="Финансовый 8 30 2 2" xfId="44797"/>
    <cellStyle name="Финансовый 8 30 3" xfId="44798"/>
    <cellStyle name="Финансовый 8 31" xfId="44799"/>
    <cellStyle name="Финансовый 8 31 2" xfId="44800"/>
    <cellStyle name="Финансовый 8 31 2 2" xfId="44801"/>
    <cellStyle name="Финансовый 8 31 3" xfId="44802"/>
    <cellStyle name="Финансовый 8 32" xfId="44803"/>
    <cellStyle name="Финансовый 8 32 2" xfId="44804"/>
    <cellStyle name="Финансовый 8 32 2 2" xfId="44805"/>
    <cellStyle name="Финансовый 8 32 3" xfId="44806"/>
    <cellStyle name="Финансовый 8 33" xfId="44807"/>
    <cellStyle name="Финансовый 8 33 2" xfId="44808"/>
    <cellStyle name="Финансовый 8 33 2 2" xfId="44809"/>
    <cellStyle name="Финансовый 8 33 3" xfId="44810"/>
    <cellStyle name="Финансовый 8 34" xfId="44811"/>
    <cellStyle name="Финансовый 8 34 2" xfId="44812"/>
    <cellStyle name="Финансовый 8 34 2 2" xfId="44813"/>
    <cellStyle name="Финансовый 8 34 3" xfId="44814"/>
    <cellStyle name="Финансовый 8 35" xfId="44815"/>
    <cellStyle name="Финансовый 8 35 2" xfId="44816"/>
    <cellStyle name="Финансовый 8 35 2 2" xfId="44817"/>
    <cellStyle name="Финансовый 8 35 3" xfId="44818"/>
    <cellStyle name="Финансовый 8 36" xfId="44819"/>
    <cellStyle name="Финансовый 8 36 2" xfId="44820"/>
    <cellStyle name="Финансовый 8 36 2 2" xfId="44821"/>
    <cellStyle name="Финансовый 8 36 3" xfId="44822"/>
    <cellStyle name="Финансовый 8 37" xfId="44823"/>
    <cellStyle name="Финансовый 8 37 2" xfId="44824"/>
    <cellStyle name="Финансовый 8 37 2 2" xfId="44825"/>
    <cellStyle name="Финансовый 8 37 3" xfId="44826"/>
    <cellStyle name="Финансовый 8 38" xfId="44827"/>
    <cellStyle name="Финансовый 8 38 2" xfId="44828"/>
    <cellStyle name="Финансовый 8 38 2 2" xfId="44829"/>
    <cellStyle name="Финансовый 8 38 3" xfId="44830"/>
    <cellStyle name="Финансовый 8 39" xfId="44831"/>
    <cellStyle name="Финансовый 8 39 2" xfId="44832"/>
    <cellStyle name="Финансовый 8 39 2 2" xfId="44833"/>
    <cellStyle name="Финансовый 8 39 3" xfId="44834"/>
    <cellStyle name="Финансовый 8 4" xfId="44835"/>
    <cellStyle name="Финансовый 8 4 2" xfId="44836"/>
    <cellStyle name="Финансовый 8 40" xfId="44837"/>
    <cellStyle name="Финансовый 8 40 2" xfId="44838"/>
    <cellStyle name="Финансовый 8 40 2 2" xfId="44839"/>
    <cellStyle name="Финансовый 8 40 3" xfId="44840"/>
    <cellStyle name="Финансовый 8 41" xfId="44841"/>
    <cellStyle name="Финансовый 8 41 2" xfId="44842"/>
    <cellStyle name="Финансовый 8 41 2 2" xfId="44843"/>
    <cellStyle name="Финансовый 8 41 3" xfId="44844"/>
    <cellStyle name="Финансовый 8 42" xfId="44845"/>
    <cellStyle name="Финансовый 8 42 2" xfId="44846"/>
    <cellStyle name="Финансовый 8 42 2 2" xfId="44847"/>
    <cellStyle name="Финансовый 8 42 3" xfId="44848"/>
    <cellStyle name="Финансовый 8 43" xfId="44849"/>
    <cellStyle name="Финансовый 8 43 2" xfId="44850"/>
    <cellStyle name="Финансовый 8 43 2 2" xfId="44851"/>
    <cellStyle name="Финансовый 8 43 3" xfId="44852"/>
    <cellStyle name="Финансовый 8 44" xfId="44853"/>
    <cellStyle name="Финансовый 8 44 2" xfId="44854"/>
    <cellStyle name="Финансовый 8 44 2 2" xfId="44855"/>
    <cellStyle name="Финансовый 8 44 3" xfId="44856"/>
    <cellStyle name="Финансовый 8 45" xfId="44857"/>
    <cellStyle name="Финансовый 8 45 2" xfId="44858"/>
    <cellStyle name="Финансовый 8 45 2 2" xfId="44859"/>
    <cellStyle name="Финансовый 8 45 3" xfId="44860"/>
    <cellStyle name="Финансовый 8 46" xfId="44861"/>
    <cellStyle name="Финансовый 8 46 2" xfId="44862"/>
    <cellStyle name="Финансовый 8 46 2 2" xfId="44863"/>
    <cellStyle name="Финансовый 8 46 3" xfId="44864"/>
    <cellStyle name="Финансовый 8 47" xfId="44865"/>
    <cellStyle name="Финансовый 8 47 2" xfId="44866"/>
    <cellStyle name="Финансовый 8 47 2 2" xfId="44867"/>
    <cellStyle name="Финансовый 8 47 3" xfId="44868"/>
    <cellStyle name="Финансовый 8 48" xfId="44869"/>
    <cellStyle name="Финансовый 8 48 2" xfId="44870"/>
    <cellStyle name="Финансовый 8 48 2 2" xfId="44871"/>
    <cellStyle name="Финансовый 8 48 3" xfId="44872"/>
    <cellStyle name="Финансовый 8 49" xfId="44873"/>
    <cellStyle name="Финансовый 8 49 2" xfId="44874"/>
    <cellStyle name="Финансовый 8 49 2 2" xfId="44875"/>
    <cellStyle name="Финансовый 8 49 3" xfId="44876"/>
    <cellStyle name="Финансовый 8 5" xfId="44877"/>
    <cellStyle name="Финансовый 8 50" xfId="44878"/>
    <cellStyle name="Финансовый 8 50 2" xfId="44879"/>
    <cellStyle name="Финансовый 8 50 2 2" xfId="44880"/>
    <cellStyle name="Финансовый 8 50 3" xfId="44881"/>
    <cellStyle name="Финансовый 8 51" xfId="44882"/>
    <cellStyle name="Финансовый 8 51 2" xfId="44883"/>
    <cellStyle name="Финансовый 8 51 2 2" xfId="44884"/>
    <cellStyle name="Финансовый 8 51 3" xfId="44885"/>
    <cellStyle name="Финансовый 8 52" xfId="44886"/>
    <cellStyle name="Финансовый 8 52 2" xfId="44887"/>
    <cellStyle name="Финансовый 8 52 2 2" xfId="44888"/>
    <cellStyle name="Финансовый 8 52 3" xfId="44889"/>
    <cellStyle name="Финансовый 8 53" xfId="44890"/>
    <cellStyle name="Финансовый 8 53 2" xfId="44891"/>
    <cellStyle name="Финансовый 8 53 2 2" xfId="44892"/>
    <cellStyle name="Финансовый 8 53 3" xfId="44893"/>
    <cellStyle name="Финансовый 8 54" xfId="44894"/>
    <cellStyle name="Финансовый 8 54 2" xfId="44895"/>
    <cellStyle name="Финансовый 8 54 2 2" xfId="44896"/>
    <cellStyle name="Финансовый 8 54 3" xfId="44897"/>
    <cellStyle name="Финансовый 8 55" xfId="44898"/>
    <cellStyle name="Финансовый 8 55 2" xfId="44899"/>
    <cellStyle name="Финансовый 8 55 2 2" xfId="44900"/>
    <cellStyle name="Финансовый 8 55 3" xfId="44901"/>
    <cellStyle name="Финансовый 8 56" xfId="44902"/>
    <cellStyle name="Финансовый 8 56 2" xfId="44903"/>
    <cellStyle name="Финансовый 8 56 2 2" xfId="44904"/>
    <cellStyle name="Финансовый 8 56 3" xfId="44905"/>
    <cellStyle name="Финансовый 8 57" xfId="44906"/>
    <cellStyle name="Финансовый 8 57 2" xfId="44907"/>
    <cellStyle name="Финансовый 8 57 2 2" xfId="44908"/>
    <cellStyle name="Финансовый 8 57 3" xfId="44909"/>
    <cellStyle name="Финансовый 8 58" xfId="44910"/>
    <cellStyle name="Финансовый 8 58 2" xfId="44911"/>
    <cellStyle name="Финансовый 8 58 2 2" xfId="44912"/>
    <cellStyle name="Финансовый 8 58 3" xfId="44913"/>
    <cellStyle name="Финансовый 8 59" xfId="44914"/>
    <cellStyle name="Финансовый 8 59 2" xfId="44915"/>
    <cellStyle name="Финансовый 8 59 2 2" xfId="44916"/>
    <cellStyle name="Финансовый 8 59 3" xfId="44917"/>
    <cellStyle name="Финансовый 8 6" xfId="44918"/>
    <cellStyle name="Финансовый 8 6 10" xfId="44919"/>
    <cellStyle name="Финансовый 8 6 11" xfId="44920"/>
    <cellStyle name="Финансовый 8 6 12" xfId="44921"/>
    <cellStyle name="Финансовый 8 6 13" xfId="44922"/>
    <cellStyle name="Финансовый 8 6 14" xfId="44923"/>
    <cellStyle name="Финансовый 8 6 15" xfId="44924"/>
    <cellStyle name="Финансовый 8 6 16" xfId="44925"/>
    <cellStyle name="Финансовый 8 6 17" xfId="44926"/>
    <cellStyle name="Финансовый 8 6 18" xfId="44927"/>
    <cellStyle name="Финансовый 8 6 19" xfId="44928"/>
    <cellStyle name="Финансовый 8 6 2" xfId="44929"/>
    <cellStyle name="Финансовый 8 6 20" xfId="44930"/>
    <cellStyle name="Финансовый 8 6 21" xfId="44931"/>
    <cellStyle name="Финансовый 8 6 22" xfId="44932"/>
    <cellStyle name="Финансовый 8 6 23" xfId="44933"/>
    <cellStyle name="Финансовый 8 6 24" xfId="44934"/>
    <cellStyle name="Финансовый 8 6 25" xfId="44935"/>
    <cellStyle name="Финансовый 8 6 26" xfId="44936"/>
    <cellStyle name="Финансовый 8 6 27" xfId="44937"/>
    <cellStyle name="Финансовый 8 6 28" xfId="44938"/>
    <cellStyle name="Финансовый 8 6 29" xfId="44939"/>
    <cellStyle name="Финансовый 8 6 3" xfId="44940"/>
    <cellStyle name="Финансовый 8 6 30" xfId="44941"/>
    <cellStyle name="Финансовый 8 6 31" xfId="44942"/>
    <cellStyle name="Финансовый 8 6 32" xfId="44943"/>
    <cellStyle name="Финансовый 8 6 33" xfId="44944"/>
    <cellStyle name="Финансовый 8 6 34" xfId="44945"/>
    <cellStyle name="Финансовый 8 6 35" xfId="44946"/>
    <cellStyle name="Финансовый 8 6 36" xfId="44947"/>
    <cellStyle name="Финансовый 8 6 37" xfId="44948"/>
    <cellStyle name="Финансовый 8 6 38" xfId="44949"/>
    <cellStyle name="Финансовый 8 6 39" xfId="44950"/>
    <cellStyle name="Финансовый 8 6 4" xfId="44951"/>
    <cellStyle name="Финансовый 8 6 40" xfId="44952"/>
    <cellStyle name="Финансовый 8 6 41" xfId="44953"/>
    <cellStyle name="Финансовый 8 6 42" xfId="44954"/>
    <cellStyle name="Финансовый 8 6 43" xfId="44955"/>
    <cellStyle name="Финансовый 8 6 44" xfId="44956"/>
    <cellStyle name="Финансовый 8 6 45" xfId="44957"/>
    <cellStyle name="Финансовый 8 6 46" xfId="44958"/>
    <cellStyle name="Финансовый 8 6 47" xfId="44959"/>
    <cellStyle name="Финансовый 8 6 48" xfId="44960"/>
    <cellStyle name="Финансовый 8 6 49" xfId="44961"/>
    <cellStyle name="Финансовый 8 6 5" xfId="44962"/>
    <cellStyle name="Финансовый 8 6 50" xfId="44963"/>
    <cellStyle name="Финансовый 8 6 51" xfId="44964"/>
    <cellStyle name="Финансовый 8 6 52" xfId="44965"/>
    <cellStyle name="Финансовый 8 6 53" xfId="44966"/>
    <cellStyle name="Финансовый 8 6 54" xfId="44967"/>
    <cellStyle name="Финансовый 8 6 55" xfId="44968"/>
    <cellStyle name="Финансовый 8 6 56" xfId="44969"/>
    <cellStyle name="Финансовый 8 6 57" xfId="44970"/>
    <cellStyle name="Финансовый 8 6 58" xfId="44971"/>
    <cellStyle name="Финансовый 8 6 59" xfId="44972"/>
    <cellStyle name="Финансовый 8 6 6" xfId="44973"/>
    <cellStyle name="Финансовый 8 6 60" xfId="44974"/>
    <cellStyle name="Финансовый 8 6 61" xfId="44975"/>
    <cellStyle name="Финансовый 8 6 62" xfId="44976"/>
    <cellStyle name="Финансовый 8 6 63" xfId="44977"/>
    <cellStyle name="Финансовый 8 6 64" xfId="44978"/>
    <cellStyle name="Финансовый 8 6 65" xfId="44979"/>
    <cellStyle name="Финансовый 8 6 66" xfId="44980"/>
    <cellStyle name="Финансовый 8 6 67" xfId="44981"/>
    <cellStyle name="Финансовый 8 6 68" xfId="44982"/>
    <cellStyle name="Финансовый 8 6 69" xfId="44983"/>
    <cellStyle name="Финансовый 8 6 7" xfId="44984"/>
    <cellStyle name="Финансовый 8 6 70" xfId="44985"/>
    <cellStyle name="Финансовый 8 6 71" xfId="44986"/>
    <cellStyle name="Финансовый 8 6 72" xfId="44987"/>
    <cellStyle name="Финансовый 8 6 73" xfId="44988"/>
    <cellStyle name="Финансовый 8 6 74" xfId="44989"/>
    <cellStyle name="Финансовый 8 6 75" xfId="44990"/>
    <cellStyle name="Финансовый 8 6 76" xfId="44991"/>
    <cellStyle name="Финансовый 8 6 77" xfId="44992"/>
    <cellStyle name="Финансовый 8 6 78" xfId="44993"/>
    <cellStyle name="Финансовый 8 6 79" xfId="44994"/>
    <cellStyle name="Финансовый 8 6 8" xfId="44995"/>
    <cellStyle name="Финансовый 8 6 80" xfId="44996"/>
    <cellStyle name="Финансовый 8 6 81" xfId="44997"/>
    <cellStyle name="Финансовый 8 6 82" xfId="44998"/>
    <cellStyle name="Финансовый 8 6 83" xfId="44999"/>
    <cellStyle name="Финансовый 8 6 84" xfId="45000"/>
    <cellStyle name="Финансовый 8 6 84 2" xfId="45001"/>
    <cellStyle name="Финансовый 8 6 85" xfId="45002"/>
    <cellStyle name="Финансовый 8 6 9" xfId="45003"/>
    <cellStyle name="Финансовый 8 60" xfId="45004"/>
    <cellStyle name="Финансовый 8 60 2" xfId="45005"/>
    <cellStyle name="Финансовый 8 60 2 2" xfId="45006"/>
    <cellStyle name="Финансовый 8 60 3" xfId="45007"/>
    <cellStyle name="Финансовый 8 61" xfId="45008"/>
    <cellStyle name="Финансовый 8 61 2" xfId="45009"/>
    <cellStyle name="Финансовый 8 61 2 2" xfId="45010"/>
    <cellStyle name="Финансовый 8 61 3" xfId="45011"/>
    <cellStyle name="Финансовый 8 62" xfId="45012"/>
    <cellStyle name="Финансовый 8 62 2" xfId="45013"/>
    <cellStyle name="Финансовый 8 62 2 2" xfId="45014"/>
    <cellStyle name="Финансовый 8 62 3" xfId="45015"/>
    <cellStyle name="Финансовый 8 63" xfId="45016"/>
    <cellStyle name="Финансовый 8 63 2" xfId="45017"/>
    <cellStyle name="Финансовый 8 63 2 2" xfId="45018"/>
    <cellStyle name="Финансовый 8 63 3" xfId="45019"/>
    <cellStyle name="Финансовый 8 64" xfId="45020"/>
    <cellStyle name="Финансовый 8 64 2" xfId="45021"/>
    <cellStyle name="Финансовый 8 64 2 2" xfId="45022"/>
    <cellStyle name="Финансовый 8 64 3" xfId="45023"/>
    <cellStyle name="Финансовый 8 65" xfId="45024"/>
    <cellStyle name="Финансовый 8 65 2" xfId="45025"/>
    <cellStyle name="Финансовый 8 65 2 2" xfId="45026"/>
    <cellStyle name="Финансовый 8 65 3" xfId="45027"/>
    <cellStyle name="Финансовый 8 66" xfId="45028"/>
    <cellStyle name="Финансовый 8 66 2" xfId="45029"/>
    <cellStyle name="Финансовый 8 66 2 2" xfId="45030"/>
    <cellStyle name="Финансовый 8 66 3" xfId="45031"/>
    <cellStyle name="Финансовый 8 67" xfId="45032"/>
    <cellStyle name="Финансовый 8 67 2" xfId="45033"/>
    <cellStyle name="Финансовый 8 67 2 2" xfId="45034"/>
    <cellStyle name="Финансовый 8 67 3" xfId="45035"/>
    <cellStyle name="Финансовый 8 68" xfId="45036"/>
    <cellStyle name="Финансовый 8 68 2" xfId="45037"/>
    <cellStyle name="Финансовый 8 68 2 2" xfId="45038"/>
    <cellStyle name="Финансовый 8 68 3" xfId="45039"/>
    <cellStyle name="Финансовый 8 69" xfId="45040"/>
    <cellStyle name="Финансовый 8 69 2" xfId="45041"/>
    <cellStyle name="Финансовый 8 69 2 2" xfId="45042"/>
    <cellStyle name="Финансовый 8 69 3" xfId="45043"/>
    <cellStyle name="Финансовый 8 7" xfId="45044"/>
    <cellStyle name="Финансовый 8 7 2" xfId="45045"/>
    <cellStyle name="Финансовый 8 7 2 2" xfId="45046"/>
    <cellStyle name="Финансовый 8 7 3" xfId="45047"/>
    <cellStyle name="Финансовый 8 70" xfId="45048"/>
    <cellStyle name="Финансовый 8 70 2" xfId="45049"/>
    <cellStyle name="Финансовый 8 70 2 2" xfId="45050"/>
    <cellStyle name="Финансовый 8 70 3" xfId="45051"/>
    <cellStyle name="Финансовый 8 71" xfId="45052"/>
    <cellStyle name="Финансовый 8 71 2" xfId="45053"/>
    <cellStyle name="Финансовый 8 71 2 2" xfId="45054"/>
    <cellStyle name="Финансовый 8 71 3" xfId="45055"/>
    <cellStyle name="Финансовый 8 72" xfId="45056"/>
    <cellStyle name="Финансовый 8 72 2" xfId="45057"/>
    <cellStyle name="Финансовый 8 72 2 2" xfId="45058"/>
    <cellStyle name="Финансовый 8 72 3" xfId="45059"/>
    <cellStyle name="Финансовый 8 73" xfId="45060"/>
    <cellStyle name="Финансовый 8 73 2" xfId="45061"/>
    <cellStyle name="Финансовый 8 73 2 2" xfId="45062"/>
    <cellStyle name="Финансовый 8 73 3" xfId="45063"/>
    <cellStyle name="Финансовый 8 74" xfId="45064"/>
    <cellStyle name="Финансовый 8 74 2" xfId="45065"/>
    <cellStyle name="Финансовый 8 74 2 2" xfId="45066"/>
    <cellStyle name="Финансовый 8 74 3" xfId="45067"/>
    <cellStyle name="Финансовый 8 75" xfId="45068"/>
    <cellStyle name="Финансовый 8 75 2" xfId="45069"/>
    <cellStyle name="Финансовый 8 75 2 2" xfId="45070"/>
    <cellStyle name="Финансовый 8 75 3" xfId="45071"/>
    <cellStyle name="Финансовый 8 76" xfId="45072"/>
    <cellStyle name="Финансовый 8 76 2" xfId="45073"/>
    <cellStyle name="Финансовый 8 76 2 2" xfId="45074"/>
    <cellStyle name="Финансовый 8 76 3" xfId="45075"/>
    <cellStyle name="Финансовый 8 77" xfId="45076"/>
    <cellStyle name="Финансовый 8 77 2" xfId="45077"/>
    <cellStyle name="Финансовый 8 77 2 2" xfId="45078"/>
    <cellStyle name="Финансовый 8 77 3" xfId="45079"/>
    <cellStyle name="Финансовый 8 78" xfId="45080"/>
    <cellStyle name="Финансовый 8 78 2" xfId="45081"/>
    <cellStyle name="Финансовый 8 78 2 2" xfId="45082"/>
    <cellStyle name="Финансовый 8 78 3" xfId="45083"/>
    <cellStyle name="Финансовый 8 79" xfId="45084"/>
    <cellStyle name="Финансовый 8 79 2" xfId="45085"/>
    <cellStyle name="Финансовый 8 79 2 2" xfId="45086"/>
    <cellStyle name="Финансовый 8 79 3" xfId="45087"/>
    <cellStyle name="Финансовый 8 8" xfId="45088"/>
    <cellStyle name="Финансовый 8 8 2" xfId="45089"/>
    <cellStyle name="Финансовый 8 8 2 2" xfId="45090"/>
    <cellStyle name="Финансовый 8 8 3" xfId="45091"/>
    <cellStyle name="Финансовый 8 80" xfId="45092"/>
    <cellStyle name="Финансовый 8 80 2" xfId="45093"/>
    <cellStyle name="Финансовый 8 80 2 2" xfId="45094"/>
    <cellStyle name="Финансовый 8 80 3" xfId="45095"/>
    <cellStyle name="Финансовый 8 81" xfId="45096"/>
    <cellStyle name="Финансовый 8 81 2" xfId="45097"/>
    <cellStyle name="Финансовый 8 81 2 2" xfId="45098"/>
    <cellStyle name="Финансовый 8 81 3" xfId="45099"/>
    <cellStyle name="Финансовый 8 82" xfId="45100"/>
    <cellStyle name="Финансовый 8 82 2" xfId="45101"/>
    <cellStyle name="Финансовый 8 82 2 2" xfId="45102"/>
    <cellStyle name="Финансовый 8 82 3" xfId="45103"/>
    <cellStyle name="Финансовый 8 83" xfId="45104"/>
    <cellStyle name="Финансовый 8 83 2" xfId="45105"/>
    <cellStyle name="Финансовый 8 83 2 2" xfId="45106"/>
    <cellStyle name="Финансовый 8 83 3" xfId="45107"/>
    <cellStyle name="Финансовый 8 84" xfId="45108"/>
    <cellStyle name="Финансовый 8 84 2" xfId="45109"/>
    <cellStyle name="Финансовый 8 84 2 2" xfId="45110"/>
    <cellStyle name="Финансовый 8 84 3" xfId="45111"/>
    <cellStyle name="Финансовый 8 85" xfId="45112"/>
    <cellStyle name="Финансовый 8 85 2" xfId="45113"/>
    <cellStyle name="Финансовый 8 85 2 2" xfId="45114"/>
    <cellStyle name="Финансовый 8 85 3" xfId="45115"/>
    <cellStyle name="Финансовый 8 86" xfId="45116"/>
    <cellStyle name="Финансовый 8 86 2" xfId="45117"/>
    <cellStyle name="Финансовый 8 86 2 2" xfId="45118"/>
    <cellStyle name="Финансовый 8 86 3" xfId="45119"/>
    <cellStyle name="Финансовый 8 87" xfId="45120"/>
    <cellStyle name="Финансовый 8 87 2" xfId="45121"/>
    <cellStyle name="Финансовый 8 87 2 2" xfId="45122"/>
    <cellStyle name="Финансовый 8 87 3" xfId="45123"/>
    <cellStyle name="Финансовый 8 88" xfId="45124"/>
    <cellStyle name="Финансовый 8 89" xfId="45125"/>
    <cellStyle name="Финансовый 8 89 2" xfId="45126"/>
    <cellStyle name="Финансовый 8 9" xfId="45127"/>
    <cellStyle name="Финансовый 8 9 2" xfId="45128"/>
    <cellStyle name="Финансовый 8 9 2 2" xfId="45129"/>
    <cellStyle name="Финансовый 8 9 3" xfId="45130"/>
    <cellStyle name="Финансовый 8 90" xfId="45131"/>
    <cellStyle name="Финансовый 8 91" xfId="45132"/>
    <cellStyle name="Финансовый 80" xfId="45133"/>
    <cellStyle name="Финансовый 81" xfId="45134"/>
    <cellStyle name="Финансовый 82" xfId="45135"/>
    <cellStyle name="Финансовый 83" xfId="45136"/>
    <cellStyle name="Финансовый 84" xfId="45137"/>
    <cellStyle name="Финансовый 85" xfId="45138"/>
    <cellStyle name="Финансовый 86" xfId="45139"/>
    <cellStyle name="Финансовый 87" xfId="45140"/>
    <cellStyle name="Финансовый 9" xfId="45141"/>
    <cellStyle name="Финансовый 9 10" xfId="45142"/>
    <cellStyle name="Финансовый 9 11" xfId="45143"/>
    <cellStyle name="Финансовый 9 12" xfId="45144"/>
    <cellStyle name="Финансовый 9 2" xfId="45145"/>
    <cellStyle name="Финансовый 9 2 2" xfId="45146"/>
    <cellStyle name="Финансовый 9 3" xfId="45147"/>
    <cellStyle name="Финансовый 9 4" xfId="45148"/>
    <cellStyle name="Финансовый 9 5" xfId="45149"/>
    <cellStyle name="Финансовый 9 6" xfId="45150"/>
    <cellStyle name="Финансовый 9 7" xfId="45151"/>
    <cellStyle name="Финансовый 9 8" xfId="45152"/>
    <cellStyle name="Финансовый 9 9" xfId="45153"/>
    <cellStyle name="Хороший 1" xfId="45154"/>
    <cellStyle name="Хороший 10" xfId="45155"/>
    <cellStyle name="Хороший 11" xfId="45156"/>
    <cellStyle name="Хороший 12" xfId="45157"/>
    <cellStyle name="Хороший 13" xfId="45158"/>
    <cellStyle name="Хороший 14" xfId="45159"/>
    <cellStyle name="Хороший 15" xfId="45160"/>
    <cellStyle name="Хороший 16" xfId="45161"/>
    <cellStyle name="Хороший 17" xfId="45162"/>
    <cellStyle name="Хороший 18" xfId="45163"/>
    <cellStyle name="Хороший 19" xfId="45164"/>
    <cellStyle name="Хороший 2" xfId="45165"/>
    <cellStyle name="Хороший 2 2" xfId="45166"/>
    <cellStyle name="Хороший 2 3" xfId="45167"/>
    <cellStyle name="Хороший 2 4" xfId="45168"/>
    <cellStyle name="Хороший 2 5" xfId="45169"/>
    <cellStyle name="Хороший 20" xfId="45170"/>
    <cellStyle name="Хороший 21" xfId="45171"/>
    <cellStyle name="Хороший 22" xfId="45172"/>
    <cellStyle name="Хороший 23" xfId="45173"/>
    <cellStyle name="Хороший 24" xfId="45174"/>
    <cellStyle name="Хороший 25" xfId="45175"/>
    <cellStyle name="Хороший 26" xfId="45176"/>
    <cellStyle name="Хороший 27" xfId="45177"/>
    <cellStyle name="Хороший 28" xfId="45178"/>
    <cellStyle name="Хороший 29" xfId="45179"/>
    <cellStyle name="Хороший 3" xfId="45180"/>
    <cellStyle name="Хороший 30" xfId="45181"/>
    <cellStyle name="Хороший 31" xfId="45182"/>
    <cellStyle name="Хороший 32" xfId="45183"/>
    <cellStyle name="Хороший 33" xfId="45184"/>
    <cellStyle name="Хороший 34" xfId="45185"/>
    <cellStyle name="Хороший 35" xfId="45186"/>
    <cellStyle name="Хороший 36" xfId="45187"/>
    <cellStyle name="Хороший 37" xfId="45188"/>
    <cellStyle name="Хороший 38" xfId="45189"/>
    <cellStyle name="Хороший 39" xfId="45190"/>
    <cellStyle name="Хороший 4" xfId="45191"/>
    <cellStyle name="Хороший 4 2" xfId="45192"/>
    <cellStyle name="Хороший 4 2 2" xfId="45193"/>
    <cellStyle name="Хороший 40" xfId="45194"/>
    <cellStyle name="Хороший 40 2" xfId="45195"/>
    <cellStyle name="Хороший 40 2 2" xfId="45196"/>
    <cellStyle name="Хороший 41" xfId="45197"/>
    <cellStyle name="Хороший 41 2" xfId="45198"/>
    <cellStyle name="Хороший 41 2 2" xfId="45199"/>
    <cellStyle name="Хороший 42" xfId="45200"/>
    <cellStyle name="Хороший 42 2" xfId="45201"/>
    <cellStyle name="Хороший 42 2 2" xfId="45202"/>
    <cellStyle name="Хороший 43" xfId="45203"/>
    <cellStyle name="Хороший 43 2" xfId="45204"/>
    <cellStyle name="Хороший 43 2 2" xfId="45205"/>
    <cellStyle name="Хороший 44" xfId="45206"/>
    <cellStyle name="Хороший 44 2" xfId="45207"/>
    <cellStyle name="Хороший 44 2 2" xfId="45208"/>
    <cellStyle name="Хороший 45" xfId="45209"/>
    <cellStyle name="Хороший 45 2" xfId="45210"/>
    <cellStyle name="Хороший 45 2 2" xfId="45211"/>
    <cellStyle name="Хороший 46" xfId="45212"/>
    <cellStyle name="Хороший 46 2" xfId="45213"/>
    <cellStyle name="Хороший 46 2 2" xfId="45214"/>
    <cellStyle name="Хороший 47" xfId="45215"/>
    <cellStyle name="Хороший 47 2" xfId="45216"/>
    <cellStyle name="Хороший 47 2 2" xfId="45217"/>
    <cellStyle name="Хороший 48" xfId="45218"/>
    <cellStyle name="Хороший 48 2" xfId="45219"/>
    <cellStyle name="Хороший 48 2 2" xfId="45220"/>
    <cellStyle name="Хороший 49" xfId="45221"/>
    <cellStyle name="Хороший 49 2" xfId="45222"/>
    <cellStyle name="Хороший 49 2 2" xfId="45223"/>
    <cellStyle name="Хороший 5" xfId="45224"/>
    <cellStyle name="Хороший 5 2" xfId="45225"/>
    <cellStyle name="Хороший 5 2 2" xfId="45226"/>
    <cellStyle name="Хороший 50" xfId="45227"/>
    <cellStyle name="Хороший 50 2" xfId="45228"/>
    <cellStyle name="Хороший 50 2 2" xfId="45229"/>
    <cellStyle name="Хороший 51" xfId="45230"/>
    <cellStyle name="Хороший 51 2" xfId="45231"/>
    <cellStyle name="Хороший 51 2 2" xfId="45232"/>
    <cellStyle name="Хороший 52" xfId="45233"/>
    <cellStyle name="Хороший 52 2" xfId="45234"/>
    <cellStyle name="Хороший 52 2 2" xfId="45235"/>
    <cellStyle name="Хороший 53" xfId="45236"/>
    <cellStyle name="Хороший 53 2" xfId="45237"/>
    <cellStyle name="Хороший 53 2 2" xfId="45238"/>
    <cellStyle name="Хороший 54" xfId="45239"/>
    <cellStyle name="Хороший 54 2" xfId="45240"/>
    <cellStyle name="Хороший 54 2 2" xfId="45241"/>
    <cellStyle name="Хороший 55" xfId="45242"/>
    <cellStyle name="Хороший 55 2" xfId="45243"/>
    <cellStyle name="Хороший 55 2 2" xfId="45244"/>
    <cellStyle name="Хороший 56" xfId="45245"/>
    <cellStyle name="Хороший 56 2" xfId="45246"/>
    <cellStyle name="Хороший 56 2 2" xfId="45247"/>
    <cellStyle name="Хороший 57" xfId="45248"/>
    <cellStyle name="Хороший 57 2" xfId="45249"/>
    <cellStyle name="Хороший 57 2 2" xfId="45250"/>
    <cellStyle name="Хороший 58" xfId="45251"/>
    <cellStyle name="Хороший 58 2" xfId="45252"/>
    <cellStyle name="Хороший 58 2 2" xfId="45253"/>
    <cellStyle name="Хороший 59" xfId="45254"/>
    <cellStyle name="Хороший 59 2" xfId="45255"/>
    <cellStyle name="Хороший 59 2 2" xfId="45256"/>
    <cellStyle name="Хороший 6" xfId="45257"/>
    <cellStyle name="Хороший 6 2" xfId="45258"/>
    <cellStyle name="Хороший 6 2 2" xfId="45259"/>
    <cellStyle name="Хороший 60" xfId="45260"/>
    <cellStyle name="Хороший 60 2" xfId="45261"/>
    <cellStyle name="Хороший 60 2 2" xfId="45262"/>
    <cellStyle name="Хороший 61" xfId="45263"/>
    <cellStyle name="Хороший 61 2" xfId="45264"/>
    <cellStyle name="Хороший 61 2 2" xfId="45265"/>
    <cellStyle name="Хороший 62" xfId="45266"/>
    <cellStyle name="Хороший 62 2" xfId="45267"/>
    <cellStyle name="Хороший 62 2 2" xfId="45268"/>
    <cellStyle name="Хороший 63" xfId="45269"/>
    <cellStyle name="Хороший 63 2" xfId="45270"/>
    <cellStyle name="Хороший 63 2 2" xfId="45271"/>
    <cellStyle name="Хороший 64" xfId="45272"/>
    <cellStyle name="Хороший 64 2" xfId="45273"/>
    <cellStyle name="Хороший 64 2 2" xfId="45274"/>
    <cellStyle name="Хороший 65" xfId="45275"/>
    <cellStyle name="Хороший 65 2" xfId="45276"/>
    <cellStyle name="Хороший 65 2 2" xfId="45277"/>
    <cellStyle name="Хороший 66" xfId="45278"/>
    <cellStyle name="Хороший 66 2" xfId="45279"/>
    <cellStyle name="Хороший 66 2 2" xfId="45280"/>
    <cellStyle name="Хороший 67" xfId="45281"/>
    <cellStyle name="Хороший 67 2" xfId="45282"/>
    <cellStyle name="Хороший 67 2 2" xfId="45283"/>
    <cellStyle name="Хороший 68" xfId="45284"/>
    <cellStyle name="Хороший 68 2" xfId="45285"/>
    <cellStyle name="Хороший 68 2 2" xfId="45286"/>
    <cellStyle name="Хороший 69" xfId="45287"/>
    <cellStyle name="Хороший 69 2" xfId="45288"/>
    <cellStyle name="Хороший 69 2 2" xfId="45289"/>
    <cellStyle name="Хороший 7" xfId="45290"/>
    <cellStyle name="Хороший 7 2" xfId="45291"/>
    <cellStyle name="Хороший 7 2 2" xfId="45292"/>
    <cellStyle name="Хороший 70" xfId="45293"/>
    <cellStyle name="Хороший 70 2" xfId="45294"/>
    <cellStyle name="Хороший 70 2 2" xfId="45295"/>
    <cellStyle name="Хороший 71" xfId="45296"/>
    <cellStyle name="Хороший 71 2" xfId="45297"/>
    <cellStyle name="Хороший 71 2 2" xfId="45298"/>
    <cellStyle name="Хороший 71 3" xfId="45299"/>
    <cellStyle name="Хороший 72" xfId="45300"/>
    <cellStyle name="Хороший 72 2" xfId="45301"/>
    <cellStyle name="Хороший 72 2 2" xfId="45302"/>
    <cellStyle name="Хороший 72 3" xfId="45303"/>
    <cellStyle name="Хороший 73" xfId="45304"/>
    <cellStyle name="Хороший 73 2" xfId="45305"/>
    <cellStyle name="Хороший 73 2 2" xfId="45306"/>
    <cellStyle name="Хороший 73 3" xfId="45307"/>
    <cellStyle name="Хороший 8" xfId="45308"/>
    <cellStyle name="Хороший 8 2" xfId="45309"/>
    <cellStyle name="Хороший 8 2 2" xfId="45310"/>
    <cellStyle name="Хороший 9" xfId="45311"/>
    <cellStyle name="Хороший 9 2" xfId="45312"/>
    <cellStyle name="Хороший 9 2 2" xfId="45313"/>
    <cellStyle name="Цена" xfId="45314"/>
    <cellStyle name="Цена 2" xfId="45315"/>
    <cellStyle name="Цена 2 2" xfId="45316"/>
    <cellStyle name="Цена 2 3" xfId="45317"/>
    <cellStyle name="Цена 3" xfId="45318"/>
    <cellStyle name="Цена 3 2" xfId="45319"/>
    <cellStyle name="Цена 3 3" xfId="45320"/>
    <cellStyle name="Цена 4" xfId="45321"/>
    <cellStyle name="Цена 4 2" xfId="45322"/>
    <cellStyle name="Цена 4 3" xfId="45323"/>
    <cellStyle name="Цена 5" xfId="45324"/>
    <cellStyle name="Цена 5 2" xfId="45325"/>
    <cellStyle name="Цена 5 3" xfId="45326"/>
    <cellStyle name="Цена 6" xfId="45327"/>
    <cellStyle name="Цена 6 2" xfId="45328"/>
    <cellStyle name="Цена 6 3" xfId="45329"/>
    <cellStyle name="Цена 7" xfId="45330"/>
    <cellStyle name="Цена 7 2" xfId="45331"/>
    <cellStyle name="Цена 7 3" xfId="45332"/>
    <cellStyle name="Цена 8" xfId="45333"/>
    <cellStyle name="Цена 9" xfId="45334"/>
    <cellStyle name="Числовой" xfId="45335"/>
    <cellStyle name="Џђћ–…ќ’ќ›‰" xfId="45336"/>
    <cellStyle name="Џђћ–…ќ’ќ›‰ 2" xfId="45337"/>
    <cellStyle name="Џђћ–…ќ’ќ›‰ 3" xfId="45338"/>
    <cellStyle name="ШАУ" xfId="45339"/>
    <cellStyle name="ШАУ 2" xfId="45340"/>
    <cellStyle name="ШАУ 2 10" xfId="45341"/>
    <cellStyle name="ШАУ 2 2" xfId="45342"/>
    <cellStyle name="ШАУ 2 2 2" xfId="45343"/>
    <cellStyle name="ШАУ 2 2 3" xfId="45344"/>
    <cellStyle name="ШАУ 2 2 4" xfId="45345"/>
    <cellStyle name="ШАУ 2 3" xfId="45346"/>
    <cellStyle name="ШАУ 2 3 2" xfId="45347"/>
    <cellStyle name="ШАУ 2 3 3" xfId="45348"/>
    <cellStyle name="ШАУ 2 3 4" xfId="45349"/>
    <cellStyle name="ШАУ 2 4" xfId="45350"/>
    <cellStyle name="ШАУ 2 4 2" xfId="45351"/>
    <cellStyle name="ШАУ 2 4 3" xfId="45352"/>
    <cellStyle name="ШАУ 2 4 4" xfId="45353"/>
    <cellStyle name="ШАУ 2 5" xfId="45354"/>
    <cellStyle name="ШАУ 2 5 2" xfId="45355"/>
    <cellStyle name="ШАУ 2 5 3" xfId="45356"/>
    <cellStyle name="ШАУ 2 5 4" xfId="45357"/>
    <cellStyle name="ШАУ 2 6" xfId="45358"/>
    <cellStyle name="ШАУ 2 6 2" xfId="45359"/>
    <cellStyle name="ШАУ 2 6 3" xfId="45360"/>
    <cellStyle name="ШАУ 2 6 4" xfId="45361"/>
    <cellStyle name="ШАУ 2 7" xfId="45362"/>
    <cellStyle name="ШАУ 2 7 2" xfId="45363"/>
    <cellStyle name="ШАУ 2 7 3" xfId="45364"/>
    <cellStyle name="ШАУ 2 7 4" xfId="45365"/>
    <cellStyle name="ШАУ 2 8" xfId="45366"/>
    <cellStyle name="ШАУ 2 9" xfId="45367"/>
    <cellStyle name="ШАУ 3" xfId="45368"/>
    <cellStyle name="ШАУ 3 2" xfId="45369"/>
    <cellStyle name="ШАУ 3 3" xfId="45370"/>
    <cellStyle name="ШАУ 3 4" xfId="45371"/>
    <cellStyle name="ШАУ 4" xfId="45372"/>
    <cellStyle name="ШАУ 4 2" xfId="45373"/>
    <cellStyle name="ШАУ 4 3" xfId="45374"/>
    <cellStyle name="ШАУ 4 4" xfId="45375"/>
    <cellStyle name="ШАУ 5" xfId="45376"/>
    <cellStyle name="ШАУ 6" xfId="45377"/>
    <cellStyle name="ШАУ 7" xfId="45378"/>
    <cellStyle name="똿뗦먛귟 [0.00]_PRODUCT DETAIL Q1" xfId="45379"/>
    <cellStyle name="똿뗦먛귟_PRODUCT DETAIL Q1" xfId="45380"/>
    <cellStyle name="믅됞 [0.00]_PRODUCT DETAIL Q1" xfId="45381"/>
    <cellStyle name="믅됞_PRODUCT DETAIL Q1" xfId="45382"/>
    <cellStyle name="뷭?_BOOKSHIP" xfId="45383"/>
    <cellStyle name="콤마 [0]_1202" xfId="45384"/>
    <cellStyle name="콤마_1202" xfId="45385"/>
    <cellStyle name="통화 [0]_1202" xfId="45386"/>
    <cellStyle name="통화_1202" xfId="45387"/>
    <cellStyle name="표준_(정보부문)월별인원계획" xfId="45388"/>
    <cellStyle name="常规_aa" xfId="453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59" Type="http://schemas.openxmlformats.org/officeDocument/2006/relationships/externalLink" Target="externalLinks/externalLink153.xml"/><Relationship Id="rId170" Type="http://schemas.openxmlformats.org/officeDocument/2006/relationships/externalLink" Target="externalLinks/externalLink164.xml"/><Relationship Id="rId191" Type="http://schemas.openxmlformats.org/officeDocument/2006/relationships/sharedStrings" Target="sharedStrings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149" Type="http://schemas.openxmlformats.org/officeDocument/2006/relationships/externalLink" Target="externalLinks/externalLink14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181" Type="http://schemas.openxmlformats.org/officeDocument/2006/relationships/externalLink" Target="externalLinks/externalLink175.xml"/><Relationship Id="rId22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8.xml"/><Relationship Id="rId118" Type="http://schemas.openxmlformats.org/officeDocument/2006/relationships/externalLink" Target="externalLinks/externalLink112.xml"/><Relationship Id="rId139" Type="http://schemas.openxmlformats.org/officeDocument/2006/relationships/externalLink" Target="externalLinks/externalLink133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71" Type="http://schemas.openxmlformats.org/officeDocument/2006/relationships/externalLink" Target="externalLinks/externalLink165.xml"/><Relationship Id="rId192" Type="http://schemas.openxmlformats.org/officeDocument/2006/relationships/calcChain" Target="calcChain.xml"/><Relationship Id="rId12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102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69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61" Type="http://schemas.openxmlformats.org/officeDocument/2006/relationships/externalLink" Target="externalLinks/externalLink155.xml"/><Relationship Id="rId182" Type="http://schemas.openxmlformats.org/officeDocument/2006/relationships/externalLink" Target="externalLinks/externalLink176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51" Type="http://schemas.openxmlformats.org/officeDocument/2006/relationships/externalLink" Target="externalLinks/externalLink145.xml"/><Relationship Id="rId172" Type="http://schemas.openxmlformats.org/officeDocument/2006/relationships/externalLink" Target="externalLinks/externalLink166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35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188" Type="http://schemas.openxmlformats.org/officeDocument/2006/relationships/externalLink" Target="externalLinks/externalLink182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162" Type="http://schemas.openxmlformats.org/officeDocument/2006/relationships/externalLink" Target="externalLinks/externalLink156.xml"/><Relationship Id="rId183" Type="http://schemas.openxmlformats.org/officeDocument/2006/relationships/externalLink" Target="externalLinks/externalLink17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externalLink" Target="externalLinks/externalLink172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52" Type="http://schemas.openxmlformats.org/officeDocument/2006/relationships/externalLink" Target="externalLinks/externalLink146.xml"/><Relationship Id="rId173" Type="http://schemas.openxmlformats.org/officeDocument/2006/relationships/externalLink" Target="externalLinks/externalLink167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163" Type="http://schemas.openxmlformats.org/officeDocument/2006/relationships/externalLink" Target="externalLinks/externalLink157.xml"/><Relationship Id="rId184" Type="http://schemas.openxmlformats.org/officeDocument/2006/relationships/externalLink" Target="externalLinks/externalLink178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74" Type="http://schemas.openxmlformats.org/officeDocument/2006/relationships/externalLink" Target="externalLinks/externalLink168.xml"/><Relationship Id="rId179" Type="http://schemas.openxmlformats.org/officeDocument/2006/relationships/externalLink" Target="externalLinks/externalLink173.xml"/><Relationship Id="rId190" Type="http://schemas.openxmlformats.org/officeDocument/2006/relationships/styles" Target="styles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48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58.xml"/><Relationship Id="rId169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7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4.xml"/><Relationship Id="rId26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Relationship Id="rId16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8.xml"/><Relationship Id="rId90" Type="http://schemas.openxmlformats.org/officeDocument/2006/relationships/externalLink" Target="externalLinks/externalLink84.xml"/><Relationship Id="rId165" Type="http://schemas.openxmlformats.org/officeDocument/2006/relationships/externalLink" Target="externalLinks/externalLink159.xml"/><Relationship Id="rId186" Type="http://schemas.openxmlformats.org/officeDocument/2006/relationships/externalLink" Target="externalLinks/externalLink180.xml"/><Relationship Id="rId27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74.xml"/><Relationship Id="rId155" Type="http://schemas.openxmlformats.org/officeDocument/2006/relationships/externalLink" Target="externalLinks/externalLink149.xml"/><Relationship Id="rId176" Type="http://schemas.openxmlformats.org/officeDocument/2006/relationships/externalLink" Target="externalLinks/externalLink170.xml"/><Relationship Id="rId17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8.xml"/><Relationship Id="rId70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5.xml"/><Relationship Id="rId145" Type="http://schemas.openxmlformats.org/officeDocument/2006/relationships/externalLink" Target="externalLinks/externalLink139.xml"/><Relationship Id="rId166" Type="http://schemas.openxmlformats.org/officeDocument/2006/relationships/externalLink" Target="externalLinks/externalLink160.xml"/><Relationship Id="rId187" Type="http://schemas.openxmlformats.org/officeDocument/2006/relationships/externalLink" Target="externalLinks/externalLink18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60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5.xml"/><Relationship Id="rId135" Type="http://schemas.openxmlformats.org/officeDocument/2006/relationships/externalLink" Target="externalLinks/externalLink129.xml"/><Relationship Id="rId156" Type="http://schemas.openxmlformats.org/officeDocument/2006/relationships/externalLink" Target="externalLinks/externalLink150.xml"/><Relationship Id="rId177" Type="http://schemas.openxmlformats.org/officeDocument/2006/relationships/externalLink" Target="externalLinks/externalLink17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WINDOWS\Temporary%20Internet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ll%20Users\Documents\PWA\Clients\Active\Time%20Mining\ERPM\Elution%20Plant\Equipment\ProcessDesignR1.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mcaicedo\MFCS-DIR.FINANC\Ptto%2000-01\Proforma%2013\Proforma%2013%20final\Proforma%2012\Formatos%20GENER%209dic%20fijos%20corregido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RA\FINMOD\ECKICH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OTCHET2000/jule-september200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urambayeva/My%20Documents/Clients/KAZOIL/Audit%201999-2002%20PIU/wp/&#1052;&#1086;&#1080;%20&#1076;&#1086;&#1082;&#1091;&#1084;&#1077;&#1085;&#1090;&#1099;/&#1060;&#1080;&#1085;&#1054;&#1090;/&#1060;&#1054;&#1048;-&#1057;&#1077;&#1085;25.1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ekker\&#1056;&#1072;&#1073;&#1086;&#1095;&#1080;&#1081;%20&#1089;&#1090;&#1086;&#1083;\&#1086;&#1090;&#1095;&#1077;&#1090;&#1099;\2008\&#1044;&#1077;&#1082;&#1072;&#1073;&#1088;&#1100;%2008\&#1041;&#1072;&#1085;&#1082;%20&#1076;&#1077;&#1082;&#1072;&#1073;&#1088;&#1100;%2008%20capex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55;&#1080;&#1086;&#1085;&#1077;&#1088;\&#1055;&#1077;&#1088;&#1077;&#1074;&#1086;&#1079;&#1082;&#1072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5Z_Vag\Work_otd\Golts\&#1056;&#1072;&#1089;&#1095;&#1077;&#1090;&#1099;%20&#1087;&#1086;%20&#1075;&#1086;&#1088;&#1077;%20(&#1085;&#1072;%20&#1073;&#1072;&#1079;&#1077;%20&#1055;&#1086;&#1082;&#1088;&#1086;&#1074;&#1082;&#1080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9;&#1090;&#1072;&#1085;&#1072;%20&#1050;&#1055;%202014/Documents%20and%20Settings/wajiha.kiani/Local%20Settings/Temporary%20Internet%20Files/Content.Outlook/JE8MDGNF/Regina%20WoottonEstimating/Estimate/2007%20Projects/180504%20Conoco%20Whitegate/1004%20-%20Sulphuric%20Acid/FEL1/Estimate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Documents%20and%20Settings\user\&#1052;&#1086;&#1080;%20&#1076;&#1086;&#1082;&#1091;&#1084;&#1077;&#1085;&#1090;&#1099;\Rodin_Alexey\Stat\ON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50;&#1083;&#1102;&#1095;&#1077;&#1074;&#1089;&#1082;&#1086;&#1077;\9062004\&#1101;&#1090;&#1072;&#1087;2_&#1089;_&#1092;&#1086;&#1088;&#1084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91;&#1087;&#1086;&#1083;/&#1080;&#1089;&#1093;&#1086;&#1076;&#1085;&#1099;&#1077;%20&#1076;&#1072;&#1085;&#1085;&#1099;&#1077;/Kupol%202009%20Prod%20R2_NBL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1_Group\01_Consolidated%20FS's\02_Trial%20balances_2006\12_2006_12_TB%20and%20FS\01_Reporting%20master\B1%20GRP_06%2012%20Consolidation_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Vasily.nikitin\Local%20Settings\Temporary%20Internet%20Files\OLK6C\B1%20KCC_12.07%20Reporting%20package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user\My%20Documents\Reporting%20package%202008\Jun_08\B1%20EGI_06.08%20Reporting%20package_v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0%20Taxes%20Combined%20Leadsheet%202003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9;&#1090;&#1072;&#1085;&#1072;%20&#1050;&#1055;%202014/Documents%20and%20Settings/wajiha.kiani/Local%20Settings/Temporary%20Internet%20Files/Content.Outlook/JE8MDGNF/Regina%20WoottonFourth%20Train%20Project/Risk/Train%204%20Risk%20Analysis%20Dec05/Trn4%20Risk%20model%20-%2011-30-05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JuliettaLOMBudgetV08-19-0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FEA%20Model-R3.4-comment%20w%20conti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urtseva/&#1052;&#1086;&#1080;%20&#1076;&#1086;&#1082;&#1091;&#1084;&#1077;&#1085;&#1090;&#1099;/&#1089;&#1088;&#1077;&#1076;&#1085;&#1077;&#1089;&#1088;&#1086;&#1095;&#1085;&#1099;&#1081;%20&#1090;&#1072;&#1088;&#1080;&#1092;/&#1090;&#1072;&#1073;&#1083;&#1080;&#1094;&#1099;/&#1052;&#1086;&#1080;%20&#1076;&#1086;&#1082;&#1091;&#1084;&#1077;&#1085;&#1090;&#1099;/&#1089;&#1088;&#1077;&#1076;&#1085;&#1077;&#1089;&#1088;&#1086;&#1095;&#1085;&#1099;&#1081;%20&#1090;&#1072;&#1088;&#1080;&#1092;/740/&#1084;&#1086;&#1076;&#1077;&#1083;&#1100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JuliettaPreProdFcst_26-Apr-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Mike.AES-1\My%20Documents\Eki%20Finance\Financials\Actual%20vs%20Prior%20Year\2006\Eki%20Variance%20Template%202006%20IS015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TEMP\TEMP\TEMP\TEMP\TEMP\TEMP\TEMP\TEMP\TEMP\TEMP\TEMP\TEMP\TEMP\TEMP\TEMP\TEMP\VVV\bs1999\aug99\IAS0899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r1\c\&#1052;&#1086;&#1080;%20&#1076;&#1086;&#1082;&#1091;&#1084;&#1077;&#1085;&#1090;&#1099;\&#1040;&#1085;&#1072;&#1083;&#1080;&#1079;%20&#1079;&#1072;&#1082;&#1083;&#1072;&#1076;&#1086;&#1095;&#1085;&#1099;&#1093;%20&#1088;&#1072;&#1073;&#1086;&#1090;&#1050;&#1085;&#1080;&#1075;&#1072;1&#1040;&#1085;&#1072;&#1083;&#1080;&#1079;%20&#1079;&#1072;&#1082;&#1083;&#1072;&#1076;&#1086;&#1095;&#1085;&#1099;&#1093;%20&#1088;&#1072;&#1073;&#1086;&#109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LC\Petroseis\Taxes\RET-2002-0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JuliettaPreProdBudget%20-%20EFC%20Final(V-Jan-02-2001)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WINDOWS\TEMP\VentasBDD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Rodin_Alexey\Stat\ONO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AEZA\Rfg01-02-03\2000\Rfg0500\Bal310500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ike.AES-1\My%20Documents\Eki%20Finance\Financials\Comshare\2006\08%20Aug%2006\Eki%20Conv%20file%20Aug%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son\Accounting\Documents%20and%20Settings\tdarnall\Desktop\Budget\2003%20Budget%20Templates\Silk%20Road\Altai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9;&#1090;&#1072;&#1085;&#1072;%20&#1050;&#1055;%202014/Documents%20and%20Settings/wajiha.kiani/Local%20Settings/Temporary%20Internet%20Files/Content.Outlook/JE8MDGNF/Regina%20WoottonDevelopment/Factored%20-%20Summary%20bp%20SYSTEM%20rev4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42;&#1077;&#1089;&#1105;&#1083;&#1099;&#1081;\Zif\&#1069;&#1082;&#1086;&#1085;&#1086;&#1084;&#1080;&#1082;&#1072;_&#1047;&#1048;&#1060;_&#1056;&#1086;&#1076;&#1080;&#108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akhmys\dfs\ifrs\&#1071;&#1053;&#1042;&#1040;&#1056;&#1068;%202007\&#1040;&#1082;&#1073;&#1091;&#1083;&#1072;&#1082;\&#1086;&#1090;&#1095;&#1077;&#1090;%20&#1084;&#1089;&#1092;&#1086;%20&#1079;&#1072;%20&#1103;&#1085;&#1074;&#1072;&#1088;&#110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41;&#1077;&#1088;&#1077;&#1079;&#1085;&#1103;&#1082;&#1086;&#1074;&#1089;&#1082;&#1086;&#1077;\&#1052;&#1086;&#1097;&#1085;&#1086;&#1089;&#1090;&#1100;_&#1082;&#1086;&#1090;&#1077;&#1083;&#1100;&#1085;&#1086;&#1081;_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scott.quirke\Local%20Settings\Temporary%20Internet%20Files\OLK74\KG\KZGOLD_MOR_Nov_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LIBEK~1.MUS/LOCALS~1/Temp/Rar$DI00.938/KP%20Budget%202009%20rev_May%202009%2012-05-0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My%20Documents\AES\PR\Financ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8;&#1054;&#1053;/&#1052;&#1086;&#1080;%20&#1076;&#1086;&#1082;&#1091;&#1084;&#1077;&#1085;&#1090;&#1099;/&#1042;&#1080;&#1090;&#1082;&#1086;&#1074;&#1089;&#1082;&#1080;&#1081;/&#1071;&#1082;&#1091;&#1090;&#1080;&#1103;/&#1053;&#1077;&#1088;&#1102;&#1085;&#1075;&#1088;&#1080;%20&#1052;&#1077;&#1090;&#1072;&#1083;&#1083;&#1080;&#1082;/&#1056;&#1072;&#1089;&#1095;&#1077;&#1090;&#1099;_&#1087;&#1086;_&#1075;&#1086;&#1088;&#1085;&#1086;&#1084;&#1091;_&#1086;&#1073;&#1086;&#1088;&#1091;&#1076;&#1086;&#1074;&#1072;&#1085;&#1080;&#1102;%20(I%20&#1074;&#1072;&#1088;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Z_Vag\Work_otd\Soloto\&#1054;&#1079;&#1077;&#1088;&#1085;&#1086;&#1077;\&#1069;&#1082;&#1086;&#1085;&#1086;&#1084;&#1080;&#1082;&#1072;_7%20&#1085;&#1086;&#1103;&#1073;&#1088;&#1103;%20(&#1087;&#1077;&#1088;&#1077;&#1089;&#1095;&#1077;&#1090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5Z_Vag\Work_otd\Golts\&#1056;&#1072;&#1089;&#1095;&#1077;&#1090;&#1099;_&#1087;&#1086;_&#1075;&#1086;&#1088;&#1085;&#1086;&#1084;&#1091;_&#1086;&#1073;&#1086;&#1088;&#1091;&#1076;&#1086;&#1074;&#1072;&#1085;&#1080;&#1102;_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seyalm01bdc\Audit\WINDOWS\Desktop\Audit%20Team\New%20UMG%20%202000%20-%20Nigara\5.%20Uzenmunaigas\Working%20Sections\Cost%20of%20Production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is%20documentos\Grupo%20AES\AES%20Paran&#225;%20SCA\DDJJ2002\Provisi&#243;n%20a%20Diciembre%202002\HECTOR\LPAULIN\DIC97\GTO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urambayeva/My%20Documents/Clients/KAZOIL/Audit%201999-2002%20PIU/pbc/OTCHET1999/april-june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~1\SAYAN~1.KOM\LOCALS~1\Temp\&#1042;&#1088;&#1077;&#1084;&#1077;&#1085;&#1085;&#1072;&#1103;%20&#1087;&#1072;&#1087;&#1082;&#1072;%201%20&#1076;&#1083;&#1103;%202006%20Projections%20(Apr.11.2006).zip\AESK%20FN2006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4Q04%20ETR%20-%20Rich%2012Mar0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Documents%20and%20Settings\mike.AES1\My%20Documents\Eki%20Finance\IFRS\Eki%20IFRS\IFRS%202001-2006%206mnth_Sept_15_2006%20unshared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utegeno\My%20Documents\01_Excel\2005\2005\01%20Jan%202004\Arlington\Actual\Altai%20Power\2005%20-0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&#1052;&#1086;&#1080;%20&#1076;&#1086;&#1082;&#1091;&#1084;&#1077;&#1085;&#1090;&#1099;/04_MKM/02_Trial%20balances%20and%20FS%20under%20issue/07_2006%2007_TB%20and%20FS/02_Data%20files/B1%20MKM_06.07%20Consolidatio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9;&#1090;&#1072;&#1085;&#1072;%20&#1050;&#1055;%202014/Documents%20and%20Settings/wajiha.kiani/Local%20Settings/Temporary%20Internet%20Files/Content.Outlook/JE8MDGNF/Regina%20WoottonProgram%20Files/AspenTech/Aspen%20Icarus%202004.2/ic_cache/Reporter/Templates/ProjectTemplat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Comshare\2008\05%20May%2008\Conv%20File\Eki%20Conv%20May%2008%20DT%20TI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9;&#1090;&#1072;&#1085;&#1072;%20&#1050;&#1055;%202014/Finance/03_Planning/Budget%202009/Financial%20budget/KCC/10.10.2008/KCC%20Budget%202009%20v4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lenT/&#1052;&#1086;&#1080;%20&#1076;&#1086;&#1082;&#1091;&#1084;&#1077;&#1085;&#1090;&#1099;/&#1040;&#1085;&#1072;&#1083;&#1080;&#1079;%20&#1089;&#1077;&#1073;&#1077;&#1089;&#1090;&#1086;&#1080;&#1084;&#1086;&#1089;&#1090;&#1080;/2009/Documents%20and%20Settings/vadimp/&#1052;&#1086;&#1080;%20&#1076;&#1086;&#1082;&#1091;&#1084;&#1077;&#1085;&#1090;&#1099;/IFRS/Finale%20reports/Financials%202007/KCC%2012%20Financials%2007/12%20REPORT%202007/ERAFinancials/Excel/A-finance%20v0.5xll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user\&#1052;&#1086;&#1080;%20&#1076;&#1086;&#1082;&#1091;&#1084;&#1077;&#1085;&#1090;&#1099;\1_Work\1_Audit\2006\2006-12\1_General%20File\0_Group\B1%20KCC_06.12%20Reporting%20package_MASTER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Finance\01_Reports\Management%20Reports\03_MFR\2008\MFR%20January%202008\EG\MFR_January%202008_final_V3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b011f01pr\tim.mcnamara\Tim%20McNamara\Sonel%20Alum%20Valuation%20Dec%202006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Mining/&#1042;&#1080;&#1090;&#1082;&#1086;&#1074;&#1089;&#1082;&#1080;&#1081;/&#1071;&#1082;&#1091;&#1090;&#1080;&#1103;/&#1053;&#1077;&#1088;&#1102;&#1085;&#1075;&#1088;&#1080;%20&#1052;&#1077;&#1090;&#1072;&#1083;&#1083;&#1080;&#1082;/&#1056;&#1072;&#1089;&#1095;&#1077;&#1090;&#1099;_&#1087;&#1086;_&#1075;&#1086;&#1088;&#1085;&#1086;&#1084;&#1091;_&#1086;&#1073;&#1086;&#1088;&#1091;&#1076;&#1086;&#1074;&#1072;&#1085;&#1080;&#1102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/Documents%20and%20Settings/wajiha.kiani/Local%20Settings/Temporary%20Internet%20Files/Content.Outlook/JE8MDGNF/Regina%20WoottonProgram%20Files/AspenTech/Aspen%20Icarus%202004.2/ic_cache/Reporter/Templates/ProjectTempl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DROTSA~1.000\LOCALS~1\Temp\RasLaf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1\post\Documents%20and%20Settings\bsalimgereyev\My%20Documents\Engagements\BMV\Inventory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Mining/&#1042;&#1080;&#1090;&#1082;&#1086;&#1074;&#1089;&#1082;&#1080;&#1081;/&#1055;&#1086;&#1083;&#1080;&#1084;&#1077;&#1090;&#1072;&#1083;&#1083;/&#1058;&#1069;&#1054;%20&#1051;&#1091;&#1085;&#1085;&#1086;&#1077;/&#1058;&#1086;&#1084;%205/&#1069;&#1082;&#1054;/&#1058;&#1069;&#1054;%20&#1051;&#1091;&#1085;&#1085;&#1086;&#1077;_15.08.05/KIR-ZAPISKA/&#1055;&#1088;&#1086;&#1077;&#1082;&#1090;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HASENOVGA\aws\Documents%20and%20Settings\saurambayeva\My%20Documents\Clients\kto\Asel\TO%20Do\WINDOWS\&#1056;&#1072;&#1073;&#1086;&#1095;&#1080;&#1081;%20&#1089;&#1090;&#1086;&#1083;\&#1041;&#1048;&#1056;&#1046;&#1040;\Gzb_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user2\Local%20Settings\Temporary%20Internet%20Files\OLK60\&#1041;&#1080;&#1088;&#1091;&#1083;&#1080;&#1085;&#1072;1&#1082;&#1074;2004\9&#1084;&#1077;&#1089;2004&#1075;&#1041;&#1080;&#1088;&#1091;&#1083;&#1080;&#1085;&#1086;&#1081;&#1057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Mining/&#1042;&#1080;&#1090;&#1082;&#1086;&#1074;&#1089;&#1082;&#1080;&#1081;/&#1069;&#1082;&#1089;&#1087;&#1077;&#1088;&#1090;&#1080;&#1079;&#1099;/2006%20&#1075;&#1086;&#1076;/&#1050;&#1091;&#1088;&#1072;&#1085;&#1072;&#1093;/&#1090;&#1077;&#1081;&#1083;&#1086;&#1088;_&#1085;&#1072;_&#1074;&#1089;&#1077;_&#1079;&#1072;&#1087;&#1072;&#1089;&#109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krov\ekonomist\Oleg\&#1055;&#1088;&#1086;&#1095;&#1077;&#1077;\&#1053;&#1077;&#1079;&#1072;&#1082;&#1086;&#1085;&#1095;&#1077;&#1085;&#1085;&#1086;&#1077;\&#1054;&#1083;&#1077;&#1075;\&#1040;&#1087;&#1089;&#1072;&#1082;&#1072;&#1085;\&#1059;&#1095;&#1072;&#1089;&#1090;&#1086;&#1082;.%20&#1050;&#1072;&#1088;&#1100;&#1077;&#1088;\&#1050;&#1072;&#1088;&#1100;&#1077;&#1088;%20&#1056;&#1058;-6\&#1069;&#1082;&#1089;&#1087;&#1083;&#1086;&#1088;&#1072;&#1079;&#1074;&#1077;&#1076;&#1082;&#1072;%20&#1056;&#1058;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02.%20Kazakhmys%20Reporting%20package\03.%20Budget\Budget%202009-2010\DES\Capex%20&#1041;&#1072;&#1085;&#1082;%20%2004%2009%20&#1089;%20&#1087;&#1088;&#1086;&#1075;&#1085;&#1086;&#1079;&#1086;&#1084;%20&#1080;&#1089;&#1087;&#1088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091;&#1085;&#1072;-&#1079;&#1072;&#1087;&#1080;&#1089;&#1082;&#1072;-&#1072;&#1088;&#1093;&#1080;&#1074;/TOM2/GRAFIC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r1\c\&#1052;&#1086;&#1080;%20&#1076;&#1086;&#1082;&#1091;&#1084;&#1077;&#1085;&#1090;&#1099;\&#1060;&#1072;&#1082;&#1090;&#1080;&#1095;&#1077;&#1089;&#1082;&#1072;&#1103;%20%201998&#1075;%20&#1089;&#1084;&#1077;&#1090;&#1072;%20&#1079;&#1072;&#1090;&#1088;&#1072;&#1090;%20&#1074;&#1089;&#1087;&#1086;&#1084;&#1086;&#1075;&#1072;&#1090;.&#1087;&#1088;-&#1074;&#1072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r001\C\&#1052;&#1086;&#1080;%20&#1076;&#1086;&#1082;&#1091;&#1084;&#1077;&#1085;&#1090;&#1099;\&#1058;&#1072;&#1073;&#1083;&#1080;&#1094;&#1099;%202001-2004&#1075;\&#1040;&#1085;&#1072;&#1083;&#1080;&#1079;%20&#1079;&#1072;&#1082;&#1083;&#1072;&#1076;&#1086;&#1095;&#1085;&#1099;&#1093;%20&#1088;&#1072;&#1073;&#1086;&#1090;&#1050;&#1085;&#1080;&#1075;&#1072;1&#1040;&#1085;&#1072;&#1083;&#1080;&#1079;%20&#1079;&#1072;&#1082;&#1083;&#1072;&#1076;&#1086;&#1095;&#1085;&#1099;&#1093;%20&#1088;&#1072;&#1073;&#1086;&#1090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72;&#1090;&#1072;/Rodin_Alexey/&#1050;&#1091;&#1087;&#1086;&#1083;/04_05/&#1069;&#1082;&#1086;&#1085;&#1086;&#1084;&#1080;&#1082;&#1072;_4&#1074;&#1072;&#1088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krov\ekonomist\Oleg\&#1055;&#1088;&#1086;&#1095;&#1077;&#1077;\&#1053;&#1077;&#1079;&#1072;&#1082;&#1086;&#1085;&#1095;&#1077;&#1085;&#1085;&#1086;&#1077;\&#1054;&#1083;&#1077;&#1075;\&#1040;&#1087;&#1089;&#1072;&#1082;&#1072;&#1085;\&#1059;&#1095;&#1072;&#1089;&#1090;&#1086;&#1082;.%20&#1050;&#1072;&#1088;&#1100;&#1077;&#1088;\&#1050;&#1072;&#1088;&#1100;&#1077;&#1088;%20&#1056;&#1058;-6\&#1056;&#1072;&#1089;&#1095;&#1077;&#1090;&#1099;%20&#1087;&#1086;%20&#1082;&#1072;&#1088;&#1100;&#1077;&#1088;&#1091;%20&#1056;&#1058;-6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2\my%20documents\&#1040;&#1085;&#1072;&#1083;&#1080;&#1079;%20&#1089;&#1077;&#1073;&#1077;&#1089;&#1090;&#1086;&#1080;&#1084;&#1086;&#1089;&#1090;&#108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8;&#1090;%20&#1076;&#1077;&#1090;&#1072;&#1083;&#1100;&#1085;&#1086;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Asel\&#1052;&#1086;&#1080;%20&#1076;&#1086;&#1082;&#1091;&#1084;&#1077;&#1085;&#1090;&#1099;\&#1092;&#1080;&#1085;&#1072;&#1089;&#1099;\&#1054;&#1090;&#1095;&#1077;&#1090;%202006\&#1053;&#1086;&#1103;&#1073;&#1088;&#1100;2006\&#1052;&#1072;&#1088;&#1090;2006\&#1054;&#1090;&#1095;&#1077;&#1090;%20&#1090;&#1077;&#1082;%20&#1092;&#1077;&#1074;&#1088;&#1072;&#1083;&#1100;06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HASENOVGA\aws\Documents%20and%20Settings\saurambayeva\My%20Documents\Clients\kto\Asel\TO%20Do\USER\MANAT\CREDITY\REGION\ARHIV\OBL_CRED_30-06-9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GKA%20Files\Puerto%20Rico\Fina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&#1073;&#1091;&#1093;&#1086;&#1090;&#1095;&#1077;&#1090;%20&#1092;5%20&#1079;&#1072;%209%20&#1084;&#1077;&#1089;.%20&#1086;&#1082;&#1086;&#1085;&#1095;&#1072;&#1090;&#1077;&#1083;&#1100;&#1085;&#1086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ekker\&#1056;&#1072;&#1073;&#1086;&#1095;&#1080;&#1081;%20&#1089;&#1090;&#1086;&#1083;\&#1054;&#1090;&#1095;&#1077;&#1090;%202007\&#1057;&#1077;&#1085;&#1090;&#1103;&#1073;&#1088;&#1100;2007\&#1041;&#1072;&#1085;&#1082;%20&#1089;&#1077;&#1085;&#1090;&#1103;&#1073;&#1088;&#1100;%2007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Post/Docum-03/Plan/&#1087;&#1083;&#1072;&#1085;&#1099;%20&#1088;.&#1077;.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DOCUME~1\DROTSA~1.000\LOCA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ITENZHA\aws\DOCUME~1\RomanR\LOCALS~1\Temp\c.notes.data\&#1054;&#1089;&#1085;&#1086;&#1074;&#1085;&#1099;&#1077;%20&#8470;2\&#1060;&#1086;&#1088;&#1084;&#1099;%20&#1086;&#1090;&#1095;&#1077;&#1090;&#1085;&#1086;&#1089;&#1090;\&#1058;&#1077;&#1082;&#1091;&#1097;&#1080;&#1077;\&#1054;&#1090;&#1095;&#1077;&#1090;%20&#1054;&#1090;&#1076;&#1077;&#1083;%20&#1073;&#1091;&#1093;.&#1091;&#1095;&#1077;&#1090;%20&#1079;&#1072;%202001&#1075;.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Planeacion\Proyecciones%20Financieras\gener%20may00%202000-2010\Ing%20y%20desarrollo%201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01_My%20documents\08_Interim%20FD\02_Financial%20reporting\01_Reporting%20packages\Consolidation\&#1050;&#1072;&#1088;&#1090;&#1086;&#1095;&#1082;&#1072;%2068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GKA%20Files\Greg%20Adams\LosMi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.%20Travis%20Naugle\My%20Documents\BEMA\Kupol\Econ\Feasibility\PEA%202%20Model-R3%205-comment%20w%20contin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9;&#1090;&#1072;&#1085;&#1072;%20&#1050;&#1055;%202014/Documents%20and%20Settings/wajiha.kiani/Local%20Settings/Temporary%20Internet%20Files/Content.Outlook/JE8MDGNF/Regina%20WoottonProgram%20Files/AspenTech/Aspen%20Icarus%202006/Data/Reporter/Templates/ProjectTemplat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eus%20documentos\Kurt\FCIC\Download\WINNT40\Profiles\Administrador\Pessoal\Pasta%20Mensal%20(JUL%2099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4Q04%20ETR%20-%20Ric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mcaicedo\MFCS-DIR.FINANC\proyecciones\proyecc%20chivor%201999-2009\M&#211;DULO%20DE%20EVALUACI&#211;N%20nuevo%20STN1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5\Post\Documents%20and%20Settings\denisb\&#1052;&#1086;&#1080;%20&#1076;&#1086;&#1082;&#1091;&#1084;&#1077;&#1085;&#1090;&#1099;\&#1090;&#1077;&#1082;&#1091;&#1097;&#1080;&#1077;\Docum-06\&#1041;&#1102;&#1076;&#1078;&#1077;&#1090;-&#1077;%20&#1085;&#1072;%202007%20&#1075;\Docum-06\Plan\&#1087;&#1088;&#1086;&#1077;&#1082;&#1090;%20&#1087;&#1083;&#1072;&#1085;&#1072;\Documents%20and%20Settings\almata.KAZAKHMYS\&#1052;&#1086;&#1080;%20&#1076;&#1086;&#1082;&#1091;&#1084;&#1077;&#1085;&#1090;&#1099;\Docum-03\Plan\&#1087;&#1083;&#1072;&#1085;&#1099;%20&#1088;.&#1077;.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Reporting\Budget\2011\q1\For%20Hyperion\Q1%20Forecast%202010%20to%20Hyper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-dl380\&#1092;&#1080;&#1085;&#1072;&#1085;&#1089;&#1086;&#1074;&#1099;&#1077;%20&#1072;&#1085;&#1072;&#1083;&#1080;&#1090;&#1080;&#1082;&#1080;\BUDGET\Budget%202009-2010\Eki_Budget_2009_2010v20%20at%2015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AES/Reporting/AES%20Eki/Financials/02.%20Kazakhmys%20Reporting%20package/03.%20Budget/Budget%202009-2010/DES/Eki_Budget_2010-2011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ntium800\D\Finanzas\Budget2002\HRJ\Budget%20Juramento%202002%20version%2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~1\BORIS~1.NIK\LOCALS~1\Temp\Rar$DI00.922\B1%20GRP_05.08%20Consolidation_v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Talgat.Tursumbekov\My%20Documents\My%20working%20files\from%20Madina\Reports\MFR\MFR%20August%202007\Financials\B1%20GRP_07.08%20Consolidation_v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MW\Finance\My%20Documents\RKaz\Maikuben\Report\2004\April\CONV_FILE_APR_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LOBKOVA\aws\Documents%20and%20Settings\TeilyanovaB\My%20Documents\Clients\Bogatyr%20Access%20Komir\Sample%20size_BA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WINNT\Profiles\olgabuh\Personal\Altai%20Power\finance\consoliations\1999\06%20June%201999\&#1052;&#1086;&#1080;%20&#1076;&#1086;&#1082;&#1091;&#1084;&#1077;&#1085;&#1090;&#1099;\Altai%20Power\finance\consoliations\report%2010%2098\sumfourthqalta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01_My%20documents\07_Fin%20dep\01_Group\01_Consolidated%20FS's\04_Trial%20balances%202008\B1%20GRP_05.08%20Consolidation_v3\B1%20GRP_05.08%20Consolidation_v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3;&#1072;&#1085;%20&#1088;&#1072;&#1079;&#1074;&#1080;&#1090;&#1080;&#1103;%202004/2003-&#1044;&#1086;&#1087;&#1086;&#1083;&#1085;&#1077;&#1085;&#1080;&#1077;%20&#1082;%20&#1075;&#1086;&#1088;&#1085;-&#1090;&#1088;&#1072;&#1089;&#1087;.%20&#1095;&#1072;&#1089;&#1090;&#1080;/&#1047;&#1072;&#1087;&#1080;&#1089;&#1082;&#1072;/&#1056;&#1072;&#1079;&#1091;&#1073;&#1086;&#1078;%20&#1073;&#1086;&#1075;&#1072;&#1090;&#1086;&#1081;%20&#1073;&#1077;&#1076;&#1085;&#1099;&#1084;&#108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polchow\My%20Documents\FAS%20109\2004\2Q\2Q04%20Related%20ETR%20Fi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Pineda\Financing\Financial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PROJECT\Makmal_Und\Texnol_Mk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02.%20Kazakhmys%20Reporting%20package\03.%20Budget\Budget%202009-2010\DES\Eki_Budget_2009_2010v20%20at%20150%20v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Documents%20and%20Settings\EBe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b011f01pr\tim.mcnamara\Tim%20McNamara\Embedded%20Valuations\Kazakstan\&#8204;Final%20Versions%20of%20Calculations\CTSN%20Optio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urtseva/&#1052;&#1086;&#1080;%20&#1076;&#1086;&#1082;&#1091;&#1084;&#1077;&#1085;&#1090;&#1099;/&#1089;&#1088;&#1077;&#1076;&#1085;&#1077;&#1089;&#1088;&#1086;&#1095;&#1085;&#1099;&#1081;%20&#1090;&#1072;&#1088;&#1080;&#1092;/&#1090;&#1072;&#1073;&#1083;&#1080;&#1094;&#1099;/Disk_D/GAAP/2003/04%20April%202003/Model/UKTETS/Updated%20Templates/Business%2021.08.02/2003%20Altai%20-%20bus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AES\Reporting\AES%20Eki\Financials\Comshare\2008\05%20May%2008\Conv%20File\Eki%20Conv%20May%2008%20DT%20TI%20INTERRA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&#1053;&#1072;&#1090;&#1072;\Rodin_Alexey\&#1050;&#1091;&#1087;&#1086;&#1083;\2006\&#1080;&#1089;&#1093;&#1086;&#1076;&#1085;&#1099;&#1077;%20&#1076;&#1072;&#1085;&#1085;&#1099;&#1077;\Kupol%202009%20Prod%20R2_NB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AES\Reporting\AES%20Eki\Financials\Comshare\2008\05%20May%2008\Conv%20File\Eki%20Conv%20May%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es\&#1086;&#1073;&#1097;&#1080;&#1081;%20&#1076;&#1086;&#1089;&#1090;&#1091;&#1087;\&#1051;&#1077;&#1085;&#1072;%20&#1055;&#1069;&#1054;\&#1057;&#1083;&#1072;&#1081;&#1076;&#1099;\&#1082;&#1072;&#1089;.&#1087;&#1083;&#1072;&#1085;%202012\WINDOWS\TEMP\Rar$DI00.519\&#1056;&#1072;&#1089;&#1093;&#1086;&#1076;&#1099;%20_%20&#1103;&#1085;&#1074;%202005&#1075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0;&#1091;&#1087;&#1086;&#1083;\&#1101;&#1082;&#1086;&#1085;&#1086;&#1084;&#1080;&#1082;&#1072;_23102006\Kupol%20LOM%20R2_NB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s\Paulsens\18%20Study%20Optimisation%20Reports\18.05%20-%20POR%20REV%201\Chapter%2004%20Mining%20-%20CD%20&amp;%20AD%20&amp;%20IC\Rev%201%20LOP%20Mining%20Model%201306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PROGRAM%20FILES\FIRSTCLASS\D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s\Paulsens\07%20Mining\07.06%20-%20Tender%20Document\Tender%20Evaluation\Tender%20Evalution\By%20Contractor\Macmahons\OM_Large%20Pit%20Schedule_05CO_BFP_TenderEval_Ma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&#1052;&#1072;&#1076;&#1080;&#1085;&#1072;\My%20Documents\Budget\Budget%202006%20Documents%20provided%20by%20Andrew\Production%20data%202006%20v.1.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AL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9;&#1090;&#1072;&#1085;&#1072;%20&#1050;&#1055;%202014/Documents%20and%20Settings/Regina.Wootton/Local%20Settings/Temporary%20Internet%20Files/OLK82/Def-Feasibility/Major%20Mechanical%20Equipment%20Lis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Audit\Clients\Shirvan%20oil\FS%20&amp;%20Reports\Financials\F-1,2,3_9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Klara.TURGAI\&#1052;&#1086;&#1080;%20&#1076;&#1086;&#1082;&#1091;&#1084;&#1077;&#1085;&#1090;&#1099;\TP_Reports\TP%20022-037_040-041%20&#1044;&#1077;&#1073;&#1080;&#1090;&#1086;&#1088;&#1089;&#1082;&#1086;-&#1082;&#1088;&#1077;&#1076;&#1080;&#1090;&#1086;&#1088;&#1089;&#1082;&#1072;&#1103;%20&#1079;&#1072;&#1076;&#1086;&#1083;&#1078;&#1077;&#1085;&#1085;&#1086;&#1089;&#1090;&#1100;%20(&#1090;&#1077;&#1085;&#1075;&#1077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Accounting\Evangelos\Monthly%20Reporting\CONSOLIDATION%20USA%20MARCH2002%20%20HYPERIO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Documents\Microsoft%20User%20D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ing2\&#1082;&#1086;&#1087;&#1080;&#1103;%20&#1089;%20&#1089;&#1077;&#1088;&#1074;&#1077;&#1088;&#1072;%204_04_05\&#1053;&#1072;&#1090;&#1072;\Rodin_Alexey\&#1055;&#1080;&#1086;&#1085;&#1077;&#1088;\&#1055;&#1077;&#1088;&#1077;&#1074;&#1086;&#1079;&#1082;&#107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42;&#1077;&#1090;&#1088;&#1077;&#1085;&#1089;&#1082;&#1086;&#1077;\Vetren_809200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\&#1053;&#1072;&#1090;&#1072;\Rodin_Alexey\&#1055;&#1080;&#1086;&#1085;&#1077;&#1088;\&#1080;&#1089;&#1093;&#1086;&#1076;&#1085;&#1099;&#1077;%20&#1076;&#1072;&#1085;&#1085;&#1099;&#1077;%2012%2011%2003\&#1043;&#1086;&#1088;&#1085;&#1099;&#1077;%20&#1088;&#1072;&#1073;&#1086;&#1090;&#1099;%202004%20&#1055;&#1080;&#1086;&#1085;&#1077;&#1088;%20&#1074;&#1072;&#108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polchow\My%20Documents\FAS%20109\2004\2Q\2Q%20Provision%20Backup\Rob\2004%20Budget%20for%20state%20tab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Contratos\&#205;ndic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Fcic\Download\Report%20AES%20A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Ian%20Goldberg\dads%20loan.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hivor\Chivor%20Reportes\Flujo%20de%20Efectivo\2003\dic-03\Anexos%20flujo%20dic-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ing2\&#1082;&#1086;&#1087;&#1080;&#1103;%20&#1089;%20&#1089;&#1077;&#1088;&#1074;&#1077;&#1088;&#1072;%204_04_05\&#1053;&#1072;&#1090;&#1072;\Rodin_Alexey\&#1050;&#1091;&#1087;&#1086;&#1083;\04_05\&#1069;&#1082;&#1086;&#1085;&#1086;&#1084;&#1080;&#1082;&#1072;_4&#1074;&#1072;&#1088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Meus%20Documentos\Tiete\Empr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nbl\E\&#1053;&#1072;&#1090;&#1072;\Rodin_Alexey\Stat\ON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msrv02\company\Projects\0207%20Goldbelt\Estimates%20and%20Financials\Capital%20Cost%20Options\Dry%20Tailings%20Stacker%20estimate%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Makmal_Und\Texnol_Mk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-561-3\PUBLIC\Documents%20and%20Settings\nhopkins\Local%20Settings\Temporary%20Internet%20Files\OLKF\business_v102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6;&#1084;&#1084;&#1077;&#1085;&#1090;&#1072;&#1088;&#1080;&#1080;%20&#1082;%20&#1054;&#1090;&#1095;&#1077;&#1090;&#1091;/Documents%20and%20Settings/ElenaYa/Local%20Settings/Temporary%20Internet%20Files/Content.Outlook/84GVXCZ3/&#1086;&#1090;&#1095;&#1077;&#1090;%20%2008.07.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user\&#1052;&#1086;&#1080;%20&#1076;&#1086;&#1082;&#1091;&#1084;&#1077;&#1085;&#1090;&#1099;\01_Group\01_Consolidated%20FS's\02_Trial%20balances_2006\12_2006_12_TB%20and%20FS\02_Data%20files\FSs\2007%2002%2028\B1%20GRP_06.12%20Consolidation_MASTER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FCWIN\Download\All%20Accounts\e-mail\REPSRja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9;&#1090;&#1072;&#1085;&#1072;%20&#1050;&#1055;%202014/Equipment%20Summary%20Master%20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12\c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scott.quirke\Local%20Settings\Temporary%20Internet%20Files\OLK74\EG\KZGOLD_MOR_Sep_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GKA%20Files\El%20Salvador\Fina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lcolmh\projects\My%20Documents\MAHOPE\7460BQ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228\UNDERWRT\Todd\AlfaPegi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ur\From_NBL_Corekt\5Z_Vag\Work_otd\Soloto\&#1050;&#1091;&#1087;&#1086;&#1083;\2007\&#1050;&#1091;&#1087;&#1086;&#1083;_&#1058;&#1069;&#1054;_&#1082;&#1086;&#1085;&#1076;&#1080;&#1094;&#1080;&#1081;_2006_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0;&#1091;&#1087;&#1086;&#1083;\&#1101;&#1082;&#1086;&#1085;&#1086;&#1084;&#1080;&#1082;&#1072;_23102006\Kupol%20LOM%20R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nolog2\E\Mining\&#1050;&#1086;&#1088;&#1086;&#1083;&#1077;&#1074;\28%20&#1040;&#1084;&#1091;&#1088;&#1089;&#1082;&#1072;&#1103;\&#1055;&#1086;&#1082;&#1088;&#1086;&#1074;&#1089;&#1082;&#1080;&#1081;%20&#1088;&#1091;&#1076;&#1085;&#1080;&#1082;\&#1055;&#1080;&#1086;&#1085;&#1077;&#1088;\&#1044;&#1086;&#1075;&#1086;&#1074;&#1086;&#1088;%20&#1055;347_03\&#1058;&#1069;&#1054;%20&#1082;&#1086;&#1085;&#1076;&#1080;&#1094;&#1080;&#1081;\&#1055;&#1045;&#1063;&#1040;&#1058;&#1068;\&#1052;&#1086;&#1097;&#1085;&#1086;&#1089;&#1090;&#1100;_&#1082;&#1086;&#1090;&#1077;&#1083;&#1100;&#1085;&#1086;&#1081;_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ll-7502\elena\Documents%20and%20Settings\Bekker\Local%20Settings\Temporary%20Internet%20Files\OLK27\Documents%20and%20Settings\AKuanysheva.AES-1\Local%20Settings\Temporary%20Internet%20Files\OLKD\&#1073;&#1102;&#1076;&#1078;&#1077;&#1090;\My%20Documents\2000%20Budget\T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\Letterheads\FX\NBCurrency%2020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nstantinChe/&#1052;&#1086;&#1080;%20&#1076;&#1086;&#1082;&#1091;&#1084;&#1077;&#1085;&#1090;&#1099;/&#1076;&#1083;&#1103;%20&#1090;&#1072;&#1088;&#1080;&#1092;&#1072;%20&#1085;&#1072;%202012%20&#1075;&#1086;&#1076;/&#1052;&#1086;&#1080;%20&#1088;&#1080;&#1089;&#1091;&#1085;&#1082;&#1080;/&#1053;&#1086;&#1074;&#1072;&#1103;%20&#1087;&#1072;&#1087;&#1082;&#1072;/&#1082;&#1072;&#1088;&#1090;&#1072;%20&#1082;&#1074;&#1072;&#1088;&#1090;&#1072;&#1083;&#1086;&#1074;%20&#1080;%20&#1084;&#1080;&#1082;&#1088;&#1086;&#1088;&#1072;&#1081;&#1086;&#1085;&#1086;&#1074;%20&#1075;.&#1046;&#1077;&#1079;&#1082;&#1072;&#1079;&#1075;&#1072;&#1085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lenT/&#1052;&#1086;&#1080;%20&#1076;&#1086;&#1082;&#1091;&#1084;&#1077;&#1085;&#1090;&#1099;/&#1046;&#1086;&#1083;&#1072;&#1084;&#1072;&#1085;&#1086;&#1074;&#1086;&#1081;%20&#1043;.&#1041;/&#1084;&#1072;&#1088;&#1090;/&#1044;&#1080;&#1085;&#1072;&#1084;&#1080;&#1082;&#1072;%20&#1089;-&#1089;&#1090;&#108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!&#1055;&#1069;&#1054;/&#1055;&#1056;%20&#1053;&#1091;&#1088;&#1082;&#1072;&#1079;&#1075;&#1072;&#1085;%20&#1043;&#1091;&#1083;&#1100;&#1084;&#1080;&#1088;&#1072;/&#1053;&#1054;&#1060;%20&#1074;&#1072;&#1088;-&#1090;&#1099;%20&#1089;&#1090;&#1088;&#1072;&#1090;&#1077;&#1075;.%20&#1087;&#1083;&#1072;&#1085;&#1080;&#1088;-&#1103;/Documents%20and%20Settings/anna.KAZAKHMYS.000/&#1052;&#1086;&#1080;%20&#1076;&#1086;&#1082;&#1091;&#1084;&#1077;&#1085;&#1090;&#1099;/&#1055;&#1083;&#1072;&#1085;&#1099;/&#1055;&#1083;&#1072;&#1085;%202010/Post/Docum-03/Plan/&#1087;&#1083;&#1072;&#1085;&#1099;%20&#1088;.&#1077;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  <sheetName val="Дефл"/>
      <sheetName val="Temporary Internet"/>
      <sheetName val="потребители ээ"/>
      <sheetName val="потребители -2017"/>
      <sheetName val="потребители тэ"/>
      <sheetName val="Лист1"/>
      <sheetName val="Лист5 (2)"/>
      <sheetName val="ГРЭС"/>
      <sheetName val="ЖТЭЦ"/>
      <sheetName val="БТЭЦ"/>
      <sheetName val="Налоги"/>
      <sheetName val="ТМЦ"/>
      <sheetName val="СМР"/>
      <sheetName val="2017"/>
      <sheetName val="ДП 2017-ОПЕР 2016"/>
      <sheetName val="ФЭД 2017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C_Worksheet"/>
      <sheetName val="Front"/>
      <sheetName val="Contents"/>
      <sheetName val="Mass_Balance"/>
      <sheetName val="Equip"/>
      <sheetName val="Consumables"/>
      <sheetName val="Piping_List"/>
      <sheetName val="Valve_List"/>
      <sheetName val="P&amp;L CCI Detail"/>
      <sheetName val="Cash CCI Detail"/>
      <sheetName val="KONSOLID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</sheetNames>
    <sheetDataSet>
      <sheetData sheetId="0">
        <row r="45">
          <cell r="E45">
            <v>22.222222222222221</v>
          </cell>
        </row>
        <row r="47">
          <cell r="E47">
            <v>1.1111111111111112</v>
          </cell>
        </row>
        <row r="65">
          <cell r="E65">
            <v>18.518518518518519</v>
          </cell>
        </row>
        <row r="66">
          <cell r="E66">
            <v>2.5</v>
          </cell>
        </row>
        <row r="69">
          <cell r="E69">
            <v>15</v>
          </cell>
        </row>
        <row r="102">
          <cell r="E102">
            <v>45</v>
          </cell>
        </row>
        <row r="104">
          <cell r="E104">
            <v>18.518518518518519</v>
          </cell>
        </row>
        <row r="118">
          <cell r="E118">
            <v>1.4</v>
          </cell>
        </row>
        <row r="119">
          <cell r="E119">
            <v>1.1000000000000001</v>
          </cell>
        </row>
        <row r="136">
          <cell r="E136">
            <v>15</v>
          </cell>
        </row>
        <row r="175">
          <cell r="E175">
            <v>70</v>
          </cell>
        </row>
        <row r="221">
          <cell r="H221">
            <v>91</v>
          </cell>
        </row>
        <row r="284">
          <cell r="C284">
            <v>15.555555555555555</v>
          </cell>
        </row>
        <row r="417">
          <cell r="G417">
            <v>14</v>
          </cell>
        </row>
        <row r="419">
          <cell r="E419">
            <v>0.05</v>
          </cell>
        </row>
        <row r="428">
          <cell r="G428">
            <v>46.296296296296298</v>
          </cell>
        </row>
        <row r="483">
          <cell r="F483">
            <v>24</v>
          </cell>
        </row>
        <row r="484">
          <cell r="F484">
            <v>10</v>
          </cell>
        </row>
        <row r="502">
          <cell r="F502">
            <v>1.3228106267362141</v>
          </cell>
        </row>
        <row r="551">
          <cell r="F551">
            <v>8.1</v>
          </cell>
        </row>
        <row r="719">
          <cell r="E719">
            <v>0.50876190155655598</v>
          </cell>
        </row>
        <row r="722">
          <cell r="D722">
            <v>30</v>
          </cell>
        </row>
      </sheetData>
      <sheetData sheetId="1" refreshError="1"/>
      <sheetData sheetId="2">
        <row r="45">
          <cell r="E45">
            <v>22.222222222222221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DIC99"/>
      <sheetName val="EERR ACUM 31-OCT-99"/>
      <sheetName val="2000"/>
      <sheetName val="Formatos GENER 9dic fijos corre"/>
      <sheetName val="Planilla para exportación"/>
      <sheetName val="FORMATOS CHILE PPTO 1999"/>
      <sheetName val="Reference #'s"/>
      <sheetName val="Ex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IFRS Budgeting model 2.33"/>
      <sheetName val="8_NPV_1"/>
      <sheetName val="System"/>
      <sheetName val="Reference #'s"/>
      <sheetName val="Assumptions"/>
      <sheetName val="SMSTemp"/>
      <sheetName val="finbal10"/>
      <sheetName val="Input"/>
      <sheetName val="lib"/>
      <sheetName val="Статьи"/>
      <sheetName val="Форма2"/>
      <sheetName val="Данные"/>
      <sheetName val="Group_Budget"/>
      <sheetName val="Group_Eliminations"/>
      <sheetName val="Aggregated_Group_Budget"/>
      <sheetName val="Aggregated_Budget"/>
      <sheetName val="Planilla_para_exportación"/>
      <sheetName val="FORMATOS_CHILE_PPTO_1999"/>
      <sheetName val="IFRS_Budgeting_model_2_33"/>
      <sheetName val="Reference_#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KCC"/>
      <sheetName val="8_NPV_1"/>
      <sheetName val="Горячее_водоснабжение_лет"/>
      <sheetName val="Горячее_водоснабжение_зим"/>
      <sheetName val="Somprof111"/>
      <sheetName val="Finance &amp; Economic Data"/>
      <sheetName val="Cash Flow &amp; Coverages"/>
      <sheetName val="Reference #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  <sheetName val="Tax Rates"/>
      <sheetName val="SCR O&amp;M"/>
      <sheetName val="Input"/>
      <sheetName val="Reference #'s"/>
      <sheetName val="KCC"/>
      <sheetName val="8_NPV_1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"/>
      <sheetName val="Depr (3)"/>
      <sheetName val="Fm (3)"/>
      <sheetName val="Depr (2)"/>
      <sheetName val="Fm (2)"/>
      <sheetName val="Depr"/>
      <sheetName val="Shifr"/>
      <sheetName val="Sens_P"/>
      <sheetName val="Sens_G"/>
      <sheetName val="Sens_C &amp; E"/>
      <sheetName val="Горячее_водоснабжение_лет"/>
      <sheetName val="Горячее_водоснабжение_зим"/>
      <sheetName val="Major Maint"/>
      <sheetName val="ECKICH8"/>
      <sheetName val="_Summary"/>
      <sheetName val="Input"/>
      <sheetName val="Inventory"/>
      <sheetName val="K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Содержание"/>
      <sheetName val="Ввод"/>
      <sheetName val="ЯНВАРЬ"/>
      <sheetName val="US Dollar 2003"/>
      <sheetName val="SDR 2003"/>
      <sheetName val="BY Line Item"/>
      <sheetName val="KCC"/>
      <sheetName val="Проек_расх"/>
      <sheetName val="Проч_расх_"/>
      <sheetName val="US_Dollar_2003"/>
      <sheetName val="SDR_2003"/>
      <sheetName val="BY_Line_Item"/>
      <sheetName val="jule-september2000"/>
      <sheetName val="hiddenА"/>
      <sheetName val="Captions"/>
      <sheetName val="K31X"/>
      <sheetName val="Consolidator Inputs"/>
      <sheetName val="Control"/>
      <sheetName val="Language"/>
      <sheetName val="Configuration"/>
      <sheetName val="Lists"/>
      <sheetName val="Checks"/>
      <sheetName val="SETUP"/>
      <sheetName val="B-4"/>
      <sheetName val="Reference #'s"/>
      <sheetName val="Fm"/>
      <sheetName val="Major Maint"/>
      <sheetName val="A-20"/>
      <sheetName val="Staff"/>
      <sheetName val="Main Menu"/>
      <sheetName val="31.12.03"/>
      <sheetName val="Hidden"/>
      <sheetName val="HypInflInd"/>
      <sheetName val="Grouplist"/>
    </sheetNames>
    <sheetDataSet>
      <sheetData sheetId="0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Проек_расх"/>
      <sheetName val="Проч_расх_"/>
      <sheetName val="Catalogue"/>
      <sheetName val="KCC"/>
      <sheetName val="прочие"/>
      <sheetName val="SETUP"/>
      <sheetName val="ФОИ-Сен25.12"/>
      <sheetName val="Concentrate"/>
      <sheetName val="Excess Calc Payroll"/>
      <sheetName val="finbal10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#ССЫЛКА"/>
      <sheetName val="DCF"/>
      <sheetName val="ATI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ex "/>
      <sheetName val="bank кап"/>
      <sheetName val="Лист1"/>
      <sheetName val="ЦЗ"/>
      <sheetName val="Лист2"/>
      <sheetName val="Лист3"/>
      <sheetName val="Major Maint"/>
      <sheetName val="KCC"/>
      <sheetName val="Статьи"/>
      <sheetName val="SCR O&amp;M"/>
      <sheetName val="Банк декабрь 08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"/>
      <sheetName val="экскав"/>
      <sheetName val="трансп"/>
      <sheetName val="подача"/>
      <sheetName val="свод"/>
      <sheetName val="8_NPV_1"/>
      <sheetName val="SCR O&amp;M"/>
      <sheetName val="capex "/>
      <sheetName val="Major Maint"/>
      <sheetName val="Summary"/>
      <sheetName val="mac_LOP Sched  Personnel"/>
      <sheetName val="DEBT PYMTS"/>
      <sheetName val="Concentrate"/>
      <sheetName val="Проект2002"/>
      <sheetName val="Горячее_водоснабжение_лет"/>
      <sheetName val="Горячее_водоснабжение_зим"/>
      <sheetName val="Отопление"/>
      <sheetName val="Вентиляция"/>
      <sheetName val="KCC"/>
      <sheetName val="1.5_Капвложения_Амортизация"/>
      <sheetName val="Перевозка"/>
      <sheetName val="Costos"/>
      <sheetName val="Labor"/>
      <sheetName val="Input"/>
      <sheetName val="Inputs"/>
      <sheetName val="Статьи"/>
      <sheetName val="LISTS"/>
      <sheetName val="EQUIPMENT TYPE"/>
      <sheetName val="WBS"/>
    </sheetNames>
    <sheetDataSet>
      <sheetData sheetId="0">
        <row r="5">
          <cell r="E5">
            <v>10</v>
          </cell>
        </row>
        <row r="7">
          <cell r="E7">
            <v>19</v>
          </cell>
        </row>
        <row r="9">
          <cell r="E9">
            <v>24</v>
          </cell>
        </row>
        <row r="10">
          <cell r="E10">
            <v>29</v>
          </cell>
        </row>
        <row r="13">
          <cell r="E13">
            <v>19.899999999999999</v>
          </cell>
        </row>
        <row r="24">
          <cell r="E24">
            <v>3200</v>
          </cell>
        </row>
        <row r="25">
          <cell r="E25">
            <v>3900</v>
          </cell>
        </row>
        <row r="27">
          <cell r="E27">
            <v>25000</v>
          </cell>
        </row>
        <row r="28">
          <cell r="E28">
            <v>5100</v>
          </cell>
        </row>
        <row r="29">
          <cell r="E29">
            <v>3700</v>
          </cell>
        </row>
        <row r="41">
          <cell r="E41">
            <v>2</v>
          </cell>
        </row>
        <row r="42">
          <cell r="E42">
            <v>2</v>
          </cell>
        </row>
        <row r="43">
          <cell r="E43">
            <v>0.3</v>
          </cell>
        </row>
        <row r="44">
          <cell r="E44">
            <v>0.2</v>
          </cell>
        </row>
        <row r="45">
          <cell r="E45">
            <v>1.1000000000000001</v>
          </cell>
        </row>
        <row r="47">
          <cell r="E47">
            <v>0.114</v>
          </cell>
        </row>
        <row r="48">
          <cell r="E48">
            <v>0.5</v>
          </cell>
        </row>
        <row r="49">
          <cell r="E49">
            <v>0.39</v>
          </cell>
        </row>
        <row r="50">
          <cell r="E50">
            <v>360</v>
          </cell>
        </row>
        <row r="51">
          <cell r="E51">
            <v>12</v>
          </cell>
        </row>
        <row r="63">
          <cell r="E63">
            <v>1.25</v>
          </cell>
        </row>
        <row r="65">
          <cell r="E65">
            <v>6.3E-2</v>
          </cell>
        </row>
        <row r="66">
          <cell r="E66">
            <v>0.01</v>
          </cell>
        </row>
      </sheetData>
      <sheetData sheetId="1">
        <row r="5">
          <cell r="E5">
            <v>10</v>
          </cell>
        </row>
      </sheetData>
      <sheetData sheetId="2">
        <row r="5">
          <cell r="E5">
            <v>10</v>
          </cell>
        </row>
      </sheetData>
      <sheetData sheetId="3">
        <row r="5">
          <cell r="E5">
            <v>10</v>
          </cell>
        </row>
      </sheetData>
      <sheetData sheetId="4">
        <row r="5">
          <cell r="E5">
            <v>10</v>
          </cell>
        </row>
      </sheetData>
      <sheetData sheetId="5">
        <row r="5">
          <cell r="E5">
            <v>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оговый расчет"/>
      <sheetName val="Объемы вскрыши между 240м и 265"/>
      <sheetName val="Погрузч"/>
      <sheetName val="бульд"/>
      <sheetName val="трансп"/>
      <sheetName val="Major Maint"/>
      <sheetName val="Fm"/>
      <sheetName val="ЯНВАРЬ"/>
      <sheetName val="SCR O&amp;M"/>
      <sheetName val="ао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0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_оборотных_средств"/>
      <sheetName val="Чувствительность"/>
      <sheetName val="Общие начальные данные"/>
      <sheetName val="Запасы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Финансирование"/>
      <sheetName val=" Налоги_из_прибыли"/>
      <sheetName val="Финансовая реализуемость"/>
      <sheetName val="Эффективность_Ком"/>
      <sheetName val="Эффективность_Бю"/>
      <sheetName val="Коэффициенты"/>
      <sheetName val="TEP"/>
      <sheetName val="Диаграмма_чу"/>
      <sheetName val="ONO"/>
      <sheetName val="Fm"/>
      <sheetName val="const"/>
      <sheetName val="Статьи"/>
      <sheetName val="8_NPV_1"/>
      <sheetName val="Эффективность"/>
      <sheetName val="Major Maint"/>
      <sheetName val="KCC"/>
      <sheetName val="_RISK Correlations"/>
      <sheetName val="Анализ закл. работ"/>
      <sheetName val="Variables"/>
      <sheetName val="DEBT PYMTS"/>
      <sheetName val="Índices"/>
      <sheetName val="Master"/>
      <sheetName val="Pump Sizing"/>
      <sheetName val="2.5_Календарь"/>
      <sheetName val="Inventory"/>
      <sheetName val="Concentrate"/>
      <sheetName val="ЯНВАРЬ"/>
      <sheetName val="Mine Gen"/>
    </sheetNames>
    <sheetDataSet>
      <sheetData sheetId="0">
        <row r="9">
          <cell r="C9">
            <v>1</v>
          </cell>
        </row>
      </sheetData>
      <sheetData sheetId="1">
        <row r="9">
          <cell r="C9">
            <v>1</v>
          </cell>
        </row>
        <row r="11">
          <cell r="C11">
            <v>1</v>
          </cell>
        </row>
      </sheetData>
      <sheetData sheetId="2">
        <row r="9">
          <cell r="C9">
            <v>1</v>
          </cell>
        </row>
      </sheetData>
      <sheetData sheetId="3">
        <row r="9">
          <cell r="C9">
            <v>1</v>
          </cell>
        </row>
      </sheetData>
      <sheetData sheetId="4">
        <row r="9">
          <cell r="C9">
            <v>1</v>
          </cell>
        </row>
      </sheetData>
      <sheetData sheetId="5">
        <row r="9">
          <cell r="C9">
            <v>1</v>
          </cell>
        </row>
      </sheetData>
      <sheetData sheetId="6">
        <row r="9">
          <cell r="C9">
            <v>1</v>
          </cell>
        </row>
      </sheetData>
      <sheetData sheetId="7">
        <row r="9">
          <cell r="C9">
            <v>1</v>
          </cell>
        </row>
      </sheetData>
      <sheetData sheetId="8">
        <row r="9">
          <cell r="C9">
            <v>1</v>
          </cell>
        </row>
      </sheetData>
      <sheetData sheetId="9">
        <row r="9">
          <cell r="C9">
            <v>1</v>
          </cell>
        </row>
      </sheetData>
      <sheetData sheetId="10">
        <row r="9">
          <cell r="C9">
            <v>1</v>
          </cell>
        </row>
      </sheetData>
      <sheetData sheetId="11">
        <row r="9">
          <cell r="C9">
            <v>1</v>
          </cell>
        </row>
      </sheetData>
      <sheetData sheetId="12">
        <row r="9">
          <cell r="C9">
            <v>1</v>
          </cell>
        </row>
      </sheetData>
      <sheetData sheetId="13">
        <row r="9">
          <cell r="C9">
            <v>1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увствительность"/>
      <sheetName val="Табл.6_Оценочные_КЗ"/>
      <sheetName val="Табл.7_Оборудование ЗИФ"/>
      <sheetName val="Табл.8_Оценочная_себестоимость"/>
      <sheetName val="Табл.9_Кальк_переработка_сравн"/>
      <sheetName val="Табл.10_товарной_продукции"/>
      <sheetName val="Табл.11_Сводка"/>
      <sheetName val="рис.1"/>
      <sheetName val="рис.2"/>
      <sheetName val="Табл.12_Эффективность_Ком"/>
      <sheetName val="рис.3"/>
      <sheetName val="Табл.13_теп"/>
      <sheetName val="Финансирование"/>
      <sheetName val="Общие начальные данные"/>
      <sheetName val="Структура сценария"/>
      <sheetName val="Капзатраты"/>
      <sheetName val="Запасы"/>
      <sheetName val="Полная_себестоимость"/>
      <sheetName val="Эксплуатационная_себестоимость"/>
      <sheetName val="Изменение_оборотных_средств"/>
      <sheetName val=" Налоги_из_прибыли"/>
      <sheetName val="Эффективность_Бю"/>
      <sheetName val="Коэффициенты"/>
      <sheetName val="этап2_с_форм"/>
      <sheetName val="Input"/>
      <sheetName val="Статьи"/>
      <sheetName val="Fm"/>
      <sheetName val="Cost 99v98"/>
      <sheetName val=""/>
    </sheetNames>
    <sheetDataSet>
      <sheetData sheetId="0">
        <row r="3">
          <cell r="C3">
            <v>29</v>
          </cell>
        </row>
        <row r="12">
          <cell r="C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>
        <row r="3">
          <cell r="C3">
            <v>29</v>
          </cell>
        </row>
      </sheetData>
      <sheetData sheetId="13" refreshError="1"/>
      <sheetData sheetId="14">
        <row r="3">
          <cell r="C3">
            <v>29</v>
          </cell>
        </row>
      </sheetData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"/>
      <sheetName val="UG"/>
      <sheetName val="Title Page"/>
      <sheetName val="Pro Forma"/>
      <sheetName val="VR Output"/>
      <sheetName val="COG"/>
      <sheetName val="Prod Stats"/>
      <sheetName val="Manpower"/>
      <sheetName val="Freight"/>
      <sheetName val="Finance"/>
      <sheetName val="Cap Equip"/>
      <sheetName val="Orocon S-C"/>
      <sheetName val="E &amp; PM"/>
      <sheetName val="Surface Projects"/>
      <sheetName val="G &amp; A"/>
      <sheetName val="Pit"/>
      <sheetName val="Processing"/>
      <sheetName val="Site General"/>
      <sheetName val="Logistics"/>
      <sheetName val="Tax"/>
      <sheetName val="Inventory"/>
      <sheetName val="Stockpile"/>
      <sheetName val="Exploration"/>
      <sheetName val="Input"/>
      <sheetName val="Labor"/>
      <sheetName val="Cost Drivers"/>
      <sheetName val="Revisions"/>
      <sheetName val="Title&amp;Header"/>
      <sheetName val="Working Capital"/>
      <sheetName val="ао"/>
      <sheetName val="Статьи"/>
      <sheetName val="Kupol 2009 Prod R2_NBL"/>
      <sheetName val="capex "/>
      <sheetName val="Чувствительность"/>
    </sheetNames>
    <sheetDataSet>
      <sheetData sheetId="0">
        <row r="38">
          <cell r="F38">
            <v>15303.4939789781</v>
          </cell>
        </row>
      </sheetData>
      <sheetData sheetId="1">
        <row r="208">
          <cell r="C208">
            <v>0.18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8">
          <cell r="F38">
            <v>15303.4939789781</v>
          </cell>
          <cell r="G38">
            <v>23398.062671259191</v>
          </cell>
          <cell r="H38">
            <v>26369.454461180245</v>
          </cell>
        </row>
      </sheetData>
      <sheetData sheetId="21" refreshError="1"/>
      <sheetData sheetId="22" refreshError="1"/>
      <sheetData sheetId="23">
        <row r="208">
          <cell r="C208">
            <v>0.18</v>
          </cell>
        </row>
      </sheetData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Separate FS"/>
      <sheetName val="B1_consolidation"/>
      <sheetName val="equity"/>
      <sheetName val="J1"/>
      <sheetName val="J2"/>
      <sheetName val="EPS"/>
      <sheetName val="EBITDA"/>
      <sheetName val="CAPEX"/>
      <sheetName val="KM revenues"/>
      <sheetName val="KM sales_q-ties"/>
      <sheetName val="KCC COS"/>
      <sheetName val="KCC G&amp;A"/>
      <sheetName val="KCC Distribution"/>
      <sheetName val="Separate_FS"/>
      <sheetName val="KM_revenues"/>
      <sheetName val="KM_sales_q-ties"/>
      <sheetName val="KCC_COS"/>
      <sheetName val="KCC_G&amp;A"/>
      <sheetName val="KCC_Distribution"/>
      <sheetName val="Статьи"/>
      <sheetName val="Форма2"/>
    </sheetNames>
    <sheetDataSet>
      <sheetData sheetId="0" refreshError="1">
        <row r="9">
          <cell r="D9">
            <v>125.72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X-rates"/>
      <sheetName val="IS"/>
      <sheetName val="BS"/>
      <sheetName val="CE"/>
      <sheetName val="CF"/>
      <sheetName val="CF working table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5"/>
      <sheetName val="47"/>
    </sheetNames>
    <sheetDataSet>
      <sheetData sheetId="0" refreshError="1"/>
      <sheetData sheetId="1" refreshError="1">
        <row r="6">
          <cell r="B6">
            <v>127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S"/>
      <sheetName val="BS"/>
      <sheetName val="CE"/>
      <sheetName val="CF"/>
      <sheetName val="CF working table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X-rates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7"/>
      <sheetName val="Статьи"/>
      <sheetName val="Inventory"/>
      <sheetName val="const"/>
      <sheetName val="capex 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6">
          <cell r="H6">
            <v>120.75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5">
          <cell r="F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M5">
            <v>0</v>
          </cell>
        </row>
        <row r="7">
          <cell r="F7">
            <v>22196</v>
          </cell>
          <cell r="H7">
            <v>0</v>
          </cell>
          <cell r="I7">
            <v>22196</v>
          </cell>
          <cell r="J7">
            <v>0</v>
          </cell>
          <cell r="K7">
            <v>22196</v>
          </cell>
          <cell r="M7">
            <v>70522</v>
          </cell>
        </row>
        <row r="8">
          <cell r="F8">
            <v>2139</v>
          </cell>
          <cell r="H8">
            <v>0</v>
          </cell>
          <cell r="I8">
            <v>2139</v>
          </cell>
          <cell r="J8">
            <v>0</v>
          </cell>
          <cell r="K8">
            <v>2139</v>
          </cell>
          <cell r="M8">
            <v>73976</v>
          </cell>
        </row>
        <row r="9">
          <cell r="F9">
            <v>-1650</v>
          </cell>
          <cell r="H9">
            <v>0</v>
          </cell>
          <cell r="I9">
            <v>-1650</v>
          </cell>
          <cell r="J9">
            <v>0</v>
          </cell>
          <cell r="K9">
            <v>-1650</v>
          </cell>
          <cell r="M9">
            <v>-433</v>
          </cell>
        </row>
        <row r="10">
          <cell r="F10">
            <v>-4006</v>
          </cell>
          <cell r="H10">
            <v>0</v>
          </cell>
          <cell r="I10">
            <v>-4006</v>
          </cell>
          <cell r="J10">
            <v>0</v>
          </cell>
          <cell r="K10">
            <v>-4006</v>
          </cell>
          <cell r="M10">
            <v>27282</v>
          </cell>
        </row>
        <row r="11">
          <cell r="F11">
            <v>7</v>
          </cell>
          <cell r="H11">
            <v>0</v>
          </cell>
          <cell r="I11">
            <v>7</v>
          </cell>
          <cell r="J11">
            <v>0</v>
          </cell>
          <cell r="K11">
            <v>7</v>
          </cell>
          <cell r="M11">
            <v>0</v>
          </cell>
        </row>
        <row r="12">
          <cell r="F12">
            <v>515</v>
          </cell>
          <cell r="H12">
            <v>0</v>
          </cell>
          <cell r="I12">
            <v>515</v>
          </cell>
          <cell r="J12">
            <v>0</v>
          </cell>
          <cell r="K12">
            <v>515</v>
          </cell>
          <cell r="M12">
            <v>3206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</row>
        <row r="14">
          <cell r="F14">
            <v>-29683</v>
          </cell>
          <cell r="H14">
            <v>0</v>
          </cell>
          <cell r="I14">
            <v>-29683</v>
          </cell>
          <cell r="J14">
            <v>0</v>
          </cell>
          <cell r="K14">
            <v>-29683</v>
          </cell>
          <cell r="M14">
            <v>-72737</v>
          </cell>
        </row>
        <row r="15">
          <cell r="F15">
            <v>-10482</v>
          </cell>
          <cell r="H15">
            <v>0</v>
          </cell>
          <cell r="I15">
            <v>-10482</v>
          </cell>
          <cell r="J15">
            <v>0</v>
          </cell>
          <cell r="K15">
            <v>-10482</v>
          </cell>
          <cell r="M15">
            <v>101816</v>
          </cell>
        </row>
        <row r="16">
          <cell r="F16">
            <v>-10482</v>
          </cell>
          <cell r="H16">
            <v>0</v>
          </cell>
          <cell r="I16">
            <v>-10482</v>
          </cell>
          <cell r="J16">
            <v>0</v>
          </cell>
          <cell r="K16">
            <v>-10482</v>
          </cell>
          <cell r="M16">
            <v>101816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6">
          <cell r="F6">
            <v>22196</v>
          </cell>
          <cell r="G6">
            <v>0</v>
          </cell>
          <cell r="H6">
            <v>22196</v>
          </cell>
          <cell r="I6">
            <v>0</v>
          </cell>
          <cell r="J6">
            <v>22196</v>
          </cell>
          <cell r="K6">
            <v>70522</v>
          </cell>
        </row>
        <row r="7">
          <cell r="F7">
            <v>2139</v>
          </cell>
          <cell r="G7">
            <v>0</v>
          </cell>
          <cell r="H7">
            <v>2139</v>
          </cell>
          <cell r="I7">
            <v>0</v>
          </cell>
          <cell r="J7">
            <v>2139</v>
          </cell>
          <cell r="K7">
            <v>73976</v>
          </cell>
        </row>
        <row r="8">
          <cell r="F8">
            <v>-1650</v>
          </cell>
          <cell r="G8">
            <v>0</v>
          </cell>
          <cell r="H8">
            <v>-1650</v>
          </cell>
          <cell r="I8">
            <v>0</v>
          </cell>
          <cell r="J8">
            <v>-1650</v>
          </cell>
          <cell r="K8">
            <v>-433</v>
          </cell>
        </row>
        <row r="9">
          <cell r="F9">
            <v>-4006</v>
          </cell>
          <cell r="G9">
            <v>0</v>
          </cell>
          <cell r="H9">
            <v>-4006</v>
          </cell>
          <cell r="I9">
            <v>0</v>
          </cell>
          <cell r="J9">
            <v>-4006</v>
          </cell>
          <cell r="K9">
            <v>27282</v>
          </cell>
        </row>
        <row r="10">
          <cell r="F10">
            <v>7</v>
          </cell>
          <cell r="G10">
            <v>0</v>
          </cell>
          <cell r="H10">
            <v>7</v>
          </cell>
          <cell r="I10">
            <v>0</v>
          </cell>
          <cell r="J10">
            <v>7</v>
          </cell>
          <cell r="K10">
            <v>0</v>
          </cell>
        </row>
        <row r="11">
          <cell r="F11">
            <v>515</v>
          </cell>
          <cell r="G11">
            <v>0</v>
          </cell>
          <cell r="H11">
            <v>515</v>
          </cell>
          <cell r="I11">
            <v>0</v>
          </cell>
          <cell r="J11">
            <v>515</v>
          </cell>
          <cell r="K11">
            <v>3206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-29683</v>
          </cell>
          <cell r="G13">
            <v>0</v>
          </cell>
          <cell r="H13">
            <v>-29683</v>
          </cell>
          <cell r="I13">
            <v>0</v>
          </cell>
          <cell r="J13">
            <v>-29683</v>
          </cell>
          <cell r="K13">
            <v>-72737</v>
          </cell>
        </row>
        <row r="14">
          <cell r="F14">
            <v>-10482</v>
          </cell>
          <cell r="G14">
            <v>0</v>
          </cell>
          <cell r="H14">
            <v>-10482</v>
          </cell>
          <cell r="I14">
            <v>0</v>
          </cell>
          <cell r="J14">
            <v>-10482</v>
          </cell>
          <cell r="K14">
            <v>101816</v>
          </cell>
        </row>
        <row r="15">
          <cell r="F15">
            <v>-10482</v>
          </cell>
          <cell r="G15">
            <v>0</v>
          </cell>
          <cell r="H15">
            <v>-10482</v>
          </cell>
          <cell r="I15">
            <v>0</v>
          </cell>
          <cell r="J15">
            <v>-10482</v>
          </cell>
          <cell r="K15">
            <v>101816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ISK Correlations"/>
    </sheetNames>
    <sheetDataSet>
      <sheetData sheetId="0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Statement"/>
      <sheetName val="Revenue"/>
      <sheetName val="Notes"/>
      <sheetName val="Instructions"/>
      <sheetName val="Title"/>
      <sheetName val="Production Sum"/>
      <sheetName val="Taxes"/>
      <sheetName val="Capital Equip"/>
      <sheetName val="Salary"/>
      <sheetName val="Hrly"/>
      <sheetName val="Mine Sum"/>
      <sheetName val="Mine Dev Det"/>
      <sheetName val="Mine Stoping Det"/>
      <sheetName val="Mine Haulage Det"/>
      <sheetName val="Mine Gen"/>
      <sheetName val="Mill Sum"/>
      <sheetName val="Mill Const"/>
      <sheetName val="Mill Prod"/>
      <sheetName val="Mill Tailings Imp"/>
      <sheetName val="Mill Gen"/>
      <sheetName val="Maint Sum"/>
      <sheetName val="Maint Sum Det"/>
      <sheetName val="Maint Gen"/>
      <sheetName val="Mine Equip"/>
      <sheetName val="Surf-Trans Vehicles"/>
      <sheetName val="Surface Equip"/>
      <sheetName val="Mill Maint"/>
      <sheetName val="Site Gen Sum"/>
      <sheetName val="Site Gen Det"/>
      <sheetName val="Magadan Admin Sum"/>
      <sheetName val="Magadan Admin Det"/>
      <sheetName val="Fm"/>
      <sheetName val="const"/>
      <sheetName val="_RISK Correlations"/>
      <sheetName val="Чувствительность"/>
      <sheetName val="Изменение_оборотных_средств"/>
      <sheetName val="Inventory"/>
      <sheetName val="Input"/>
      <sheetName val="lang"/>
      <sheetName val="X-rates"/>
    </sheetNames>
    <sheetDataSet>
      <sheetData sheetId="0">
        <row r="1">
          <cell r="A1" t="str">
            <v>File:</v>
          </cell>
          <cell r="B1" t="str">
            <v>JuliettaLOMBudgetV08-18-00</v>
          </cell>
          <cell r="K1" t="str">
            <v>JULIETTA PROJECT</v>
          </cell>
          <cell r="X1" t="str">
            <v>JULIETTA PROJECT</v>
          </cell>
          <cell r="AK1" t="str">
            <v>JULIETTA PROJECT</v>
          </cell>
        </row>
        <row r="2">
          <cell r="A2" t="str">
            <v>Vers. Date:</v>
          </cell>
          <cell r="B2" t="str">
            <v>August 19, 2000</v>
          </cell>
          <cell r="K2" t="str">
            <v>OMGC</v>
          </cell>
          <cell r="X2" t="str">
            <v>OMGC</v>
          </cell>
          <cell r="AK2" t="str">
            <v>OMGC</v>
          </cell>
        </row>
        <row r="3">
          <cell r="A3" t="str">
            <v>Date:</v>
          </cell>
          <cell r="B3">
            <v>37028.018581828706</v>
          </cell>
          <cell r="K3" t="str">
            <v>2000 Monthly BUDGET</v>
          </cell>
          <cell r="X3" t="str">
            <v>2001 Monthly BUDGET</v>
          </cell>
          <cell r="AK3" t="str">
            <v>2000 to 2012 Life of Mine (LOM) FORECAST</v>
          </cell>
        </row>
        <row r="4">
          <cell r="A4" t="str">
            <v>Time:</v>
          </cell>
          <cell r="B4">
            <v>37028.018581828706</v>
          </cell>
          <cell r="J4" t="str">
            <v>SUMMARY STATEMENT - 100%</v>
          </cell>
          <cell r="W4" t="str">
            <v>SUMMARY STATEMENT - 100%</v>
          </cell>
          <cell r="AJ4" t="str">
            <v>SUMMARY STATEMENT - 100%</v>
          </cell>
        </row>
        <row r="6">
          <cell r="R6" t="str">
            <v>Total</v>
          </cell>
          <cell r="AE6" t="str">
            <v>Total</v>
          </cell>
          <cell r="AF6" t="str">
            <v>Total</v>
          </cell>
          <cell r="AS6" t="str">
            <v>TOTAL</v>
          </cell>
        </row>
        <row r="7">
          <cell r="F7" t="str">
            <v>Jan - 00</v>
          </cell>
          <cell r="G7" t="str">
            <v>Feb - 00</v>
          </cell>
          <cell r="H7" t="str">
            <v>Mar - 00</v>
          </cell>
          <cell r="I7" t="str">
            <v>Apr - 00</v>
          </cell>
          <cell r="J7" t="str">
            <v>May - 00</v>
          </cell>
          <cell r="K7" t="str">
            <v>Jun - 00</v>
          </cell>
          <cell r="L7" t="str">
            <v>Jul - 00</v>
          </cell>
          <cell r="M7" t="str">
            <v>Aug - 00</v>
          </cell>
          <cell r="N7" t="str">
            <v>Sep - 00</v>
          </cell>
          <cell r="O7" t="str">
            <v>Oct - 00</v>
          </cell>
          <cell r="P7" t="str">
            <v>Nov - 00</v>
          </cell>
          <cell r="Q7" t="str">
            <v>Dec - 00</v>
          </cell>
          <cell r="R7">
            <v>2000</v>
          </cell>
          <cell r="S7" t="str">
            <v>Jan - 01</v>
          </cell>
          <cell r="T7" t="str">
            <v>Feb - 01</v>
          </cell>
          <cell r="U7" t="str">
            <v>Mar - 01</v>
          </cell>
          <cell r="V7" t="str">
            <v>Apr - 01</v>
          </cell>
          <cell r="W7" t="str">
            <v>May - 01</v>
          </cell>
          <cell r="X7" t="str">
            <v>Jun - 01</v>
          </cell>
          <cell r="Y7" t="str">
            <v>Jul - 01</v>
          </cell>
          <cell r="Z7" t="str">
            <v>Aug - 01</v>
          </cell>
          <cell r="AA7" t="str">
            <v>Sep - 01</v>
          </cell>
          <cell r="AB7" t="str">
            <v>Oct - 01</v>
          </cell>
          <cell r="AC7" t="str">
            <v>Nov - 01</v>
          </cell>
          <cell r="AD7" t="str">
            <v>Dec - 01</v>
          </cell>
          <cell r="AE7">
            <v>2001</v>
          </cell>
          <cell r="AF7">
            <v>2000</v>
          </cell>
          <cell r="AG7">
            <v>2001</v>
          </cell>
          <cell r="AH7">
            <v>2002</v>
          </cell>
          <cell r="AI7">
            <v>2003</v>
          </cell>
          <cell r="AJ7">
            <v>2004</v>
          </cell>
          <cell r="AK7">
            <v>2005</v>
          </cell>
          <cell r="AL7">
            <v>2006</v>
          </cell>
          <cell r="AM7">
            <v>2007</v>
          </cell>
          <cell r="AN7">
            <v>2008</v>
          </cell>
          <cell r="AO7">
            <v>2009</v>
          </cell>
          <cell r="AP7">
            <v>2010</v>
          </cell>
          <cell r="AQ7">
            <v>2011</v>
          </cell>
          <cell r="AR7">
            <v>2012</v>
          </cell>
          <cell r="AS7" t="str">
            <v>YEARS</v>
          </cell>
        </row>
        <row r="9">
          <cell r="A9" t="str">
            <v>Revenues</v>
          </cell>
        </row>
        <row r="11">
          <cell r="A11" t="str">
            <v>90-XXX</v>
          </cell>
        </row>
        <row r="12">
          <cell r="A12" t="str">
            <v>Net Production Value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1300188.2763958671</v>
          </cell>
          <cell r="AE12">
            <v>1300188.2763958671</v>
          </cell>
          <cell r="AF12">
            <v>0</v>
          </cell>
          <cell r="AG12">
            <v>1300188.2763958671</v>
          </cell>
          <cell r="AH12">
            <v>29214189.251626231</v>
          </cell>
          <cell r="AI12">
            <v>30594901.640199382</v>
          </cell>
          <cell r="AJ12">
            <v>32193784.175115373</v>
          </cell>
          <cell r="AK12">
            <v>30227949.191417504</v>
          </cell>
          <cell r="AL12">
            <v>1783449.0022936328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125314461.53704798</v>
          </cell>
        </row>
        <row r="13">
          <cell r="A13" t="str">
            <v>Miscellaneous Income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</row>
        <row r="14">
          <cell r="A14" t="str">
            <v>TOTAL REVENUES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1300188.2763958671</v>
          </cell>
          <cell r="AE14">
            <v>1300188.2763958671</v>
          </cell>
          <cell r="AF14">
            <v>0</v>
          </cell>
          <cell r="AG14">
            <v>1300188.2763958671</v>
          </cell>
          <cell r="AH14">
            <v>29214189.251626231</v>
          </cell>
          <cell r="AI14">
            <v>30594901.640199382</v>
          </cell>
          <cell r="AJ14">
            <v>32193784.175115373</v>
          </cell>
          <cell r="AK14">
            <v>30227949.191417504</v>
          </cell>
          <cell r="AL14">
            <v>1783449.0022936328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125314461.53704798</v>
          </cell>
        </row>
        <row r="17">
          <cell r="A17" t="str">
            <v>Expenditures</v>
          </cell>
        </row>
        <row r="19">
          <cell r="A19" t="str">
            <v>1X-XXX</v>
          </cell>
          <cell r="B19" t="str">
            <v>Mine Costs</v>
          </cell>
          <cell r="F19">
            <v>42888</v>
          </cell>
          <cell r="G19">
            <v>0</v>
          </cell>
          <cell r="H19">
            <v>2174</v>
          </cell>
          <cell r="I19">
            <v>0</v>
          </cell>
          <cell r="J19">
            <v>0</v>
          </cell>
          <cell r="K19">
            <v>616.8030178884602</v>
          </cell>
          <cell r="L19">
            <v>117733.60603577692</v>
          </cell>
          <cell r="M19">
            <v>24704.092245559215</v>
          </cell>
          <cell r="N19">
            <v>62125.016285926271</v>
          </cell>
          <cell r="O19">
            <v>52303.673362004403</v>
          </cell>
          <cell r="P19">
            <v>50987.306989005119</v>
          </cell>
          <cell r="Q19">
            <v>67212.75428696083</v>
          </cell>
          <cell r="R19">
            <v>420745.25222312124</v>
          </cell>
          <cell r="S19">
            <v>82810.846503533525</v>
          </cell>
          <cell r="T19">
            <v>74882.192869427367</v>
          </cell>
          <cell r="U19">
            <v>82616.643003741381</v>
          </cell>
          <cell r="V19">
            <v>78645.02448698935</v>
          </cell>
          <cell r="W19">
            <v>126549.4952261689</v>
          </cell>
          <cell r="X19">
            <v>124246.1054920656</v>
          </cell>
          <cell r="Y19">
            <v>126499.41841935781</v>
          </cell>
          <cell r="Z19">
            <v>131725.65916501419</v>
          </cell>
          <cell r="AA19">
            <v>103257.03587597128</v>
          </cell>
          <cell r="AB19">
            <v>119362.45877440624</v>
          </cell>
          <cell r="AC19">
            <v>147356.06405411215</v>
          </cell>
          <cell r="AD19">
            <v>157656.38173740549</v>
          </cell>
          <cell r="AE19">
            <v>1355607.3256081934</v>
          </cell>
          <cell r="AF19">
            <v>420745.25222312124</v>
          </cell>
          <cell r="AG19">
            <v>1355607.3256081934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1776352.5778313146</v>
          </cell>
        </row>
        <row r="20">
          <cell r="A20" t="str">
            <v>10-468</v>
          </cell>
          <cell r="B20" t="str">
            <v>Mine Capital Expenses</v>
          </cell>
          <cell r="F20">
            <v>0</v>
          </cell>
          <cell r="G20">
            <v>0</v>
          </cell>
          <cell r="H20">
            <v>0</v>
          </cell>
          <cell r="I20">
            <v>5865</v>
          </cell>
          <cell r="J20">
            <v>78050</v>
          </cell>
          <cell r="K20">
            <v>412095</v>
          </cell>
          <cell r="L20">
            <v>0</v>
          </cell>
          <cell r="M20">
            <v>0</v>
          </cell>
          <cell r="N20">
            <v>229500</v>
          </cell>
          <cell r="O20">
            <v>832950</v>
          </cell>
          <cell r="P20">
            <v>0</v>
          </cell>
          <cell r="Q20">
            <v>0</v>
          </cell>
          <cell r="R20">
            <v>1558460</v>
          </cell>
          <cell r="S20">
            <v>0</v>
          </cell>
          <cell r="T20">
            <v>0</v>
          </cell>
          <cell r="U20">
            <v>0</v>
          </cell>
          <cell r="V20">
            <v>227100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30000</v>
          </cell>
          <cell r="AB20">
            <v>0</v>
          </cell>
          <cell r="AC20">
            <v>0</v>
          </cell>
          <cell r="AD20">
            <v>0</v>
          </cell>
          <cell r="AE20">
            <v>257100</v>
          </cell>
          <cell r="AF20">
            <v>1558460</v>
          </cell>
          <cell r="AG20">
            <v>257100</v>
          </cell>
          <cell r="AH20">
            <v>130000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1945560</v>
          </cell>
        </row>
        <row r="22">
          <cell r="A22" t="str">
            <v>2X-XXX</v>
          </cell>
          <cell r="B22" t="str">
            <v>Mill Costs</v>
          </cell>
          <cell r="F22">
            <v>139219</v>
          </cell>
          <cell r="G22">
            <v>340631</v>
          </cell>
          <cell r="H22">
            <v>685845</v>
          </cell>
          <cell r="I22">
            <v>600000</v>
          </cell>
          <cell r="J22">
            <v>402328</v>
          </cell>
          <cell r="K22">
            <v>1500000</v>
          </cell>
          <cell r="L22">
            <v>1231000</v>
          </cell>
          <cell r="M22">
            <v>1518000</v>
          </cell>
          <cell r="N22">
            <v>3456000</v>
          </cell>
          <cell r="O22">
            <v>2460000</v>
          </cell>
          <cell r="P22">
            <v>2168000</v>
          </cell>
          <cell r="Q22">
            <v>1849000</v>
          </cell>
          <cell r="R22">
            <v>16350023</v>
          </cell>
          <cell r="S22">
            <v>490000</v>
          </cell>
          <cell r="T22">
            <v>564000</v>
          </cell>
          <cell r="U22">
            <v>512000</v>
          </cell>
          <cell r="V22">
            <v>510000</v>
          </cell>
          <cell r="W22">
            <v>599000</v>
          </cell>
          <cell r="X22">
            <v>599000</v>
          </cell>
          <cell r="Y22">
            <v>553000</v>
          </cell>
          <cell r="Z22">
            <v>411000</v>
          </cell>
          <cell r="AA22">
            <v>413000</v>
          </cell>
          <cell r="AB22">
            <v>514000</v>
          </cell>
          <cell r="AC22">
            <v>414000</v>
          </cell>
          <cell r="AD22">
            <v>396600</v>
          </cell>
          <cell r="AE22">
            <v>5975600</v>
          </cell>
          <cell r="AF22">
            <v>16350023</v>
          </cell>
          <cell r="AG22">
            <v>5975600</v>
          </cell>
          <cell r="AH22">
            <v>1486651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23812274</v>
          </cell>
        </row>
        <row r="23">
          <cell r="A23" t="str">
            <v>20-468</v>
          </cell>
          <cell r="B23" t="str">
            <v>Mill Capital Expenses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5">
          <cell r="A25" t="str">
            <v>3X-XXX</v>
          </cell>
          <cell r="B25" t="str">
            <v>Maintenance Costs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72052.257921829398</v>
          </cell>
          <cell r="M25">
            <v>57922.903733503983</v>
          </cell>
          <cell r="N25">
            <v>42891.565064762799</v>
          </cell>
          <cell r="O25">
            <v>68759.33183407929</v>
          </cell>
          <cell r="P25">
            <v>59313.033447295253</v>
          </cell>
          <cell r="Q25">
            <v>70417.189549945062</v>
          </cell>
          <cell r="R25">
            <v>371356.2815514158</v>
          </cell>
          <cell r="S25">
            <v>98536.147343719786</v>
          </cell>
          <cell r="T25">
            <v>96881.109022369768</v>
          </cell>
          <cell r="U25">
            <v>102346.00734371977</v>
          </cell>
          <cell r="V25">
            <v>96551.134569936432</v>
          </cell>
          <cell r="W25">
            <v>117965.20127384955</v>
          </cell>
          <cell r="X25">
            <v>114164.07423339956</v>
          </cell>
          <cell r="Y25">
            <v>144705.8527341091</v>
          </cell>
          <cell r="Z25">
            <v>116523.72473410911</v>
          </cell>
          <cell r="AA25">
            <v>100443.11996032577</v>
          </cell>
          <cell r="AB25">
            <v>110461.42493410912</v>
          </cell>
          <cell r="AC25">
            <v>130910.58796032578</v>
          </cell>
          <cell r="AD25">
            <v>127697.41113410912</v>
          </cell>
          <cell r="AE25">
            <v>1357185.795244083</v>
          </cell>
          <cell r="AF25">
            <v>371356.2815514158</v>
          </cell>
          <cell r="AG25">
            <v>1357185.795244083</v>
          </cell>
          <cell r="AH25">
            <v>33486.133999999998</v>
          </cell>
          <cell r="AI25">
            <v>11987.525000000001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1774015.7357954988</v>
          </cell>
        </row>
        <row r="26">
          <cell r="A26" t="str">
            <v>3X-468</v>
          </cell>
          <cell r="B26" t="str">
            <v>Maintenance Capital Expenses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8">
          <cell r="A28" t="str">
            <v>4X-XXX</v>
          </cell>
          <cell r="B28" t="str">
            <v>Site General Costs</v>
          </cell>
          <cell r="F28">
            <v>0</v>
          </cell>
          <cell r="G28">
            <v>0</v>
          </cell>
          <cell r="H28">
            <v>0</v>
          </cell>
          <cell r="I28">
            <v>-2284</v>
          </cell>
          <cell r="J28">
            <v>37640</v>
          </cell>
          <cell r="K28">
            <v>42238.841969484398</v>
          </cell>
          <cell r="L28">
            <v>92913.028439081012</v>
          </cell>
          <cell r="M28">
            <v>106949.22257255517</v>
          </cell>
          <cell r="N28">
            <v>115467.61247122893</v>
          </cell>
          <cell r="O28">
            <v>119111.72407255518</v>
          </cell>
          <cell r="P28">
            <v>116845.96247122892</v>
          </cell>
          <cell r="Q28">
            <v>120313.95157255519</v>
          </cell>
          <cell r="R28">
            <v>749196.34356868884</v>
          </cell>
          <cell r="S28">
            <v>126289.25905775976</v>
          </cell>
          <cell r="T28">
            <v>118569.94610429851</v>
          </cell>
          <cell r="U28">
            <v>155786.29905775975</v>
          </cell>
          <cell r="V28">
            <v>135076.28807327268</v>
          </cell>
          <cell r="W28">
            <v>147592.79985775973</v>
          </cell>
          <cell r="X28">
            <v>174321.01927327269</v>
          </cell>
          <cell r="Y28">
            <v>158419.02225775976</v>
          </cell>
          <cell r="Z28">
            <v>161871.39905775976</v>
          </cell>
          <cell r="AA28">
            <v>181049.93607327269</v>
          </cell>
          <cell r="AB28">
            <v>158791.48305775976</v>
          </cell>
          <cell r="AC28">
            <v>162265.80807327267</v>
          </cell>
          <cell r="AD28">
            <v>177972.33905775976</v>
          </cell>
          <cell r="AE28">
            <v>1858005.5990017075</v>
          </cell>
          <cell r="AF28">
            <v>749196.34356868884</v>
          </cell>
          <cell r="AG28">
            <v>1858005.5990017075</v>
          </cell>
          <cell r="AH28">
            <v>670755.45599999989</v>
          </cell>
          <cell r="AI28">
            <v>189717.39999999997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3467674.7985703959</v>
          </cell>
        </row>
        <row r="29">
          <cell r="A29" t="str">
            <v>40-468</v>
          </cell>
          <cell r="B29" t="str">
            <v>Site General Capital Expenses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124035</v>
          </cell>
          <cell r="M29">
            <v>70000</v>
          </cell>
          <cell r="N29">
            <v>37500</v>
          </cell>
          <cell r="O29">
            <v>0</v>
          </cell>
          <cell r="P29">
            <v>0</v>
          </cell>
          <cell r="Q29">
            <v>0</v>
          </cell>
          <cell r="R29">
            <v>231535</v>
          </cell>
          <cell r="S29">
            <v>30000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30000</v>
          </cell>
          <cell r="AF29">
            <v>231535</v>
          </cell>
          <cell r="AG29">
            <v>30000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261535</v>
          </cell>
        </row>
        <row r="31">
          <cell r="A31" t="str">
            <v>7X-XXX</v>
          </cell>
          <cell r="B31" t="str">
            <v>Magadan Administration Costs</v>
          </cell>
          <cell r="F31">
            <v>100212</v>
          </cell>
          <cell r="G31">
            <v>96488</v>
          </cell>
          <cell r="H31">
            <v>274404</v>
          </cell>
          <cell r="I31">
            <v>171088.01370201242</v>
          </cell>
          <cell r="J31">
            <v>154936.11785160907</v>
          </cell>
          <cell r="K31">
            <v>179737.5112045295</v>
          </cell>
          <cell r="L31">
            <v>286472.9631531295</v>
          </cell>
          <cell r="M31">
            <v>214470.64913692954</v>
          </cell>
          <cell r="N31">
            <v>218011.70441577907</v>
          </cell>
          <cell r="O31">
            <v>356511.7044157791</v>
          </cell>
          <cell r="P31">
            <v>181932.00671577902</v>
          </cell>
          <cell r="Q31">
            <v>184932.00671577902</v>
          </cell>
          <cell r="R31">
            <v>2419196.6773113264</v>
          </cell>
          <cell r="S31">
            <v>184175.11960644447</v>
          </cell>
          <cell r="T31">
            <v>177680.15916908346</v>
          </cell>
          <cell r="U31">
            <v>177800.46041656722</v>
          </cell>
          <cell r="V31">
            <v>232800.20885073929</v>
          </cell>
          <cell r="W31">
            <v>207880.15811656724</v>
          </cell>
          <cell r="X31">
            <v>234834.65820073933</v>
          </cell>
          <cell r="Y31">
            <v>284874.75861656724</v>
          </cell>
          <cell r="Z31">
            <v>204795.06091656722</v>
          </cell>
          <cell r="AA31">
            <v>204754.96050073931</v>
          </cell>
          <cell r="AB31">
            <v>239795.06091656722</v>
          </cell>
          <cell r="AC31">
            <v>199754.96050073931</v>
          </cell>
          <cell r="AD31">
            <v>201795.06091656722</v>
          </cell>
          <cell r="AE31">
            <v>2550940.6267278884</v>
          </cell>
          <cell r="AF31">
            <v>2419196.6773113264</v>
          </cell>
          <cell r="AG31">
            <v>2550940.6267278884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4970137.3040392147</v>
          </cell>
        </row>
        <row r="32">
          <cell r="A32" t="str">
            <v>70-468</v>
          </cell>
          <cell r="B32" t="str">
            <v>Magadan Admininstration Capital Expenses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20000</v>
          </cell>
          <cell r="M32">
            <v>20000</v>
          </cell>
          <cell r="N32">
            <v>5000</v>
          </cell>
          <cell r="O32">
            <v>0</v>
          </cell>
          <cell r="P32">
            <v>0</v>
          </cell>
          <cell r="Q32">
            <v>0</v>
          </cell>
          <cell r="R32">
            <v>45000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15000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15000</v>
          </cell>
          <cell r="AF32">
            <v>45000</v>
          </cell>
          <cell r="AG32">
            <v>15000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60000</v>
          </cell>
        </row>
        <row r="35">
          <cell r="A35" t="str">
            <v>TOTAL COSTS **</v>
          </cell>
          <cell r="F35">
            <v>282319</v>
          </cell>
          <cell r="G35">
            <v>437119</v>
          </cell>
          <cell r="H35">
            <v>962423</v>
          </cell>
          <cell r="I35">
            <v>774669.01370201237</v>
          </cell>
          <cell r="J35">
            <v>672954.11785160913</v>
          </cell>
          <cell r="K35">
            <v>2134688.1561919022</v>
          </cell>
          <cell r="L35">
            <v>1944206.8555498167</v>
          </cell>
          <cell r="M35">
            <v>2012046.8676885478</v>
          </cell>
          <cell r="N35">
            <v>4166495.8982376968</v>
          </cell>
          <cell r="O35">
            <v>3889636.433684418</v>
          </cell>
          <cell r="P35">
            <v>2577078.3096233089</v>
          </cell>
          <cell r="Q35">
            <v>2291875.9021252403</v>
          </cell>
          <cell r="R35">
            <v>22145512.554654557</v>
          </cell>
          <cell r="S35">
            <v>1011811.3725114575</v>
          </cell>
          <cell r="T35">
            <v>1032013.407165179</v>
          </cell>
          <cell r="U35">
            <v>1030549.4098217883</v>
          </cell>
          <cell r="V35">
            <v>1280172.6559809376</v>
          </cell>
          <cell r="W35">
            <v>1213987.6544743455</v>
          </cell>
          <cell r="X35">
            <v>1246565.8571994773</v>
          </cell>
          <cell r="Y35">
            <v>1267499.0520277941</v>
          </cell>
          <cell r="Z35">
            <v>1025915.8438734503</v>
          </cell>
          <cell r="AA35">
            <v>1032505.0524103091</v>
          </cell>
          <cell r="AB35">
            <v>1142410.4276828424</v>
          </cell>
          <cell r="AC35">
            <v>1054287.42058845</v>
          </cell>
          <cell r="AD35">
            <v>1061721.1928458414</v>
          </cell>
          <cell r="AE35">
            <v>13399439.346581873</v>
          </cell>
          <cell r="AF35">
            <v>22145512.554654557</v>
          </cell>
          <cell r="AG35">
            <v>13399439.346581873</v>
          </cell>
          <cell r="AH35">
            <v>2320892.59</v>
          </cell>
          <cell r="AI35">
            <v>201704.92499999996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38067549.41623643</v>
          </cell>
        </row>
        <row r="38">
          <cell r="A38" t="str">
            <v>OPERATING INCOME / (LOSS)</v>
          </cell>
          <cell r="F38">
            <v>-282319</v>
          </cell>
          <cell r="G38">
            <v>-437119</v>
          </cell>
          <cell r="H38">
            <v>-962423</v>
          </cell>
          <cell r="I38">
            <v>-774669.01370201237</v>
          </cell>
          <cell r="J38">
            <v>-672954.11785160913</v>
          </cell>
          <cell r="K38">
            <v>-2134688.1561919022</v>
          </cell>
          <cell r="L38">
            <v>-1944206.8555498167</v>
          </cell>
          <cell r="M38">
            <v>-2012046.8676885478</v>
          </cell>
          <cell r="N38">
            <v>-4166495.8982376968</v>
          </cell>
          <cell r="O38">
            <v>-3889636.433684418</v>
          </cell>
          <cell r="P38">
            <v>-2577078.3096233089</v>
          </cell>
          <cell r="Q38">
            <v>-2291875.9021252403</v>
          </cell>
          <cell r="R38">
            <v>-22145512.554654554</v>
          </cell>
          <cell r="S38">
            <v>-1011811.3725114575</v>
          </cell>
          <cell r="T38">
            <v>-1032013.407165179</v>
          </cell>
          <cell r="U38">
            <v>-1030549.4098217883</v>
          </cell>
          <cell r="V38">
            <v>-1280172.6559809376</v>
          </cell>
          <cell r="W38">
            <v>-1213987.6544743455</v>
          </cell>
          <cell r="X38">
            <v>-1246565.8571994773</v>
          </cell>
          <cell r="Y38">
            <v>-1267499.0520277941</v>
          </cell>
          <cell r="Z38">
            <v>-1025915.8438734503</v>
          </cell>
          <cell r="AA38">
            <v>-1032505.0524103091</v>
          </cell>
          <cell r="AB38">
            <v>-1142410.4276828424</v>
          </cell>
          <cell r="AC38">
            <v>-1054287.42058845</v>
          </cell>
          <cell r="AD38">
            <v>238467.08355002571</v>
          </cell>
          <cell r="AE38">
            <v>-12099251.070186004</v>
          </cell>
          <cell r="AF38">
            <v>-22145512.554654554</v>
          </cell>
          <cell r="AG38">
            <v>-12099251.070186004</v>
          </cell>
          <cell r="AH38">
            <v>26893296.661626231</v>
          </cell>
          <cell r="AI38">
            <v>30393196.715199381</v>
          </cell>
          <cell r="AJ38">
            <v>32193784.175115373</v>
          </cell>
          <cell r="AK38">
            <v>30227949.191417504</v>
          </cell>
          <cell r="AL38">
            <v>1783449.0022936328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87246912.120811552</v>
          </cell>
        </row>
        <row r="40">
          <cell r="A40" t="str">
            <v>80-XXX</v>
          </cell>
          <cell r="B40" t="str">
            <v>Taxes &amp; Royalties</v>
          </cell>
          <cell r="F40">
            <v>37284.28</v>
          </cell>
          <cell r="G40">
            <v>13625.24</v>
          </cell>
          <cell r="H40">
            <v>27520.760000000006</v>
          </cell>
          <cell r="I40">
            <v>54254.733067344794</v>
          </cell>
          <cell r="J40">
            <v>20837.083346194326</v>
          </cell>
          <cell r="K40">
            <v>78118.575298141004</v>
          </cell>
          <cell r="L40">
            <v>93382.326692388626</v>
          </cell>
          <cell r="M40">
            <v>67126.148724725907</v>
          </cell>
          <cell r="N40">
            <v>152352.7974284215</v>
          </cell>
          <cell r="O40">
            <v>165457.23632855219</v>
          </cell>
          <cell r="P40">
            <v>89651.289164686299</v>
          </cell>
          <cell r="Q40">
            <v>77659.631040818873</v>
          </cell>
          <cell r="R40">
            <v>877270.10109127348</v>
          </cell>
          <cell r="S40">
            <v>61368.269352569907</v>
          </cell>
          <cell r="T40">
            <v>27573.765546200968</v>
          </cell>
          <cell r="U40">
            <v>25802.912154980695</v>
          </cell>
          <cell r="V40">
            <v>69898.254449276472</v>
          </cell>
          <cell r="W40">
            <v>31115.631927233309</v>
          </cell>
          <cell r="X40">
            <v>30370.934725740743</v>
          </cell>
          <cell r="Y40">
            <v>64714.651794741665</v>
          </cell>
          <cell r="Z40">
            <v>22235.180701738023</v>
          </cell>
          <cell r="AA40">
            <v>22135.325576071438</v>
          </cell>
          <cell r="AB40">
            <v>61200.901571651819</v>
          </cell>
          <cell r="AC40">
            <v>23001.430940110076</v>
          </cell>
          <cell r="AD40">
            <v>1782767.871368832</v>
          </cell>
          <cell r="AE40">
            <v>2222185.1301091472</v>
          </cell>
          <cell r="AF40">
            <v>877270.10109127348</v>
          </cell>
          <cell r="AG40">
            <v>2222185.1301091472</v>
          </cell>
          <cell r="AH40">
            <v>6792237.1240831297</v>
          </cell>
          <cell r="AI40">
            <v>7557862.9247646984</v>
          </cell>
          <cell r="AJ40">
            <v>7858827.9261465929</v>
          </cell>
          <cell r="AK40">
            <v>7689259.0490579903</v>
          </cell>
          <cell r="AL40">
            <v>651327.68506755074</v>
          </cell>
          <cell r="AM40">
            <v>136909.36604918659</v>
          </cell>
          <cell r="AN40">
            <v>5946.6039999999111</v>
          </cell>
          <cell r="AO40">
            <v>-1.1824071407318117E-10</v>
          </cell>
          <cell r="AP40">
            <v>-1.1824071407318117E-10</v>
          </cell>
          <cell r="AQ40">
            <v>-1.1824071407318117E-10</v>
          </cell>
          <cell r="AR40">
            <v>-1.1824071407318117E-10</v>
          </cell>
          <cell r="AS40">
            <v>33791825.910369575</v>
          </cell>
        </row>
        <row r="42">
          <cell r="A42" t="str">
            <v>XX-454</v>
          </cell>
          <cell r="B42" t="str">
            <v>OMGC: Bank Fees, Debt Service,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1750000</v>
          </cell>
          <cell r="AE42">
            <v>1750000</v>
          </cell>
          <cell r="AF42">
            <v>0</v>
          </cell>
          <cell r="AG42">
            <v>1750000</v>
          </cell>
          <cell r="AH42">
            <v>21000000</v>
          </cell>
          <cell r="AI42">
            <v>21000000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43750000</v>
          </cell>
        </row>
        <row r="43">
          <cell r="B43" t="str">
            <v xml:space="preserve">             Loan Repayment</v>
          </cell>
        </row>
        <row r="45">
          <cell r="A45" t="str">
            <v>XX-XXX</v>
          </cell>
          <cell r="B45" t="str">
            <v>Working Capital:</v>
          </cell>
        </row>
        <row r="46">
          <cell r="C46" t="str">
            <v>Inventory Wares</v>
          </cell>
          <cell r="F46" t="str">
            <v>2.2 m total</v>
          </cell>
        </row>
        <row r="47">
          <cell r="C47" t="str">
            <v>Mill 1st Fill Reagents</v>
          </cell>
          <cell r="F47" t="str">
            <v>0.3 m total</v>
          </cell>
        </row>
        <row r="48">
          <cell r="A48" t="str">
            <v>NET INCOME / (LOSS)</v>
          </cell>
          <cell r="F48">
            <v>-319603.28000000003</v>
          </cell>
          <cell r="G48">
            <v>-450744.24</v>
          </cell>
          <cell r="H48">
            <v>-989943.76</v>
          </cell>
          <cell r="I48">
            <v>-828923.74676935712</v>
          </cell>
          <cell r="J48">
            <v>-693791.20119780349</v>
          </cell>
          <cell r="K48">
            <v>-2212806.7314900435</v>
          </cell>
          <cell r="L48">
            <v>-2037589.1822422054</v>
          </cell>
          <cell r="M48">
            <v>-2079173.0164132738</v>
          </cell>
          <cell r="N48">
            <v>-4318848.6956661185</v>
          </cell>
          <cell r="O48">
            <v>-4055093.67001297</v>
          </cell>
          <cell r="P48">
            <v>-2666729.5987879951</v>
          </cell>
          <cell r="Q48">
            <v>-2369535.5331660593</v>
          </cell>
          <cell r="R48">
            <v>-23022782.655745827</v>
          </cell>
          <cell r="S48">
            <v>-1073179.6418640274</v>
          </cell>
          <cell r="T48">
            <v>-1059587.1727113801</v>
          </cell>
          <cell r="U48">
            <v>-1056352.321976769</v>
          </cell>
          <cell r="V48">
            <v>-1350070.9104302141</v>
          </cell>
          <cell r="W48">
            <v>-1245103.2864015789</v>
          </cell>
          <cell r="X48">
            <v>-1276936.791925218</v>
          </cell>
          <cell r="Y48">
            <v>-1332213.7038225357</v>
          </cell>
          <cell r="Z48">
            <v>-1048151.0245751883</v>
          </cell>
          <cell r="AA48">
            <v>-1054640.3779863806</v>
          </cell>
          <cell r="AB48">
            <v>-1203611.3292544943</v>
          </cell>
          <cell r="AC48">
            <v>-1077288.85152856</v>
          </cell>
          <cell r="AD48">
            <v>-3294300.7878188062</v>
          </cell>
          <cell r="AE48">
            <v>-16071436.200295156</v>
          </cell>
          <cell r="AF48">
            <v>-23022782.655745827</v>
          </cell>
          <cell r="AG48">
            <v>-16071436.200295156</v>
          </cell>
          <cell r="AH48">
            <v>-898940.4624568969</v>
          </cell>
          <cell r="AI48">
            <v>1835333.7904346809</v>
          </cell>
          <cell r="AJ48">
            <v>24334956.24896878</v>
          </cell>
          <cell r="AK48">
            <v>22538690.142359514</v>
          </cell>
          <cell r="AL48">
            <v>1132121.3172260821</v>
          </cell>
          <cell r="AM48">
            <v>-136909.36604918659</v>
          </cell>
          <cell r="AN48">
            <v>-5946.6039999999111</v>
          </cell>
          <cell r="AO48">
            <v>1.1824071407318117E-10</v>
          </cell>
          <cell r="AP48">
            <v>1.1824071407318117E-10</v>
          </cell>
          <cell r="AQ48">
            <v>1.1824071407318117E-10</v>
          </cell>
          <cell r="AR48">
            <v>1.1824071407318117E-10</v>
          </cell>
          <cell r="AS48">
            <v>9705086.2104419768</v>
          </cell>
        </row>
        <row r="51">
          <cell r="A51" t="str">
            <v>TOTAL PRE-PRODUCTION COSTS*</v>
          </cell>
          <cell r="F51">
            <v>282319</v>
          </cell>
          <cell r="G51">
            <v>437119</v>
          </cell>
          <cell r="H51">
            <v>962423</v>
          </cell>
          <cell r="I51">
            <v>774669.01370201237</v>
          </cell>
          <cell r="J51">
            <v>672954.11785160913</v>
          </cell>
          <cell r="K51">
            <v>2134688.1561919022</v>
          </cell>
          <cell r="L51">
            <v>1944206.8555498167</v>
          </cell>
          <cell r="M51">
            <v>2012046.8676885478</v>
          </cell>
          <cell r="N51">
            <v>4166495.8982376968</v>
          </cell>
          <cell r="O51">
            <v>3889636.433684418</v>
          </cell>
          <cell r="P51">
            <v>2577078.3096233089</v>
          </cell>
          <cell r="Q51">
            <v>2291875.9021252403</v>
          </cell>
          <cell r="R51">
            <v>22145512.554654554</v>
          </cell>
          <cell r="S51">
            <v>1011811.3725114575</v>
          </cell>
          <cell r="T51">
            <v>1032013.407165179</v>
          </cell>
          <cell r="U51">
            <v>1030549.4098217883</v>
          </cell>
          <cell r="V51">
            <v>1280172.6559809376</v>
          </cell>
          <cell r="W51">
            <v>1213987.6544743455</v>
          </cell>
          <cell r="X51">
            <v>1246565.8571994773</v>
          </cell>
          <cell r="Y51">
            <v>1267499.0520277941</v>
          </cell>
          <cell r="Z51">
            <v>1025915.8438734503</v>
          </cell>
          <cell r="AA51">
            <v>1032505.0524103091</v>
          </cell>
          <cell r="AB51">
            <v>1142410.4276828424</v>
          </cell>
          <cell r="AC51">
            <v>1054287.42058845</v>
          </cell>
          <cell r="AD51">
            <v>396600</v>
          </cell>
          <cell r="AE51">
            <v>12734318.153736031</v>
          </cell>
          <cell r="AF51">
            <v>22145512.554654554</v>
          </cell>
          <cell r="AG51">
            <v>12734318.153736031</v>
          </cell>
          <cell r="AH51">
            <v>1486651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36366481.708390586</v>
          </cell>
        </row>
        <row r="52">
          <cell r="A52" t="str">
            <v>CUMULATIVE PRE-PRODUCTION COSTS*</v>
          </cell>
          <cell r="F52">
            <v>282319</v>
          </cell>
          <cell r="G52">
            <v>719438</v>
          </cell>
          <cell r="H52">
            <v>1681861</v>
          </cell>
          <cell r="I52">
            <v>2456530.0137020126</v>
          </cell>
          <cell r="J52">
            <v>3129484.131553622</v>
          </cell>
          <cell r="K52">
            <v>5264172.2877455242</v>
          </cell>
          <cell r="L52">
            <v>7208379.1432953412</v>
          </cell>
          <cell r="M52">
            <v>9220426.0109838881</v>
          </cell>
          <cell r="N52">
            <v>13386921.909221586</v>
          </cell>
          <cell r="O52">
            <v>17276558.342906006</v>
          </cell>
          <cell r="P52">
            <v>19853636.652529314</v>
          </cell>
          <cell r="Q52">
            <v>22145512.554654554</v>
          </cell>
          <cell r="R52">
            <v>22145512.554654554</v>
          </cell>
          <cell r="S52">
            <v>23157323.927166011</v>
          </cell>
          <cell r="T52">
            <v>24189337.334331192</v>
          </cell>
          <cell r="U52">
            <v>25219886.744152982</v>
          </cell>
          <cell r="V52">
            <v>26500059.400133919</v>
          </cell>
          <cell r="W52">
            <v>27714047.054608263</v>
          </cell>
          <cell r="X52">
            <v>28960612.911807742</v>
          </cell>
          <cell r="Y52">
            <v>30228111.963835537</v>
          </cell>
          <cell r="Z52">
            <v>31254027.807708986</v>
          </cell>
          <cell r="AA52">
            <v>32286532.860119294</v>
          </cell>
          <cell r="AB52">
            <v>33428943.287802137</v>
          </cell>
          <cell r="AC52">
            <v>34483230.708390586</v>
          </cell>
          <cell r="AD52">
            <v>34879830.708390586</v>
          </cell>
          <cell r="AE52">
            <v>34879830.708390586</v>
          </cell>
          <cell r="AF52">
            <v>22145512.554654554</v>
          </cell>
          <cell r="AG52">
            <v>34879830.708390586</v>
          </cell>
          <cell r="AH52">
            <v>36366481.708390586</v>
          </cell>
          <cell r="AI52">
            <v>36366481.708390586</v>
          </cell>
          <cell r="AJ52">
            <v>36366481.708390586</v>
          </cell>
          <cell r="AK52">
            <v>36366481.708390586</v>
          </cell>
          <cell r="AL52">
            <v>36366481.708390586</v>
          </cell>
          <cell r="AM52">
            <v>36366481.708390586</v>
          </cell>
          <cell r="AN52">
            <v>36366481.708390586</v>
          </cell>
          <cell r="AO52">
            <v>36366481.708390586</v>
          </cell>
          <cell r="AP52">
            <v>36366481.708390586</v>
          </cell>
          <cell r="AQ52">
            <v>36366481.708390586</v>
          </cell>
          <cell r="AR52">
            <v>36366481.708390586</v>
          </cell>
          <cell r="AS52">
            <v>36366481.708390586</v>
          </cell>
        </row>
        <row r="65">
          <cell r="F65" t="str">
            <v>Note:</v>
          </cell>
          <cell r="G65" t="str">
            <v>*PRE-PRODUCTION PERIOD COSTS INCLUDE MILL COMMISSIONING IN SEPTEMBER 2001.</v>
          </cell>
          <cell r="S65" t="str">
            <v>Note:</v>
          </cell>
          <cell r="T65" t="str">
            <v>*PRE-PRODUCTION PERIOD COSTS INCLUDE MILL COMMISSIONING IN SEPTEMBER 2001.</v>
          </cell>
          <cell r="AF65" t="str">
            <v>Note:</v>
          </cell>
          <cell r="AG65" t="str">
            <v>*PRE-PRODUCTION PERIOD COSTS INCLUDE MILL COMMISSIONING IN SEPTEMBER 2001.</v>
          </cell>
        </row>
        <row r="66">
          <cell r="G66" t="str">
            <v>**PRODUCTION COSTS COMMENCE WITH METAL PRODUCTION FROM THE MILL IN OCTOBER 2001.</v>
          </cell>
          <cell r="T66" t="str">
            <v>**PRODUCTION COSTS COMMENCE WITH METAL PRODUCTION FROM THE MILL IN OCTOBER 2001.</v>
          </cell>
          <cell r="AG66" t="str">
            <v>**PRODUCTION COSTS COMMENCE WITH METAL PRODUCTION FROM THE MILL IN OCTOBER 2001.</v>
          </cell>
        </row>
        <row r="67">
          <cell r="G67" t="str">
            <v>OMGC - Bank Fees, Debt Service:</v>
          </cell>
          <cell r="J67" t="str">
            <v>Standard Bank London Limited and Hypo Vereinsbank AG @ $25,000,000; International Finance Corporation @ $10,000,000.</v>
          </cell>
        </row>
        <row r="68">
          <cell r="G68" t="str">
            <v>Bema  - Bank Fees, Debt Service:</v>
          </cell>
          <cell r="J68" t="str">
            <v>Resource Capital Corporation @ $5,000,000; Endeavour Financial Corporation @ $2,000,000.</v>
          </cell>
        </row>
      </sheetData>
      <sheetData sheetId="1">
        <row r="1">
          <cell r="A1" t="str">
            <v>File:</v>
          </cell>
          <cell r="X1" t="str">
            <v>JULIETTA PROJECT</v>
          </cell>
          <cell r="AK1" t="str">
            <v>JULIETTA PROJECT</v>
          </cell>
        </row>
        <row r="2">
          <cell r="X2" t="str">
            <v>OMGC</v>
          </cell>
          <cell r="AK2" t="str">
            <v>OMGC</v>
          </cell>
        </row>
        <row r="3">
          <cell r="X3" t="str">
            <v>2001 Monthly BUDGET</v>
          </cell>
          <cell r="AK3" t="str">
            <v>2000 to 2012 Life of Mine (LOM) FORECAST</v>
          </cell>
        </row>
        <row r="4">
          <cell r="W4" t="str">
            <v>REVENUE SUMMARY - 100%</v>
          </cell>
          <cell r="AJ4" t="str">
            <v>REVENUE SUMMARY - 100%</v>
          </cell>
        </row>
        <row r="7">
          <cell r="AE7" t="str">
            <v>Total</v>
          </cell>
          <cell r="AF7" t="str">
            <v>Total</v>
          </cell>
          <cell r="AS7" t="str">
            <v>TOTAL</v>
          </cell>
        </row>
        <row r="8">
          <cell r="S8" t="str">
            <v>Jan - 01</v>
          </cell>
          <cell r="T8" t="str">
            <v>Feb - 01</v>
          </cell>
          <cell r="U8" t="str">
            <v>Mar - 01</v>
          </cell>
          <cell r="V8" t="str">
            <v>Apr - 01</v>
          </cell>
          <cell r="W8" t="str">
            <v>May - 01</v>
          </cell>
          <cell r="X8" t="str">
            <v>Jun - 01</v>
          </cell>
          <cell r="Y8" t="str">
            <v>Jul - 01</v>
          </cell>
          <cell r="Z8" t="str">
            <v>Aug - 01</v>
          </cell>
          <cell r="AA8" t="str">
            <v>Sep - 01</v>
          </cell>
          <cell r="AB8" t="str">
            <v>Oct - 01</v>
          </cell>
          <cell r="AC8" t="str">
            <v>Nov - 01</v>
          </cell>
          <cell r="AD8" t="str">
            <v>Dec - 01</v>
          </cell>
          <cell r="AE8">
            <v>2001</v>
          </cell>
          <cell r="AF8">
            <v>2000</v>
          </cell>
          <cell r="AG8">
            <v>2001</v>
          </cell>
          <cell r="AH8">
            <v>2002</v>
          </cell>
          <cell r="AI8">
            <v>2003</v>
          </cell>
          <cell r="AJ8">
            <v>2004</v>
          </cell>
          <cell r="AK8">
            <v>2005</v>
          </cell>
          <cell r="AL8">
            <v>2006</v>
          </cell>
          <cell r="AM8">
            <v>2007</v>
          </cell>
          <cell r="AN8">
            <v>2008</v>
          </cell>
          <cell r="AO8">
            <v>2009</v>
          </cell>
          <cell r="AP8">
            <v>2010</v>
          </cell>
          <cell r="AQ8">
            <v>2011</v>
          </cell>
          <cell r="AR8">
            <v>2012</v>
          </cell>
          <cell r="AS8" t="str">
            <v>YEARS</v>
          </cell>
        </row>
        <row r="9">
          <cell r="S9">
            <v>31</v>
          </cell>
          <cell r="T9">
            <v>28</v>
          </cell>
          <cell r="U9">
            <v>31</v>
          </cell>
          <cell r="V9">
            <v>30</v>
          </cell>
          <cell r="W9">
            <v>31</v>
          </cell>
          <cell r="X9">
            <v>30</v>
          </cell>
          <cell r="Y9">
            <v>31</v>
          </cell>
          <cell r="Z9">
            <v>31</v>
          </cell>
          <cell r="AA9">
            <v>30</v>
          </cell>
          <cell r="AB9">
            <v>31</v>
          </cell>
          <cell r="AC9">
            <v>30</v>
          </cell>
          <cell r="AD9">
            <v>31</v>
          </cell>
          <cell r="AE9">
            <v>365</v>
          </cell>
          <cell r="AF9">
            <v>365</v>
          </cell>
          <cell r="AG9">
            <v>365</v>
          </cell>
          <cell r="AH9">
            <v>365</v>
          </cell>
          <cell r="AI9">
            <v>365</v>
          </cell>
          <cell r="AJ9">
            <v>365</v>
          </cell>
          <cell r="AK9">
            <v>365</v>
          </cell>
          <cell r="AL9">
            <v>365</v>
          </cell>
          <cell r="AM9">
            <v>365</v>
          </cell>
          <cell r="AN9">
            <v>365</v>
          </cell>
          <cell r="AO9">
            <v>365</v>
          </cell>
          <cell r="AP9">
            <v>365</v>
          </cell>
          <cell r="AQ9">
            <v>365</v>
          </cell>
          <cell r="AR9">
            <v>365</v>
          </cell>
        </row>
        <row r="12"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3703.5936008245658</v>
          </cell>
          <cell r="AE12">
            <v>3703.5936008245658</v>
          </cell>
          <cell r="AF12">
            <v>0</v>
          </cell>
          <cell r="AG12">
            <v>3703.5936008245658</v>
          </cell>
          <cell r="AH12">
            <v>86371.282340794671</v>
          </cell>
          <cell r="AI12">
            <v>90504.276616316303</v>
          </cell>
          <cell r="AJ12">
            <v>94612.69786315471</v>
          </cell>
          <cell r="AK12">
            <v>87086.483291696131</v>
          </cell>
          <cell r="AL12">
            <v>5138.1025142100716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367416.43622699648</v>
          </cell>
        </row>
        <row r="13"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63542.850836413774</v>
          </cell>
          <cell r="AE13">
            <v>63542.850836413774</v>
          </cell>
          <cell r="AF13">
            <v>0</v>
          </cell>
          <cell r="AG13">
            <v>63542.850836413774</v>
          </cell>
          <cell r="AH13">
            <v>1257145.8846455987</v>
          </cell>
          <cell r="AI13">
            <v>1313805.6413360906</v>
          </cell>
          <cell r="AJ13">
            <v>1416068.4398355468</v>
          </cell>
          <cell r="AK13">
            <v>1424190.0104198488</v>
          </cell>
          <cell r="AL13">
            <v>84027.210614771087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5558780.0376882683</v>
          </cell>
        </row>
        <row r="16">
          <cell r="S16">
            <v>280</v>
          </cell>
          <cell r="T16">
            <v>280</v>
          </cell>
          <cell r="U16">
            <v>280</v>
          </cell>
          <cell r="V16">
            <v>280</v>
          </cell>
          <cell r="W16">
            <v>280</v>
          </cell>
          <cell r="X16">
            <v>280</v>
          </cell>
          <cell r="Y16">
            <v>280</v>
          </cell>
          <cell r="Z16">
            <v>280</v>
          </cell>
          <cell r="AA16">
            <v>280</v>
          </cell>
          <cell r="AB16">
            <v>280</v>
          </cell>
          <cell r="AC16">
            <v>280</v>
          </cell>
          <cell r="AD16">
            <v>280</v>
          </cell>
          <cell r="AE16">
            <v>280</v>
          </cell>
          <cell r="AF16">
            <v>280</v>
          </cell>
          <cell r="AG16">
            <v>280</v>
          </cell>
          <cell r="AH16">
            <v>280</v>
          </cell>
          <cell r="AI16">
            <v>280</v>
          </cell>
          <cell r="AJ16">
            <v>280</v>
          </cell>
          <cell r="AK16">
            <v>280</v>
          </cell>
          <cell r="AL16">
            <v>280</v>
          </cell>
          <cell r="AM16">
            <v>280</v>
          </cell>
          <cell r="AN16">
            <v>280</v>
          </cell>
          <cell r="AO16">
            <v>280</v>
          </cell>
          <cell r="AP16">
            <v>280</v>
          </cell>
          <cell r="AQ16">
            <v>280</v>
          </cell>
          <cell r="AR16">
            <v>280</v>
          </cell>
          <cell r="AS16">
            <v>280</v>
          </cell>
        </row>
        <row r="17">
          <cell r="S17">
            <v>5.5</v>
          </cell>
          <cell r="T17">
            <v>5.5</v>
          </cell>
          <cell r="U17">
            <v>5.5</v>
          </cell>
          <cell r="V17">
            <v>5.5</v>
          </cell>
          <cell r="W17">
            <v>5.5</v>
          </cell>
          <cell r="X17">
            <v>5.5</v>
          </cell>
          <cell r="Y17">
            <v>5.5</v>
          </cell>
          <cell r="Z17">
            <v>5.5</v>
          </cell>
          <cell r="AA17">
            <v>5.5</v>
          </cell>
          <cell r="AB17">
            <v>5.5</v>
          </cell>
          <cell r="AC17">
            <v>5.5</v>
          </cell>
          <cell r="AD17">
            <v>5.5</v>
          </cell>
          <cell r="AE17">
            <v>5.5</v>
          </cell>
          <cell r="AF17">
            <v>5.5</v>
          </cell>
          <cell r="AG17">
            <v>5.5</v>
          </cell>
          <cell r="AH17">
            <v>5.5</v>
          </cell>
          <cell r="AI17">
            <v>5.5</v>
          </cell>
          <cell r="AJ17">
            <v>5.5</v>
          </cell>
          <cell r="AK17">
            <v>5.5</v>
          </cell>
          <cell r="AL17">
            <v>5.5</v>
          </cell>
          <cell r="AM17">
            <v>5.5</v>
          </cell>
          <cell r="AN17">
            <v>5.5</v>
          </cell>
          <cell r="AO17">
            <v>5.5</v>
          </cell>
          <cell r="AP17">
            <v>5.5</v>
          </cell>
          <cell r="AQ17">
            <v>5.5</v>
          </cell>
          <cell r="AR17">
            <v>5.5</v>
          </cell>
          <cell r="AS17">
            <v>5.5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1037006.2082308785</v>
          </cell>
          <cell r="AE20">
            <v>1037006.2082308785</v>
          </cell>
          <cell r="AF20">
            <v>0</v>
          </cell>
          <cell r="AG20">
            <v>1037006.2082308785</v>
          </cell>
          <cell r="AH20">
            <v>24183959.055422507</v>
          </cell>
          <cell r="AI20">
            <v>25341197.452568565</v>
          </cell>
          <cell r="AJ20">
            <v>26491555.401683319</v>
          </cell>
          <cell r="AK20">
            <v>24384215.321674917</v>
          </cell>
          <cell r="AL20">
            <v>1438668.70397882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102876602.14355901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349485.67960027576</v>
          </cell>
          <cell r="AE21">
            <v>349485.67960027576</v>
          </cell>
          <cell r="AF21">
            <v>0</v>
          </cell>
          <cell r="AG21">
            <v>349485.67960027576</v>
          </cell>
          <cell r="AH21">
            <v>6914302.3655507928</v>
          </cell>
          <cell r="AI21">
            <v>7225931.0273484988</v>
          </cell>
          <cell r="AJ21">
            <v>7788376.4190955069</v>
          </cell>
          <cell r="AK21">
            <v>7833045.0573091684</v>
          </cell>
          <cell r="AL21">
            <v>462149.65838124097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30573290.207285486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1386491.8878311543</v>
          </cell>
          <cell r="AE22">
            <v>1386491.8878311543</v>
          </cell>
          <cell r="AF22">
            <v>0</v>
          </cell>
          <cell r="AG22">
            <v>1386491.8878311543</v>
          </cell>
          <cell r="AH22">
            <v>31098261.420973301</v>
          </cell>
          <cell r="AI22">
            <v>32567128.479917064</v>
          </cell>
          <cell r="AJ22">
            <v>34279931.820778824</v>
          </cell>
          <cell r="AK22">
            <v>32217260.378984086</v>
          </cell>
          <cell r="AL22">
            <v>1900818.3623600609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133449892.3508445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-2074.0124164617587</v>
          </cell>
          <cell r="AE26">
            <v>-2074.0124164617587</v>
          </cell>
          <cell r="AF26">
            <v>0</v>
          </cell>
          <cell r="AG26">
            <v>-2074.0124164617587</v>
          </cell>
          <cell r="AH26">
            <v>-48367.918110845058</v>
          </cell>
          <cell r="AI26">
            <v>-50682.394905137175</v>
          </cell>
          <cell r="AJ26">
            <v>-52983.110803366682</v>
          </cell>
          <cell r="AK26">
            <v>-48768.430643349879</v>
          </cell>
          <cell r="AL26">
            <v>-2877.3374079576424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-205753.20428711822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-3494.8567960027608</v>
          </cell>
          <cell r="AE27">
            <v>-3494.8567960027608</v>
          </cell>
          <cell r="AF27">
            <v>0</v>
          </cell>
          <cell r="AG27">
            <v>-3494.8567960027608</v>
          </cell>
          <cell r="AH27">
            <v>-69143.02365550799</v>
          </cell>
          <cell r="AI27">
            <v>-72259.310273485054</v>
          </cell>
          <cell r="AJ27">
            <v>-77883.764190955131</v>
          </cell>
          <cell r="AK27">
            <v>-78330.450573091759</v>
          </cell>
          <cell r="AL27">
            <v>-4621.4965838124135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-305732.9020728551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-8279.4575665153334</v>
          </cell>
          <cell r="AE30">
            <v>-8279.4575665153334</v>
          </cell>
          <cell r="AF30">
            <v>0</v>
          </cell>
          <cell r="AG30">
            <v>-8279.4575665153334</v>
          </cell>
          <cell r="AH30">
            <v>-193084.72909849332</v>
          </cell>
          <cell r="AI30">
            <v>-202324.12046130741</v>
          </cell>
          <cell r="AJ30">
            <v>-211508.57832703964</v>
          </cell>
          <cell r="AK30">
            <v>-194683.57512825253</v>
          </cell>
          <cell r="AL30">
            <v>-11486.3309325669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-821366.79151417513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-17299.541140213649</v>
          </cell>
          <cell r="AE31">
            <v>-17299.541140213649</v>
          </cell>
          <cell r="AF31">
            <v>0</v>
          </cell>
          <cell r="AG31">
            <v>-17299.541140213649</v>
          </cell>
          <cell r="AH31">
            <v>-342257.96709476429</v>
          </cell>
          <cell r="AI31">
            <v>-357683.5858537507</v>
          </cell>
          <cell r="AJ31">
            <v>-385524.6327452276</v>
          </cell>
          <cell r="AK31">
            <v>-387735.73033680388</v>
          </cell>
          <cell r="AL31">
            <v>-22876.408089871431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-1513377.8652606318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-6904.6150930934491</v>
          </cell>
          <cell r="AE33">
            <v>-6904.6150930934491</v>
          </cell>
          <cell r="AF33">
            <v>0</v>
          </cell>
          <cell r="AG33">
            <v>-6904.6150930934491</v>
          </cell>
          <cell r="AH33">
            <v>-154903.75239603475</v>
          </cell>
          <cell r="AI33">
            <v>-162220.93387369221</v>
          </cell>
          <cell r="AJ33">
            <v>-170745.32472892251</v>
          </cell>
          <cell r="AK33">
            <v>-160450.80748883824</v>
          </cell>
          <cell r="AL33">
            <v>-9466.5976418414557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-664692.03122242272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-38052.483012286946</v>
          </cell>
          <cell r="AE35">
            <v>-38052.483012286946</v>
          </cell>
          <cell r="AF35">
            <v>0</v>
          </cell>
          <cell r="AG35">
            <v>-38052.483012286946</v>
          </cell>
          <cell r="AH35">
            <v>-807757.39035564545</v>
          </cell>
          <cell r="AI35">
            <v>-845170.3453673725</v>
          </cell>
          <cell r="AJ35">
            <v>-898645.41079551145</v>
          </cell>
          <cell r="AK35">
            <v>-869968.99417033629</v>
          </cell>
          <cell r="AL35">
            <v>-51328.170656049842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-3510922.7943572029</v>
          </cell>
        </row>
        <row r="39">
          <cell r="S39">
            <v>0.5</v>
          </cell>
          <cell r="T39">
            <v>0.5</v>
          </cell>
          <cell r="U39">
            <v>0.5</v>
          </cell>
          <cell r="V39">
            <v>0.5</v>
          </cell>
          <cell r="W39">
            <v>0.5</v>
          </cell>
          <cell r="X39">
            <v>0.5</v>
          </cell>
          <cell r="Y39">
            <v>0.5</v>
          </cell>
          <cell r="Z39">
            <v>0.5</v>
          </cell>
          <cell r="AA39">
            <v>0.5</v>
          </cell>
          <cell r="AB39">
            <v>0.5</v>
          </cell>
          <cell r="AC39">
            <v>0.5</v>
          </cell>
          <cell r="AD39">
            <v>0.5</v>
          </cell>
          <cell r="AE39">
            <v>0.5</v>
          </cell>
          <cell r="AF39">
            <v>0.5</v>
          </cell>
          <cell r="AG39">
            <v>0.5</v>
          </cell>
          <cell r="AH39">
            <v>0.5</v>
          </cell>
          <cell r="AI39">
            <v>0.5</v>
          </cell>
          <cell r="AJ39">
            <v>0.5</v>
          </cell>
          <cell r="AK39">
            <v>0.5</v>
          </cell>
          <cell r="AL39">
            <v>0.5</v>
          </cell>
          <cell r="AM39">
            <v>0.5</v>
          </cell>
          <cell r="AN39">
            <v>0.5</v>
          </cell>
          <cell r="AO39">
            <v>0.5</v>
          </cell>
          <cell r="AP39">
            <v>0.5</v>
          </cell>
          <cell r="AQ39">
            <v>0.5</v>
          </cell>
          <cell r="AR39">
            <v>0.5</v>
          </cell>
          <cell r="AS39">
            <v>0.5</v>
          </cell>
        </row>
        <row r="40">
          <cell r="S40">
            <v>0.5</v>
          </cell>
          <cell r="T40">
            <v>0.5</v>
          </cell>
          <cell r="U40">
            <v>0.5</v>
          </cell>
          <cell r="V40">
            <v>0.5</v>
          </cell>
          <cell r="W40">
            <v>0.5</v>
          </cell>
          <cell r="X40">
            <v>0.5</v>
          </cell>
          <cell r="Y40">
            <v>0.5</v>
          </cell>
          <cell r="Z40">
            <v>0.5</v>
          </cell>
          <cell r="AA40">
            <v>0.5</v>
          </cell>
          <cell r="AB40">
            <v>0.5</v>
          </cell>
          <cell r="AC40">
            <v>0.5</v>
          </cell>
          <cell r="AD40">
            <v>0.5</v>
          </cell>
          <cell r="AE40">
            <v>0.5</v>
          </cell>
          <cell r="AF40">
            <v>0.5</v>
          </cell>
          <cell r="AG40">
            <v>0.5</v>
          </cell>
          <cell r="AH40">
            <v>0.5</v>
          </cell>
          <cell r="AI40">
            <v>0.5</v>
          </cell>
          <cell r="AJ40">
            <v>0.5</v>
          </cell>
          <cell r="AK40">
            <v>0.5</v>
          </cell>
          <cell r="AL40">
            <v>0.5</v>
          </cell>
          <cell r="AM40">
            <v>0.5</v>
          </cell>
          <cell r="AN40">
            <v>0.5</v>
          </cell>
          <cell r="AO40">
            <v>0.5</v>
          </cell>
          <cell r="AP40">
            <v>0.5</v>
          </cell>
          <cell r="AQ40">
            <v>0.5</v>
          </cell>
          <cell r="AR40">
            <v>0.5</v>
          </cell>
          <cell r="AS40">
            <v>0.5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-6904.6150930934491</v>
          </cell>
          <cell r="AE42">
            <v>-6904.6150930934491</v>
          </cell>
          <cell r="AF42">
            <v>0</v>
          </cell>
          <cell r="AG42">
            <v>-6904.6150930934491</v>
          </cell>
          <cell r="AH42">
            <v>-154903.75239603475</v>
          </cell>
          <cell r="AI42">
            <v>-162220.93387369221</v>
          </cell>
          <cell r="AJ42">
            <v>-170745.32472892251</v>
          </cell>
          <cell r="AK42">
            <v>-160450.80748883824</v>
          </cell>
          <cell r="AL42">
            <v>-9466.5976418414557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-664692.03122242272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-3363.5296363968541</v>
          </cell>
          <cell r="AE45">
            <v>-3363.5296363968541</v>
          </cell>
          <cell r="AF45">
            <v>0</v>
          </cell>
          <cell r="AG45">
            <v>-3363.5296363968541</v>
          </cell>
          <cell r="AH45">
            <v>-78440.671196262905</v>
          </cell>
          <cell r="AI45">
            <v>-82194.173937406129</v>
          </cell>
          <cell r="AJ45">
            <v>-85925.359945359844</v>
          </cell>
          <cell r="AK45">
            <v>-79090.202395852582</v>
          </cell>
          <cell r="AL45">
            <v>-4666.3219413553024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-333680.2590526336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-3459.9082280427301</v>
          </cell>
          <cell r="AE46">
            <v>-3459.9082280427301</v>
          </cell>
          <cell r="AF46">
            <v>0</v>
          </cell>
          <cell r="AG46">
            <v>-3459.9082280427301</v>
          </cell>
          <cell r="AH46">
            <v>-68451.593418952849</v>
          </cell>
          <cell r="AI46">
            <v>-71536.71717075014</v>
          </cell>
          <cell r="AJ46">
            <v>-77104.926549045515</v>
          </cell>
          <cell r="AK46">
            <v>-77547.146067360765</v>
          </cell>
          <cell r="AL46">
            <v>-4575.2816179742858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-302675.57305212627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-34523.075465467249</v>
          </cell>
          <cell r="AE48">
            <v>-34523.075465467249</v>
          </cell>
          <cell r="AF48">
            <v>0</v>
          </cell>
          <cell r="AG48">
            <v>-34523.075465467249</v>
          </cell>
          <cell r="AH48">
            <v>-774518.76198017376</v>
          </cell>
          <cell r="AI48">
            <v>-811104.66936846112</v>
          </cell>
          <cell r="AJ48">
            <v>-853726.62364461261</v>
          </cell>
          <cell r="AK48">
            <v>-802254.03744419117</v>
          </cell>
          <cell r="AL48">
            <v>-47332.98820920728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-3323460.156112113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-48251.128423000278</v>
          </cell>
          <cell r="AE50">
            <v>-48251.128423000278</v>
          </cell>
          <cell r="AF50">
            <v>0</v>
          </cell>
          <cell r="AG50">
            <v>-48251.128423000278</v>
          </cell>
          <cell r="AH50">
            <v>-1076314.7789914242</v>
          </cell>
          <cell r="AI50">
            <v>-1127056.4943503095</v>
          </cell>
          <cell r="AJ50">
            <v>-1187502.2348679404</v>
          </cell>
          <cell r="AK50">
            <v>-1119342.1933962428</v>
          </cell>
          <cell r="AL50">
            <v>-66041.189410378327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-4624508.0194392959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1300188.2763958671</v>
          </cell>
          <cell r="AE54">
            <v>1300188.2763958671</v>
          </cell>
          <cell r="AF54">
            <v>0</v>
          </cell>
          <cell r="AG54">
            <v>1300188.2763958671</v>
          </cell>
          <cell r="AH54">
            <v>29214189.251626231</v>
          </cell>
          <cell r="AI54">
            <v>30594901.640199382</v>
          </cell>
          <cell r="AJ54">
            <v>32193784.175115373</v>
          </cell>
          <cell r="AK54">
            <v>30227949.191417504</v>
          </cell>
          <cell r="AL54">
            <v>1783449.0022936328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125314461.53704798</v>
          </cell>
        </row>
        <row r="56">
          <cell r="S56" t="str">
            <v>Note:</v>
          </cell>
          <cell r="T56" t="str">
            <v>The Refining &amp; Dore Shipment Cost calculation and the Sales Mix &amp; Selling Charges are from the Endeavor Financial Corporation model -</v>
          </cell>
          <cell r="AF56" t="str">
            <v>Note:</v>
          </cell>
          <cell r="AG56" t="str">
            <v>The Refining &amp; Dore Shipment Cost calculation and the Sales Mix &amp; Selling Charges are from the Endeavor Financial Corporation model -</v>
          </cell>
        </row>
        <row r="57">
          <cell r="T57" t="str">
            <v xml:space="preserve"> "BankModel,010500JuliettaEndeavourFC" dated Dec. 7, 1999.</v>
          </cell>
          <cell r="AG57" t="str">
            <v xml:space="preserve"> "BankModel,010500JuliettaEndeavourFC" dated Dec. 7, 1999.</v>
          </cell>
        </row>
      </sheetData>
      <sheetData sheetId="2">
        <row r="1">
          <cell r="A1" t="str">
            <v>File:</v>
          </cell>
        </row>
      </sheetData>
      <sheetData sheetId="3">
        <row r="1">
          <cell r="A1" t="str">
            <v>File:</v>
          </cell>
        </row>
      </sheetData>
      <sheetData sheetId="4">
        <row r="1">
          <cell r="A1" t="str">
            <v>File:</v>
          </cell>
        </row>
      </sheetData>
      <sheetData sheetId="5">
        <row r="1">
          <cell r="A1" t="str">
            <v>File: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apital"/>
      <sheetName val="Prod Stats"/>
      <sheetName val="Prod Value"/>
      <sheetName val="Tax"/>
      <sheetName val="Title&amp;Header"/>
      <sheetName val="Input"/>
      <sheetName val="Summary"/>
      <sheetName val="PreProd Proforma"/>
      <sheetName val="Logistic Stats"/>
      <sheetName val="Prod&amp;Stckpile"/>
      <sheetName val="Design Eng"/>
      <sheetName val="Owners Construction"/>
      <sheetName val="Orocon"/>
      <sheetName val="Pit"/>
      <sheetName val="UG"/>
      <sheetName val="Process"/>
      <sheetName val="Maint"/>
      <sheetName val="Site General"/>
      <sheetName val="G &amp; A"/>
      <sheetName val="WCap-Stkpl"/>
      <sheetName val="PRO_COG"/>
      <sheetName val="OPR_COG"/>
      <sheetName val="COG"/>
      <sheetName val="PEA Schedule"/>
      <sheetName val="PEA Margin"/>
      <sheetName val="Fm"/>
      <sheetName val="const"/>
      <sheetName val="Sum Statement"/>
      <sheetName val="Revenue"/>
      <sheetName val="Чувствительность"/>
      <sheetName val="Стать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88">
          <cell r="F88">
            <v>0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Statement"/>
      <sheetName val="Notes"/>
      <sheetName val="Title"/>
      <sheetName val="Taxes "/>
      <sheetName val="VAT"/>
      <sheetName val="Financ-Inv"/>
      <sheetName val="Capital Equip"/>
      <sheetName val="Salary"/>
      <sheetName val="Hrly"/>
      <sheetName val="Mine Sum"/>
      <sheetName val="Mine Dev Det"/>
      <sheetName val="Mine Stoping Det"/>
      <sheetName val="Mine Gen"/>
      <sheetName val="Mill Sum"/>
      <sheetName val="Mill Const"/>
      <sheetName val="Progress Cost report"/>
      <sheetName val="Mill Prod"/>
      <sheetName val="Mill Tailings Imp"/>
      <sheetName val="Mill Gen"/>
      <sheetName val="Maint Sum"/>
      <sheetName val="Maint Gen"/>
      <sheetName val="Mine Equip"/>
      <sheetName val="Surf-Trans Vehicles"/>
      <sheetName val="Surface Equip"/>
      <sheetName val="Site Gen Sum"/>
      <sheetName val="Site Gen Det"/>
      <sheetName val="Magadan Admin Sum"/>
      <sheetName val="Magadan Admin Det"/>
      <sheetName val="Чувствительность"/>
      <sheetName val="Изменение_оборотных_средств"/>
      <sheetName val="Project Proforma"/>
      <sheetName val="Capital"/>
      <sheetName val="Prod Stats"/>
      <sheetName val="Prod Value"/>
      <sheetName val="Tax"/>
      <sheetName val="Inventory"/>
      <sheetName val="Статьи"/>
      <sheetName val="Revenue"/>
    </sheetNames>
    <sheetDataSet>
      <sheetData sheetId="0">
        <row r="1">
          <cell r="J1" t="str">
            <v>JULIETTA PROJECT</v>
          </cell>
        </row>
        <row r="2">
          <cell r="J2" t="str">
            <v>OMGC</v>
          </cell>
        </row>
        <row r="3">
          <cell r="J3" t="str">
            <v>Forecasted Cost to Complete Pre-Production</v>
          </cell>
        </row>
        <row r="4">
          <cell r="I4" t="str">
            <v>SUMMARY STATEMENT - 100%</v>
          </cell>
        </row>
        <row r="8">
          <cell r="H8" t="str">
            <v>Forecast</v>
          </cell>
          <cell r="I8" t="str">
            <v>Forecast</v>
          </cell>
          <cell r="J8" t="str">
            <v>Forecast</v>
          </cell>
          <cell r="K8" t="str">
            <v>Forecast</v>
          </cell>
          <cell r="L8" t="str">
            <v>Forecast</v>
          </cell>
          <cell r="M8" t="str">
            <v>Forecast</v>
          </cell>
          <cell r="N8" t="str">
            <v>Total Frcst</v>
          </cell>
        </row>
        <row r="9">
          <cell r="G9" t="str">
            <v/>
          </cell>
          <cell r="H9" t="str">
            <v>Apr - 01</v>
          </cell>
          <cell r="I9" t="str">
            <v>May - 01</v>
          </cell>
          <cell r="J9" t="str">
            <v>Jun - 01</v>
          </cell>
          <cell r="K9" t="str">
            <v>Jul - 01</v>
          </cell>
          <cell r="L9" t="str">
            <v>Aug - 01</v>
          </cell>
          <cell r="M9" t="str">
            <v>Sep - 01</v>
          </cell>
          <cell r="N9">
            <v>2001</v>
          </cell>
        </row>
        <row r="13">
          <cell r="H13">
            <v>77418.166196737875</v>
          </cell>
          <cell r="I13">
            <v>74933.462093502749</v>
          </cell>
          <cell r="J13">
            <v>76655.455218178526</v>
          </cell>
          <cell r="K13">
            <v>124781.75035531379</v>
          </cell>
          <cell r="L13">
            <v>106032.62960986549</v>
          </cell>
          <cell r="M13">
            <v>143157.44310295433</v>
          </cell>
          <cell r="N13">
            <v>602960.90657655278</v>
          </cell>
        </row>
        <row r="14">
          <cell r="H14">
            <v>153600</v>
          </cell>
          <cell r="I14">
            <v>152200</v>
          </cell>
          <cell r="J14">
            <v>105265</v>
          </cell>
          <cell r="K14">
            <v>0</v>
          </cell>
          <cell r="L14">
            <v>0</v>
          </cell>
          <cell r="M14">
            <v>38850</v>
          </cell>
          <cell r="N14">
            <v>449915</v>
          </cell>
        </row>
        <row r="16">
          <cell r="H16">
            <v>998188.36666666693</v>
          </cell>
          <cell r="I16">
            <v>1016396.8152718176</v>
          </cell>
          <cell r="J16">
            <v>1034551.381445845</v>
          </cell>
          <cell r="K16">
            <v>1029896.8152718176</v>
          </cell>
          <cell r="L16">
            <v>998585.55269389984</v>
          </cell>
          <cell r="M16">
            <v>1026884.1219301965</v>
          </cell>
          <cell r="N16">
            <v>6104503.0532802418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12000</v>
          </cell>
          <cell r="N17">
            <v>12000</v>
          </cell>
        </row>
        <row r="19">
          <cell r="H19">
            <v>169094.34182472058</v>
          </cell>
          <cell r="I19">
            <v>204496.86736026878</v>
          </cell>
          <cell r="J19">
            <v>193477.40673700129</v>
          </cell>
          <cell r="K19">
            <v>228959.08025500563</v>
          </cell>
          <cell r="L19">
            <v>196152.46534272493</v>
          </cell>
          <cell r="M19">
            <v>236687.10422105785</v>
          </cell>
          <cell r="N19">
            <v>1228867.265740779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H22">
            <v>88639.897563181294</v>
          </cell>
          <cell r="I22">
            <v>146816.10672604965</v>
          </cell>
          <cell r="J22">
            <v>129699.17026135739</v>
          </cell>
          <cell r="K22">
            <v>128436.70444596012</v>
          </cell>
          <cell r="L22">
            <v>116370.70011853115</v>
          </cell>
          <cell r="M22">
            <v>127311.16472140141</v>
          </cell>
          <cell r="N22">
            <v>737273.74383648101</v>
          </cell>
        </row>
        <row r="23">
          <cell r="H23">
            <v>39435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39435</v>
          </cell>
        </row>
        <row r="25">
          <cell r="H25">
            <v>285849.27298510075</v>
          </cell>
          <cell r="I25">
            <v>289442.62236426235</v>
          </cell>
          <cell r="J25">
            <v>486744.8329851008</v>
          </cell>
          <cell r="K25">
            <v>316915.74236426241</v>
          </cell>
          <cell r="L25">
            <v>317090.51036426239</v>
          </cell>
          <cell r="M25">
            <v>306997.16098510072</v>
          </cell>
          <cell r="N25">
            <v>2003040.1420480895</v>
          </cell>
        </row>
        <row r="26">
          <cell r="H26">
            <v>0</v>
          </cell>
          <cell r="I26">
            <v>8000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8000</v>
          </cell>
        </row>
        <row r="28">
          <cell r="H28">
            <v>1812225.0452364075</v>
          </cell>
          <cell r="I28">
            <v>1892285.8738159011</v>
          </cell>
          <cell r="J28">
            <v>2026393.2466474832</v>
          </cell>
          <cell r="K28">
            <v>1828990.0926923596</v>
          </cell>
          <cell r="L28">
            <v>1734231.8581292839</v>
          </cell>
          <cell r="M28">
            <v>1891886.9949607109</v>
          </cell>
          <cell r="N28">
            <v>11186013.111482145</v>
          </cell>
        </row>
        <row r="31">
          <cell r="H31">
            <v>143469.11850074789</v>
          </cell>
          <cell r="I31">
            <v>145469.11850074789</v>
          </cell>
          <cell r="J31">
            <v>90469.118500747907</v>
          </cell>
          <cell r="K31">
            <v>90469.118500747907</v>
          </cell>
          <cell r="L31">
            <v>148469.11850074789</v>
          </cell>
          <cell r="M31">
            <v>1790469.118500748</v>
          </cell>
          <cell r="N31">
            <v>2408814.7110044872</v>
          </cell>
        </row>
        <row r="33">
          <cell r="H33">
            <v>237507</v>
          </cell>
          <cell r="I33">
            <v>385400</v>
          </cell>
          <cell r="J33">
            <v>606649</v>
          </cell>
          <cell r="K33">
            <v>437500</v>
          </cell>
          <cell r="L33">
            <v>50000</v>
          </cell>
          <cell r="M33">
            <v>335292</v>
          </cell>
          <cell r="N33">
            <v>2052348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7">
          <cell r="H37">
            <v>65055.361722684029</v>
          </cell>
          <cell r="I37">
            <v>607271.43095518393</v>
          </cell>
          <cell r="J37">
            <v>106343.03526374334</v>
          </cell>
          <cell r="K37">
            <v>14.266245605802396</v>
          </cell>
          <cell r="L37">
            <v>-7424.0552044801298</v>
          </cell>
          <cell r="M37">
            <v>119842.84610336385</v>
          </cell>
          <cell r="N37">
            <v>891102.88508610125</v>
          </cell>
        </row>
        <row r="39">
          <cell r="H39">
            <v>2258256.5254598395</v>
          </cell>
          <cell r="I39">
            <v>3030426.423271833</v>
          </cell>
          <cell r="J39">
            <v>2829854.4004119742</v>
          </cell>
          <cell r="K39">
            <v>2356973.4774387134</v>
          </cell>
          <cell r="L39">
            <v>1925276.9214255516</v>
          </cell>
          <cell r="M39">
            <v>4137490.9595648227</v>
          </cell>
          <cell r="N39">
            <v>16538278.707572732</v>
          </cell>
        </row>
        <row r="41">
          <cell r="H41">
            <v>34881054.055459842</v>
          </cell>
          <cell r="I41">
            <v>37911480.478731677</v>
          </cell>
          <cell r="J41">
            <v>40741334.879143648</v>
          </cell>
          <cell r="K41">
            <v>43098308.356582358</v>
          </cell>
          <cell r="L41">
            <v>45023585.27800791</v>
          </cell>
          <cell r="M41">
            <v>49161076.23757273</v>
          </cell>
          <cell r="N41">
            <v>49161076.23757273</v>
          </cell>
        </row>
        <row r="45">
          <cell r="H45">
            <v>4000000</v>
          </cell>
          <cell r="I45">
            <v>3200000</v>
          </cell>
          <cell r="J45">
            <v>3000000</v>
          </cell>
          <cell r="K45">
            <v>2500000</v>
          </cell>
          <cell r="L45">
            <v>900000</v>
          </cell>
          <cell r="M45">
            <v>0</v>
          </cell>
          <cell r="N45">
            <v>13600000</v>
          </cell>
        </row>
        <row r="47">
          <cell r="H47">
            <v>25400000</v>
          </cell>
          <cell r="I47">
            <v>28600000</v>
          </cell>
          <cell r="J47">
            <v>31600000</v>
          </cell>
          <cell r="K47">
            <v>34100000</v>
          </cell>
          <cell r="L47">
            <v>35000000</v>
          </cell>
          <cell r="M47">
            <v>35000000</v>
          </cell>
          <cell r="N47">
            <v>35000000</v>
          </cell>
        </row>
        <row r="49">
          <cell r="H49">
            <v>618945.94454015791</v>
          </cell>
          <cell r="I49">
            <v>788519.52126832306</v>
          </cell>
          <cell r="J49">
            <v>958665.12085635215</v>
          </cell>
          <cell r="K49">
            <v>1101691.6434176415</v>
          </cell>
          <cell r="L49">
            <v>76414.721992090344</v>
          </cell>
          <cell r="M49">
            <v>-4061076.2375727296</v>
          </cell>
          <cell r="N49">
            <v>-4061076.2375727296</v>
          </cell>
        </row>
      </sheetData>
      <sheetData sheetId="1">
        <row r="1">
          <cell r="J1" t="str">
            <v>JULIETTA PROJECT</v>
          </cell>
        </row>
      </sheetData>
      <sheetData sheetId="2">
        <row r="1">
          <cell r="J1" t="str">
            <v>JULIETTA PROJECT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"/>
      <sheetName val="Details"/>
      <sheetName val="IS015"/>
      <sheetName val="Comshare"/>
      <sheetName val="Example"/>
      <sheetName val="FINANAL"/>
      <sheetName val="mac_LOP Sched  Personnel"/>
      <sheetName val="Costos"/>
      <sheetName val="Sum Statement"/>
    </sheetNames>
    <sheetDataSet>
      <sheetData sheetId="0" refreshError="1"/>
      <sheetData sheetId="1" refreshError="1">
        <row r="3">
          <cell r="B3" t="str">
            <v>KZT</v>
          </cell>
        </row>
        <row r="7">
          <cell r="B7" t="str">
            <v>Month</v>
          </cell>
          <cell r="C7" t="str">
            <v>Month</v>
          </cell>
          <cell r="D7" t="str">
            <v>Month</v>
          </cell>
          <cell r="E7" t="str">
            <v>Month</v>
          </cell>
          <cell r="F7" t="str">
            <v>Month</v>
          </cell>
          <cell r="G7" t="str">
            <v>Month</v>
          </cell>
          <cell r="H7" t="str">
            <v>Month</v>
          </cell>
          <cell r="I7" t="str">
            <v>Month</v>
          </cell>
          <cell r="J7" t="str">
            <v>Month</v>
          </cell>
          <cell r="K7" t="str">
            <v>Month</v>
          </cell>
          <cell r="L7" t="str">
            <v>Month</v>
          </cell>
          <cell r="M7" t="str">
            <v>Month</v>
          </cell>
          <cell r="N7" t="str">
            <v>Month</v>
          </cell>
          <cell r="O7" t="str">
            <v>Month</v>
          </cell>
          <cell r="P7" t="str">
            <v>Month</v>
          </cell>
          <cell r="Q7" t="str">
            <v>Month</v>
          </cell>
          <cell r="R7" t="str">
            <v>Month</v>
          </cell>
          <cell r="S7" t="str">
            <v>Month</v>
          </cell>
          <cell r="T7" t="str">
            <v>Month</v>
          </cell>
          <cell r="U7" t="str">
            <v>Month</v>
          </cell>
          <cell r="V7" t="str">
            <v>Month</v>
          </cell>
          <cell r="W7" t="str">
            <v>Month</v>
          </cell>
          <cell r="X7" t="str">
            <v>Month</v>
          </cell>
          <cell r="Y7" t="str">
            <v>Month</v>
          </cell>
          <cell r="Z7" t="str">
            <v>Month</v>
          </cell>
          <cell r="AA7" t="str">
            <v>Month</v>
          </cell>
          <cell r="AB7" t="str">
            <v>Month</v>
          </cell>
          <cell r="AC7" t="str">
            <v>Month</v>
          </cell>
          <cell r="AD7" t="str">
            <v>Month</v>
          </cell>
          <cell r="AE7" t="str">
            <v>Month</v>
          </cell>
          <cell r="AF7" t="str">
            <v>Month</v>
          </cell>
          <cell r="AG7" t="str">
            <v>Month</v>
          </cell>
          <cell r="AH7" t="str">
            <v>Month</v>
          </cell>
          <cell r="AI7" t="str">
            <v>Month</v>
          </cell>
          <cell r="AJ7" t="str">
            <v>Month</v>
          </cell>
          <cell r="AK7" t="str">
            <v>Month</v>
          </cell>
          <cell r="AL7" t="str">
            <v>YTD</v>
          </cell>
          <cell r="AM7" t="str">
            <v>YTD</v>
          </cell>
          <cell r="AN7" t="str">
            <v>YTD</v>
          </cell>
          <cell r="AO7" t="str">
            <v>YTD</v>
          </cell>
          <cell r="AP7" t="str">
            <v>YTD</v>
          </cell>
          <cell r="AQ7" t="str">
            <v>YTD</v>
          </cell>
          <cell r="AR7" t="str">
            <v>YTD</v>
          </cell>
          <cell r="AS7" t="str">
            <v>YTD</v>
          </cell>
          <cell r="AT7" t="str">
            <v>YTD</v>
          </cell>
          <cell r="AU7" t="str">
            <v>YTD</v>
          </cell>
          <cell r="AV7" t="str">
            <v>YTD</v>
          </cell>
          <cell r="AW7" t="str">
            <v>YTD</v>
          </cell>
          <cell r="AX7" t="str">
            <v>YTD</v>
          </cell>
          <cell r="AY7" t="str">
            <v>YTD</v>
          </cell>
          <cell r="AZ7" t="str">
            <v>YTD</v>
          </cell>
          <cell r="BA7" t="str">
            <v>YTD</v>
          </cell>
          <cell r="BB7" t="str">
            <v>YTD</v>
          </cell>
          <cell r="BC7" t="str">
            <v>YTD</v>
          </cell>
          <cell r="BD7" t="str">
            <v>YTD</v>
          </cell>
          <cell r="BE7" t="str">
            <v>YTD</v>
          </cell>
          <cell r="BF7" t="str">
            <v>YTD</v>
          </cell>
          <cell r="BG7" t="str">
            <v>YTD</v>
          </cell>
          <cell r="BH7" t="str">
            <v>YTD</v>
          </cell>
          <cell r="BI7" t="str">
            <v>YTD</v>
          </cell>
          <cell r="BJ7" t="str">
            <v>YTD</v>
          </cell>
          <cell r="BK7" t="str">
            <v>YTD</v>
          </cell>
          <cell r="BL7" t="str">
            <v>YTD</v>
          </cell>
          <cell r="BM7" t="str">
            <v>YTD</v>
          </cell>
          <cell r="BN7" t="str">
            <v>YTD</v>
          </cell>
          <cell r="BO7" t="str">
            <v>YTD</v>
          </cell>
          <cell r="BP7" t="str">
            <v>YTD</v>
          </cell>
          <cell r="BQ7" t="str">
            <v>YTD</v>
          </cell>
          <cell r="BR7" t="str">
            <v>YTD</v>
          </cell>
          <cell r="BS7" t="str">
            <v>YTD</v>
          </cell>
          <cell r="BT7" t="str">
            <v>YTD</v>
          </cell>
          <cell r="BU7" t="str">
            <v>YTD</v>
          </cell>
          <cell r="BV7" t="str">
            <v>Month</v>
          </cell>
          <cell r="BW7" t="str">
            <v>Month</v>
          </cell>
          <cell r="BX7" t="str">
            <v>Month</v>
          </cell>
          <cell r="BY7" t="str">
            <v>Month</v>
          </cell>
          <cell r="BZ7" t="str">
            <v>Month</v>
          </cell>
          <cell r="CA7" t="str">
            <v>Month</v>
          </cell>
          <cell r="CB7" t="str">
            <v>Month</v>
          </cell>
          <cell r="CC7" t="str">
            <v>Month</v>
          </cell>
          <cell r="CD7" t="str">
            <v>Month</v>
          </cell>
          <cell r="CE7" t="str">
            <v>Month</v>
          </cell>
          <cell r="CF7" t="str">
            <v>Month</v>
          </cell>
          <cell r="CG7" t="str">
            <v>Month</v>
          </cell>
          <cell r="CH7" t="str">
            <v>Month</v>
          </cell>
          <cell r="CI7" t="str">
            <v>Month</v>
          </cell>
          <cell r="CJ7" t="str">
            <v>Month</v>
          </cell>
          <cell r="CK7" t="str">
            <v>Month</v>
          </cell>
          <cell r="CL7" t="str">
            <v>Month</v>
          </cell>
          <cell r="CM7" t="str">
            <v>Month</v>
          </cell>
          <cell r="CN7" t="str">
            <v>Month</v>
          </cell>
          <cell r="CO7" t="str">
            <v>Month</v>
          </cell>
          <cell r="CP7" t="str">
            <v>Month</v>
          </cell>
          <cell r="CQ7" t="str">
            <v>Month</v>
          </cell>
          <cell r="CR7" t="str">
            <v>Month</v>
          </cell>
          <cell r="CS7" t="str">
            <v>Month</v>
          </cell>
          <cell r="CT7" t="str">
            <v>Month</v>
          </cell>
          <cell r="CU7" t="str">
            <v>Month</v>
          </cell>
          <cell r="CV7" t="str">
            <v>Month</v>
          </cell>
          <cell r="CW7" t="str">
            <v>Month</v>
          </cell>
          <cell r="CX7" t="str">
            <v>Month</v>
          </cell>
          <cell r="CY7" t="str">
            <v>Month</v>
          </cell>
          <cell r="CZ7" t="str">
            <v>Month</v>
          </cell>
          <cell r="DA7" t="str">
            <v>Month</v>
          </cell>
          <cell r="DB7" t="str">
            <v>Month</v>
          </cell>
          <cell r="DC7" t="str">
            <v>Month</v>
          </cell>
          <cell r="DD7" t="str">
            <v>Month</v>
          </cell>
          <cell r="DE7" t="str">
            <v>Month</v>
          </cell>
          <cell r="DF7" t="str">
            <v>YTD</v>
          </cell>
          <cell r="DG7" t="str">
            <v>YTD</v>
          </cell>
          <cell r="DH7" t="str">
            <v>YTD</v>
          </cell>
          <cell r="DI7" t="str">
            <v>YTD</v>
          </cell>
          <cell r="DJ7" t="str">
            <v>YTD</v>
          </cell>
          <cell r="DK7" t="str">
            <v>YTD</v>
          </cell>
          <cell r="DL7" t="str">
            <v>YTD</v>
          </cell>
          <cell r="DM7" t="str">
            <v>YTD</v>
          </cell>
          <cell r="DN7" t="str">
            <v>YTD</v>
          </cell>
          <cell r="DO7" t="str">
            <v>YTD</v>
          </cell>
          <cell r="DP7" t="str">
            <v>YTD</v>
          </cell>
          <cell r="DQ7" t="str">
            <v>YTD</v>
          </cell>
          <cell r="DR7" t="str">
            <v>YTD</v>
          </cell>
          <cell r="DS7" t="str">
            <v>YTD</v>
          </cell>
          <cell r="DT7" t="str">
            <v>YTD</v>
          </cell>
          <cell r="DU7" t="str">
            <v>YTD</v>
          </cell>
          <cell r="DV7" t="str">
            <v>YTD</v>
          </cell>
          <cell r="DW7" t="str">
            <v>YTD</v>
          </cell>
          <cell r="DX7" t="str">
            <v>YTD</v>
          </cell>
          <cell r="DY7" t="str">
            <v>YTD</v>
          </cell>
          <cell r="DZ7" t="str">
            <v>YTD</v>
          </cell>
          <cell r="EA7" t="str">
            <v>YTD</v>
          </cell>
          <cell r="EB7" t="str">
            <v>YTD</v>
          </cell>
          <cell r="EC7" t="str">
            <v>YTD</v>
          </cell>
          <cell r="ED7" t="str">
            <v>YTD</v>
          </cell>
          <cell r="EE7" t="str">
            <v>YTD</v>
          </cell>
          <cell r="EF7" t="str">
            <v>YTD</v>
          </cell>
          <cell r="EG7" t="str">
            <v>YTD</v>
          </cell>
          <cell r="EH7" t="str">
            <v>YTD</v>
          </cell>
          <cell r="EI7" t="str">
            <v>YTD</v>
          </cell>
          <cell r="EJ7" t="str">
            <v>YTD</v>
          </cell>
          <cell r="EK7" t="str">
            <v>YTD</v>
          </cell>
          <cell r="EL7" t="str">
            <v>YTD</v>
          </cell>
          <cell r="EM7" t="str">
            <v>YTD</v>
          </cell>
          <cell r="EN7" t="str">
            <v>YTD</v>
          </cell>
          <cell r="EO7" t="str">
            <v>YTD</v>
          </cell>
        </row>
        <row r="10">
          <cell r="A10" t="str">
            <v>Revenue</v>
          </cell>
        </row>
        <row r="11">
          <cell r="A11" t="str">
            <v>Contract Elec Sales - Capacity/Avail</v>
          </cell>
        </row>
        <row r="12">
          <cell r="A12" t="str">
            <v>Contract Elec Sales - Energy-Prod</v>
          </cell>
        </row>
        <row r="13">
          <cell r="A13" t="str">
            <v>Contract Elec Sales - Fuel Passthrough</v>
          </cell>
        </row>
        <row r="14">
          <cell r="A14" t="str">
            <v>Contract Electricity Sales - O &amp; M</v>
          </cell>
        </row>
        <row r="15">
          <cell r="A15" t="str">
            <v>Amort of Unhedged Commodity Derivatives</v>
          </cell>
        </row>
        <row r="16">
          <cell r="A16" t="str">
            <v>Spot Electricity Sales - Capacity</v>
          </cell>
        </row>
        <row r="17">
          <cell r="A17" t="str">
            <v>Spot Electricity Sales - Energy</v>
          </cell>
        </row>
        <row r="18">
          <cell r="A18" t="str">
            <v>Generation - Other Sales</v>
          </cell>
        </row>
        <row r="19">
          <cell r="A19" t="str">
            <v>Water Capacity Sales</v>
          </cell>
        </row>
        <row r="20">
          <cell r="A20" t="str">
            <v>Water Output Sales</v>
          </cell>
        </row>
        <row r="21">
          <cell r="A21" t="str">
            <v>Dist. Sales - Industrial Customers</v>
          </cell>
        </row>
        <row r="22">
          <cell r="A22" t="str">
            <v>Dist. Sales - Residential Customers</v>
          </cell>
        </row>
        <row r="23">
          <cell r="A23" t="str">
            <v>Dist. Sales - Commercial Customers</v>
          </cell>
        </row>
        <row r="24">
          <cell r="A24" t="str">
            <v>Dist. Sales - Government Customers</v>
          </cell>
        </row>
        <row r="25">
          <cell r="A25" t="str">
            <v>Distribution - Other Sales</v>
          </cell>
        </row>
        <row r="26">
          <cell r="A26" t="str">
            <v>Other Non-Electricity Sales</v>
          </cell>
        </row>
        <row r="27">
          <cell r="A27" t="str">
            <v>Total Intercompany Electricity Sales</v>
          </cell>
        </row>
        <row r="28">
          <cell r="A28" t="str">
            <v>Total Intercompany Fuel Sales</v>
          </cell>
        </row>
        <row r="29">
          <cell r="A29" t="str">
            <v>Total Intercompany Other Sales</v>
          </cell>
        </row>
        <row r="30">
          <cell r="A30" t="str">
            <v>Unconsol Revenues</v>
          </cell>
        </row>
        <row r="31">
          <cell r="A31" t="str">
            <v>Total Revenue</v>
          </cell>
        </row>
        <row r="33">
          <cell r="A33" t="str">
            <v>Variable Cost Of Sales</v>
          </cell>
        </row>
        <row r="34">
          <cell r="A34" t="str">
            <v>Electricity Purchased for Resale (excl IC)</v>
          </cell>
        </row>
        <row r="35">
          <cell r="A35" t="str">
            <v>Total Intercompany Electricity Purchases</v>
          </cell>
        </row>
        <row r="36">
          <cell r="A36" t="str">
            <v>Fuel and Fuel Related Expenses (excl IC)</v>
          </cell>
        </row>
        <row r="37">
          <cell r="A37" t="str">
            <v>Total Intercompany Fuel Purchases</v>
          </cell>
        </row>
        <row r="38">
          <cell r="A38" t="str">
            <v>Total Intercompany Other Costs</v>
          </cell>
        </row>
        <row r="39">
          <cell r="A39" t="str">
            <v>Transmission Charges - Variable</v>
          </cell>
        </row>
        <row r="40">
          <cell r="A40" t="str">
            <v>Other Market Related Fees - Variable</v>
          </cell>
        </row>
        <row r="41">
          <cell r="A41" t="str">
            <v>Other Variable Costs</v>
          </cell>
        </row>
        <row r="42">
          <cell r="A42" t="str">
            <v>Total Variable Costs</v>
          </cell>
        </row>
        <row r="43">
          <cell r="A43" t="str">
            <v>Variable Margin</v>
          </cell>
        </row>
        <row r="44">
          <cell r="A44" t="str">
            <v>Fixed Operating Costs</v>
          </cell>
        </row>
        <row r="45">
          <cell r="A45" t="str">
            <v>Salaries, Wages And Benefits</v>
          </cell>
        </row>
        <row r="46">
          <cell r="A46" t="str">
            <v>Contract Services And Consulting Costs</v>
          </cell>
        </row>
        <row r="47">
          <cell r="A47" t="str">
            <v>Fxd Trans Chgs &amp; Oth Market Related Fees</v>
          </cell>
        </row>
        <row r="48">
          <cell r="A48" t="str">
            <v>Taxes (Other Than Income Taxes)</v>
          </cell>
        </row>
        <row r="49">
          <cell r="A49" t="str">
            <v>Insurance</v>
          </cell>
        </row>
        <row r="50">
          <cell r="A50" t="str">
            <v>Plant Lease Expense</v>
          </cell>
        </row>
        <row r="51">
          <cell r="A51" t="str">
            <v>Other Fixed Op Costs (excl Plant Lease)</v>
          </cell>
        </row>
        <row r="52">
          <cell r="A52" t="str">
            <v>Maintenance Costs</v>
          </cell>
        </row>
        <row r="53">
          <cell r="A53" t="str">
            <v>Provision For Bad Debt</v>
          </cell>
        </row>
        <row r="54">
          <cell r="A54" t="str">
            <v>Group G &amp; A (incl Arlington)</v>
          </cell>
        </row>
        <row r="55">
          <cell r="A55" t="str">
            <v>Business Development Costs</v>
          </cell>
        </row>
        <row r="56">
          <cell r="A56" t="str">
            <v>Total Fixed Operating Costs</v>
          </cell>
        </row>
        <row r="57">
          <cell r="A57" t="str">
            <v>Operating EBITDA</v>
          </cell>
        </row>
        <row r="59">
          <cell r="A59" t="str">
            <v>Depreciation, Amortization And Depletion</v>
          </cell>
        </row>
        <row r="60">
          <cell r="A60" t="str">
            <v>Management Fees</v>
          </cell>
        </row>
        <row r="61">
          <cell r="A61" t="str">
            <v>Operating Income</v>
          </cell>
        </row>
        <row r="63">
          <cell r="A63" t="str">
            <v>Interest (Income)</v>
          </cell>
        </row>
        <row r="64">
          <cell r="A64" t="str">
            <v>Interest Expense - Third Parties</v>
          </cell>
        </row>
        <row r="65">
          <cell r="A65" t="str">
            <v>Interest Expense - Intercompany</v>
          </cell>
        </row>
        <row r="66">
          <cell r="A66" t="str">
            <v>Other (Income)</v>
          </cell>
        </row>
        <row r="67">
          <cell r="A67" t="str">
            <v>Other Expense</v>
          </cell>
        </row>
        <row r="68">
          <cell r="A68" t="str">
            <v>Equity In Earnings - Gain/(Loss)</v>
          </cell>
        </row>
        <row r="69">
          <cell r="A69" t="str">
            <v>Unrealized Foreign Currency (Gain)/Loss</v>
          </cell>
        </row>
        <row r="70">
          <cell r="A70" t="str">
            <v>Realized Foreign Currency (Gain)/Loss</v>
          </cell>
        </row>
        <row r="71">
          <cell r="A71" t="str">
            <v>Income Before Taxes</v>
          </cell>
        </row>
        <row r="72">
          <cell r="A72" t="str">
            <v>Income Tax Expense</v>
          </cell>
        </row>
        <row r="73">
          <cell r="A73" t="str">
            <v>Net Income</v>
          </cell>
        </row>
        <row r="74">
          <cell r="A74" t="str">
            <v>Addback - Income Tax</v>
          </cell>
        </row>
        <row r="75">
          <cell r="A75" t="str">
            <v>Addback - Interest Intercompany</v>
          </cell>
        </row>
        <row r="76">
          <cell r="A76" t="str">
            <v>Pretax Contribution To AES</v>
          </cell>
        </row>
        <row r="79">
          <cell r="A79" t="str">
            <v>Power Generation (in 000'kWh)</v>
          </cell>
        </row>
        <row r="80">
          <cell r="A80" t="str">
            <v>House Load (in 000'kWh)</v>
          </cell>
        </row>
        <row r="81">
          <cell r="A81" t="str">
            <v>Output (in 000'kWh)</v>
          </cell>
        </row>
        <row r="82">
          <cell r="A82" t="str">
            <v>Power Purchase Non IC (in 000'kWh)</v>
          </cell>
        </row>
        <row r="83">
          <cell r="A83" t="str">
            <v>Power Purchase IC (in 000'kWh)</v>
          </cell>
        </row>
        <row r="84">
          <cell r="A84" t="str">
            <v>Power Sales Non IC Kaz (in 000'kWh)</v>
          </cell>
        </row>
        <row r="85">
          <cell r="A85" t="str">
            <v>Power Sales Non IC Rus (in 000'kWh)</v>
          </cell>
        </row>
        <row r="86">
          <cell r="A86" t="str">
            <v>Power Sales IC (in 000'kWh)</v>
          </cell>
        </row>
        <row r="87">
          <cell r="A87" t="str">
            <v>Coal Consumption Non IC (in Tons)</v>
          </cell>
        </row>
        <row r="88">
          <cell r="A88" t="str">
            <v>Coal Consumption IC (in Tons)</v>
          </cell>
        </row>
        <row r="89">
          <cell r="A89" t="str">
            <v>Coal Purchase IC (in Tons)</v>
          </cell>
        </row>
        <row r="90">
          <cell r="A90" t="str">
            <v>check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ISPAT KARMET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</row>
        <row r="13">
          <cell r="A13" t="str">
            <v>Adjustments for KAS / IAS :</v>
          </cell>
        </row>
        <row r="15">
          <cell r="A15" t="str">
            <v>Adjustments for Variable Cost  :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</row>
        <row r="23">
          <cell r="A23" t="str">
            <v>Journal Entry Trf to Other Income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</row>
        <row r="43">
          <cell r="A43" t="str">
            <v>incorporated for the month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</row>
        <row r="100">
          <cell r="A100" t="str">
            <v>Trf from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</row>
        <row r="102">
          <cell r="A102" t="str">
            <v>Provision for Doubtful Debts 99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</row>
        <row r="104">
          <cell r="A104" t="str">
            <v>( 7298-4380 = 2918 )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</row>
        <row r="106">
          <cell r="A106" t="str">
            <v>- Relating to $ ( as its devaluation factor ) tenge taken to Reserves</v>
          </cell>
        </row>
        <row r="108">
          <cell r="A108" t="str">
            <v>Accounting of $ translation from KZT 99</v>
          </cell>
          <cell r="R108">
            <v>-38301</v>
          </cell>
        </row>
        <row r="109">
          <cell r="A109" t="str">
            <v>Accounting of $ translation from KZT 98</v>
          </cell>
          <cell r="R109">
            <v>-6689</v>
          </cell>
        </row>
        <row r="110">
          <cell r="A110" t="str">
            <v>Accounting of Inventory Valuation for FIFO</v>
          </cell>
          <cell r="R110">
            <v>23824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</row>
        <row r="123">
          <cell r="A123" t="str">
            <v>Jentry entry  trf Sales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</row>
        <row r="139">
          <cell r="A139" t="str">
            <v>corrected to actuals as per payments made on 17/5/99 not provided in books</v>
          </cell>
        </row>
        <row r="140">
          <cell r="A140" t="str">
            <v xml:space="preserve">provided in IAS and reversal of prov made in Nov and Dec 98 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</row>
        <row r="166">
          <cell r="A166" t="str">
            <v xml:space="preserve">Revaluation $ Liability Shareholders Loan a/c corrected in local books 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</row>
        <row r="169">
          <cell r="S169">
            <v>131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</row>
        <row r="204">
          <cell r="A204" t="str">
            <v>Current Income tax expense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</row>
        <row r="206">
          <cell r="A206" t="str">
            <v>Current Deferred tax liability ( for KAS )</v>
          </cell>
        </row>
        <row r="207">
          <cell r="A207" t="str">
            <v xml:space="preserve">Reversal of Deferred tax liability opening balance 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закл. работ"/>
      <sheetName val="Анализ закл. работ (2)"/>
      <sheetName val="Анализ закл. работ (3)"/>
      <sheetName val="Анализ закл_ работ"/>
      <sheetName val="Анализ закладочных работКнига1А"/>
      <sheetName val="Статьи"/>
      <sheetName val="X-rates"/>
      <sheetName val="Sum Statement"/>
      <sheetName val="Revenue"/>
      <sheetName val="База"/>
      <sheetName val="const"/>
      <sheetName val="Чувствительность"/>
      <sheetName val="Изменение_оборотных_средств"/>
      <sheetName val="capex "/>
      <sheetName val=""/>
      <sheetName val="Inputs"/>
      <sheetName val="_RISK Correlations"/>
      <sheetName val="BSUSD"/>
      <sheetName val="BSKZT"/>
      <sheetName val="IS$"/>
      <sheetName val="Repair 2009"/>
      <sheetName val="CF$"/>
      <sheetName val="Option 0"/>
      <sheetName val="Details"/>
      <sheetName val="ОХР"/>
      <sheetName val="KCC"/>
      <sheetName val="menu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ALANCE"/>
      <sheetName val="sanciones"/>
      <sheetName val="DECLARACION"/>
      <sheetName val="Pago"/>
      <sheetName val="Formulario"/>
      <sheetName val="Links"/>
      <sheetName val="Lead"/>
    </sheetNames>
    <sheetDataSet>
      <sheetData sheetId="0" refreshError="1"/>
      <sheetData sheetId="1" refreshError="1">
        <row r="1">
          <cell r="A1" t="str">
            <v>HUPECOL</v>
          </cell>
        </row>
        <row r="3">
          <cell r="A3" t="str">
            <v>Declaración de Retención en la fuente de</v>
          </cell>
        </row>
        <row r="4">
          <cell r="A4" t="str">
            <v>MES:</v>
          </cell>
          <cell r="B4" t="str">
            <v>ABRIL</v>
          </cell>
        </row>
        <row r="5">
          <cell r="A5" t="str">
            <v xml:space="preserve">AÑO </v>
          </cell>
          <cell r="B5">
            <v>2002</v>
          </cell>
        </row>
        <row r="6">
          <cell r="A6" t="str">
            <v xml:space="preserve">Fecha limite de presentación:  </v>
          </cell>
          <cell r="C6">
            <v>37386</v>
          </cell>
        </row>
        <row r="8">
          <cell r="A8" t="str">
            <v xml:space="preserve">CUENTA </v>
          </cell>
          <cell r="C8" t="str">
            <v xml:space="preserve">VALOR EN LIBROS </v>
          </cell>
          <cell r="E8" t="str">
            <v>VALOR PARA DECLARACION</v>
          </cell>
        </row>
        <row r="10">
          <cell r="A10" t="str">
            <v>CODIGO</v>
          </cell>
          <cell r="B10" t="str">
            <v xml:space="preserve">Nombre </v>
          </cell>
          <cell r="C10" t="str">
            <v>PARCIAL</v>
          </cell>
          <cell r="D10" t="str">
            <v>TOTAL</v>
          </cell>
          <cell r="E10" t="str">
            <v>PARCIAL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e Gen"/>
      <sheetName val="Notes"/>
      <sheetName val="Instructions"/>
      <sheetName val="Title"/>
      <sheetName val="EFCvsOMGC"/>
      <sheetName val="Sum Statement"/>
      <sheetName val="Production Sum"/>
      <sheetName val="Taxes"/>
      <sheetName val="Financing"/>
      <sheetName val="Capital Equip"/>
      <sheetName val="Salary"/>
      <sheetName val="Hrly"/>
      <sheetName val="Mine Sum"/>
      <sheetName val="Mine Dev Det"/>
      <sheetName val="Mine Stoping Det"/>
      <sheetName val="Mine Haulage Det"/>
      <sheetName val="Mill Sum"/>
      <sheetName val="Mill Const"/>
      <sheetName val="Mill Prod"/>
      <sheetName val="Mill Tailings Imp"/>
      <sheetName val="Mill Gen"/>
      <sheetName val="Maint Sum"/>
      <sheetName val="Maint Sum Det"/>
      <sheetName val="Maint Gen"/>
      <sheetName val="Mine Equip"/>
      <sheetName val="Surf-Trans Vehicles"/>
      <sheetName val="Surface Equip"/>
      <sheetName val="Mill Maint"/>
      <sheetName val="Site Gen Sum"/>
      <sheetName val="Site Gen Det"/>
      <sheetName val="Magadan Admin Sum"/>
      <sheetName val="Magadan Admin Det"/>
      <sheetName val="Inventory"/>
      <sheetName val="Project Proforma"/>
      <sheetName val="Capital"/>
      <sheetName val="Prod Stats"/>
      <sheetName val="Prod Value"/>
      <sheetName val="Tax"/>
      <sheetName val="Анализ закл. работ"/>
      <sheetName val="const"/>
      <sheetName val="Metsim Output"/>
      <sheetName val="Design criteria"/>
      <sheetName val="Чувствительность"/>
    </sheetNames>
    <sheetDataSet>
      <sheetData sheetId="0">
        <row r="1">
          <cell r="A1" t="str">
            <v>File:</v>
          </cell>
          <cell r="B1" t="str">
            <v>JuliettaPreProdBudget - EFC Final(V-Jan-02-2001)</v>
          </cell>
          <cell r="K1" t="str">
            <v>JULIETTA PROJECT</v>
          </cell>
        </row>
        <row r="2">
          <cell r="A2" t="str">
            <v>Vers. Date:</v>
          </cell>
          <cell r="B2" t="str">
            <v>02-Jan-2001</v>
          </cell>
          <cell r="K2" t="str">
            <v>OMGC</v>
          </cell>
        </row>
        <row r="3">
          <cell r="A3" t="str">
            <v>Date:</v>
          </cell>
          <cell r="B3">
            <v>36982.66132835648</v>
          </cell>
          <cell r="K3" t="str">
            <v>2000 Monthly Pre-Production Budget</v>
          </cell>
        </row>
        <row r="4">
          <cell r="A4" t="str">
            <v>Time:</v>
          </cell>
          <cell r="B4">
            <v>36982.66132835648</v>
          </cell>
          <cell r="J4" t="str">
            <v>MINE DEPARTMENT</v>
          </cell>
        </row>
        <row r="5">
          <cell r="J5" t="str">
            <v>MINE GENERAL DETAIL</v>
          </cell>
        </row>
        <row r="6">
          <cell r="R6" t="str">
            <v>Total</v>
          </cell>
        </row>
        <row r="7">
          <cell r="F7" t="str">
            <v>Jan - 00</v>
          </cell>
          <cell r="G7" t="str">
            <v>Feb - 00</v>
          </cell>
          <cell r="H7" t="str">
            <v>Mar - 00</v>
          </cell>
          <cell r="I7" t="str">
            <v>Apr - 00</v>
          </cell>
          <cell r="J7" t="str">
            <v>May - 00</v>
          </cell>
          <cell r="K7" t="str">
            <v>Jun - 00</v>
          </cell>
          <cell r="L7" t="str">
            <v>Jul - 00</v>
          </cell>
          <cell r="M7" t="str">
            <v>Aug - 00</v>
          </cell>
          <cell r="N7" t="str">
            <v>Sep - 00</v>
          </cell>
          <cell r="O7" t="str">
            <v>Oct - 00</v>
          </cell>
          <cell r="P7" t="str">
            <v>Nov - 00</v>
          </cell>
          <cell r="Q7" t="str">
            <v>Dec - 00</v>
          </cell>
          <cell r="R7">
            <v>2000</v>
          </cell>
        </row>
        <row r="8">
          <cell r="A8" t="str">
            <v>Days in Month</v>
          </cell>
          <cell r="F8">
            <v>31</v>
          </cell>
          <cell r="G8">
            <v>28</v>
          </cell>
          <cell r="H8">
            <v>31</v>
          </cell>
          <cell r="I8">
            <v>30</v>
          </cell>
          <cell r="J8">
            <v>31</v>
          </cell>
          <cell r="K8">
            <v>30</v>
          </cell>
          <cell r="L8">
            <v>31</v>
          </cell>
          <cell r="M8">
            <v>31</v>
          </cell>
          <cell r="N8">
            <v>30</v>
          </cell>
          <cell r="O8">
            <v>31</v>
          </cell>
          <cell r="P8">
            <v>30</v>
          </cell>
          <cell r="Q8">
            <v>31</v>
          </cell>
          <cell r="R8">
            <v>365</v>
          </cell>
        </row>
        <row r="10">
          <cell r="A10" t="str">
            <v>Nipping</v>
          </cell>
        </row>
        <row r="11">
          <cell r="A11" t="str">
            <v>Cost Center</v>
          </cell>
        </row>
        <row r="12">
          <cell r="A12" t="str">
            <v>12-XXX</v>
          </cell>
        </row>
        <row r="13">
          <cell r="A13" t="str">
            <v>300</v>
          </cell>
          <cell r="B13" t="str">
            <v>Other Operating Supplies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500</v>
          </cell>
          <cell r="N13">
            <v>500</v>
          </cell>
          <cell r="O13">
            <v>500</v>
          </cell>
          <cell r="P13">
            <v>500</v>
          </cell>
          <cell r="Q13">
            <v>500</v>
          </cell>
          <cell r="R13">
            <v>2500</v>
          </cell>
        </row>
        <row r="14">
          <cell r="A14" t="str">
            <v>306</v>
          </cell>
          <cell r="B14" t="str">
            <v>Hand Tools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XXX</v>
          </cell>
          <cell r="B15" t="str">
            <v>Other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B16" t="str">
            <v xml:space="preserve">  Tractor Hours operated / month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280</v>
          </cell>
          <cell r="R16">
            <v>280</v>
          </cell>
        </row>
        <row r="17">
          <cell r="A17" t="str">
            <v>TOTAL NIPPING COSTS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500</v>
          </cell>
          <cell r="N17">
            <v>500</v>
          </cell>
          <cell r="O17">
            <v>500</v>
          </cell>
          <cell r="P17">
            <v>500</v>
          </cell>
          <cell r="Q17">
            <v>500</v>
          </cell>
          <cell r="R17">
            <v>2500</v>
          </cell>
        </row>
        <row r="18">
          <cell r="A18" t="str">
            <v>TOTAL NIPPING COSTS without Equip.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500</v>
          </cell>
          <cell r="N18">
            <v>500</v>
          </cell>
          <cell r="O18">
            <v>500</v>
          </cell>
          <cell r="P18">
            <v>500</v>
          </cell>
          <cell r="Q18">
            <v>500</v>
          </cell>
          <cell r="R18">
            <v>2500</v>
          </cell>
        </row>
        <row r="20">
          <cell r="F20" t="str">
            <v>Note:</v>
          </cell>
        </row>
        <row r="25">
          <cell r="A25" t="str">
            <v>Stope Backfill</v>
          </cell>
        </row>
        <row r="26">
          <cell r="A26" t="str">
            <v>Cost Center</v>
          </cell>
        </row>
        <row r="27">
          <cell r="A27" t="str">
            <v>12-XXX</v>
          </cell>
        </row>
        <row r="28">
          <cell r="B28" t="str">
            <v>Tonnes Backfill Placed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>Tonnes Cemented Backfill Placed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128</v>
          </cell>
          <cell r="B30" t="str">
            <v>Total Cement Cost (usd)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B31" t="str">
            <v>% Cement in Backfill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>Cement Cost ($rr / tonne cement)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300</v>
          </cell>
          <cell r="B33" t="str">
            <v>Other Operating Supplies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100</v>
          </cell>
          <cell r="B34" t="str">
            <v>Mine Ground Support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XXX</v>
          </cell>
          <cell r="B35" t="str">
            <v>Other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31-XXX</v>
          </cell>
          <cell r="B36" t="str">
            <v>JCI 125M Hours operated / month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31-XXX</v>
          </cell>
          <cell r="B37" t="str">
            <v>Wagner ST-3.5 LHD Hours oper. / month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TOTAL STOPE BACKFILL COSTS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TOTAL STOPE BACKFILL COSTS without Equip.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1">
          <cell r="F41" t="str">
            <v>Note:</v>
          </cell>
        </row>
        <row r="46">
          <cell r="A46" t="str">
            <v>Portal Construction</v>
          </cell>
        </row>
        <row r="47">
          <cell r="A47" t="str">
            <v>Cost Center</v>
          </cell>
        </row>
        <row r="48">
          <cell r="A48" t="str">
            <v>12-XXX</v>
          </cell>
        </row>
        <row r="49">
          <cell r="A49" t="str">
            <v>128</v>
          </cell>
          <cell r="B49" t="str">
            <v xml:space="preserve">Cement, Concrete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B50" t="str">
            <v>Cost ($rr) / cubic meter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 t="str">
            <v>Cement, Concrete (cubic meters)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128</v>
          </cell>
          <cell r="B52" t="str">
            <v xml:space="preserve">Shotcrete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11855.489301999298</v>
          </cell>
          <cell r="O52">
            <v>0</v>
          </cell>
          <cell r="P52">
            <v>0</v>
          </cell>
          <cell r="Q52">
            <v>0</v>
          </cell>
          <cell r="R52">
            <v>11855.489301999298</v>
          </cell>
        </row>
        <row r="53">
          <cell r="B53" t="str">
            <v>Cost of shotcrete ($rr) / cubic meter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6500</v>
          </cell>
          <cell r="O53">
            <v>0</v>
          </cell>
          <cell r="P53">
            <v>0</v>
          </cell>
          <cell r="Q53">
            <v>0</v>
          </cell>
          <cell r="R53">
            <v>541.66666666666663</v>
          </cell>
        </row>
        <row r="54">
          <cell r="B54" t="str">
            <v>Shotcrete sprayed (cubic meters)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52</v>
          </cell>
          <cell r="O54">
            <v>0</v>
          </cell>
          <cell r="P54">
            <v>0</v>
          </cell>
          <cell r="Q54">
            <v>0</v>
          </cell>
          <cell r="R54">
            <v>52</v>
          </cell>
        </row>
        <row r="55">
          <cell r="A55" t="str">
            <v>300</v>
          </cell>
          <cell r="B55" t="str">
            <v>Other Operating Supplies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100</v>
          </cell>
          <cell r="B56" t="str">
            <v>Ground Support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8000</v>
          </cell>
          <cell r="N56">
            <v>10000</v>
          </cell>
          <cell r="O56">
            <v>0</v>
          </cell>
          <cell r="P56">
            <v>0</v>
          </cell>
          <cell r="Q56">
            <v>0</v>
          </cell>
          <cell r="R56">
            <v>18000</v>
          </cell>
        </row>
        <row r="57">
          <cell r="A57" t="str">
            <v>XXX</v>
          </cell>
          <cell r="B57" t="str">
            <v>Other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31-XXX</v>
          </cell>
          <cell r="B58" t="str">
            <v>Wagner ST-3.5 LHD Hours oper. / month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TOTAL PORTAL CONSTRUCTION COSTS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8000</v>
          </cell>
          <cell r="N59">
            <v>21855.489301999296</v>
          </cell>
          <cell r="O59">
            <v>0</v>
          </cell>
          <cell r="P59">
            <v>0</v>
          </cell>
          <cell r="Q59">
            <v>0</v>
          </cell>
          <cell r="R59">
            <v>29855.489301999296</v>
          </cell>
        </row>
        <row r="60">
          <cell r="A60" t="str">
            <v>TOTAL PORTAL CONST. COSTS without Equip.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8000</v>
          </cell>
          <cell r="N60">
            <v>21855.489301999296</v>
          </cell>
          <cell r="O60">
            <v>0</v>
          </cell>
          <cell r="P60">
            <v>0</v>
          </cell>
          <cell r="Q60">
            <v>0</v>
          </cell>
          <cell r="R60">
            <v>29855.489301999296</v>
          </cell>
        </row>
        <row r="62">
          <cell r="D62" t="str">
            <v/>
          </cell>
          <cell r="F62" t="str">
            <v>Note:</v>
          </cell>
        </row>
        <row r="63">
          <cell r="D63" t="str">
            <v/>
          </cell>
        </row>
        <row r="67">
          <cell r="A67" t="str">
            <v>Diamond Drilling</v>
          </cell>
        </row>
        <row r="68">
          <cell r="A68" t="str">
            <v>Cost Center</v>
          </cell>
        </row>
        <row r="69">
          <cell r="A69" t="str">
            <v>12-XXX</v>
          </cell>
        </row>
        <row r="70">
          <cell r="B70" t="str">
            <v>Diamond Drill Footage Drilled (meters)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110</v>
          </cell>
          <cell r="B71" t="str">
            <v>Diamond Drill Bits &amp; Rods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120</v>
          </cell>
          <cell r="B72" t="str">
            <v>Ventilation Supplies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124</v>
          </cell>
          <cell r="B73" t="str">
            <v>Hose &amp; Fittings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134</v>
          </cell>
          <cell r="B74" t="str">
            <v>Pumps &amp; Parts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300</v>
          </cell>
          <cell r="B75" t="str">
            <v>Other Operating Supplies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326</v>
          </cell>
          <cell r="B76" t="str">
            <v>Mechanical Parts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328</v>
          </cell>
          <cell r="B77" t="str">
            <v>Electrical - Electronic Parts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31-XXX</v>
          </cell>
          <cell r="B78" t="str">
            <v>Diamond Drills maint. &amp; repair cost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XXX</v>
          </cell>
          <cell r="B79" t="str">
            <v>Other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Total Diamond Drilling Cost / Meter Drilled</v>
          </cell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</row>
        <row r="81">
          <cell r="A81" t="str">
            <v>TOTAL DIAMOND DRILLING COSTS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TOTAL D.D. COSTS without Equip.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F84" t="str">
            <v>Note:</v>
          </cell>
        </row>
        <row r="89">
          <cell r="A89" t="str">
            <v>Mine General Other</v>
          </cell>
        </row>
        <row r="90">
          <cell r="A90" t="str">
            <v>Cost Center</v>
          </cell>
        </row>
        <row r="91">
          <cell r="A91" t="str">
            <v>12-XXX</v>
          </cell>
        </row>
        <row r="92">
          <cell r="A92" t="str">
            <v>116</v>
          </cell>
          <cell r="B92" t="str">
            <v>Pipe &amp; Fittings, Valves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1000</v>
          </cell>
          <cell r="M92">
            <v>0</v>
          </cell>
          <cell r="N92">
            <v>0</v>
          </cell>
          <cell r="O92">
            <v>500</v>
          </cell>
          <cell r="P92">
            <v>500</v>
          </cell>
          <cell r="Q92">
            <v>500</v>
          </cell>
          <cell r="R92">
            <v>2500</v>
          </cell>
        </row>
        <row r="93">
          <cell r="A93" t="str">
            <v>300</v>
          </cell>
          <cell r="B93" t="str">
            <v>Other Operating Supplies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5000</v>
          </cell>
          <cell r="M93">
            <v>5000</v>
          </cell>
          <cell r="N93">
            <v>1000</v>
          </cell>
          <cell r="O93">
            <v>1000</v>
          </cell>
          <cell r="P93">
            <v>1000</v>
          </cell>
          <cell r="Q93">
            <v>1000</v>
          </cell>
          <cell r="R93">
            <v>14000</v>
          </cell>
        </row>
        <row r="94">
          <cell r="A94" t="str">
            <v>326</v>
          </cell>
          <cell r="B94" t="str">
            <v>Mechanical Parts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328</v>
          </cell>
          <cell r="B95" t="str">
            <v>Electrical - Electronic Parts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XXX</v>
          </cell>
          <cell r="B96" t="str">
            <v>Other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45000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45000</v>
          </cell>
        </row>
        <row r="97">
          <cell r="A97" t="str">
            <v>TOTAL MINE GENERAL OTHER COSTS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51000</v>
          </cell>
          <cell r="M97">
            <v>5000</v>
          </cell>
          <cell r="N97">
            <v>1000</v>
          </cell>
          <cell r="O97">
            <v>1500</v>
          </cell>
          <cell r="P97">
            <v>1500</v>
          </cell>
          <cell r="Q97">
            <v>1500</v>
          </cell>
          <cell r="R97">
            <v>61500</v>
          </cell>
        </row>
        <row r="99">
          <cell r="F99" t="str">
            <v>Note:</v>
          </cell>
        </row>
        <row r="104">
          <cell r="A104" t="str">
            <v>U/G Road Maintenance</v>
          </cell>
        </row>
        <row r="105">
          <cell r="A105" t="str">
            <v>Cost Center</v>
          </cell>
        </row>
        <row r="106">
          <cell r="A106" t="str">
            <v>12-XXX</v>
          </cell>
        </row>
        <row r="107">
          <cell r="A107" t="str">
            <v>300</v>
          </cell>
          <cell r="B107" t="str">
            <v>Other Operating Supplies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1000</v>
          </cell>
          <cell r="O107">
            <v>1000</v>
          </cell>
          <cell r="P107">
            <v>1000</v>
          </cell>
          <cell r="Q107">
            <v>1000</v>
          </cell>
          <cell r="R107">
            <v>4000</v>
          </cell>
        </row>
        <row r="108">
          <cell r="A108" t="str">
            <v>306</v>
          </cell>
          <cell r="B108" t="str">
            <v>Hand Tools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XXX</v>
          </cell>
          <cell r="B109" t="str">
            <v>Other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TOTAL U/G ROAD MAINTENANCE COSTS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1000</v>
          </cell>
          <cell r="O110">
            <v>1000</v>
          </cell>
          <cell r="P110">
            <v>1000</v>
          </cell>
          <cell r="Q110">
            <v>1000</v>
          </cell>
          <cell r="R110">
            <v>4000</v>
          </cell>
        </row>
        <row r="111">
          <cell r="A111" t="str">
            <v>TOTAL U/G ROAD MAINT. COSTS without Equip.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1000</v>
          </cell>
          <cell r="O111">
            <v>1000</v>
          </cell>
          <cell r="P111">
            <v>1000</v>
          </cell>
          <cell r="Q111">
            <v>1000</v>
          </cell>
          <cell r="R111">
            <v>4000</v>
          </cell>
        </row>
        <row r="113">
          <cell r="D113" t="str">
            <v/>
          </cell>
          <cell r="F113" t="str">
            <v>Note:</v>
          </cell>
        </row>
        <row r="114">
          <cell r="D114" t="str">
            <v/>
          </cell>
        </row>
        <row r="121">
          <cell r="A121" t="str">
            <v>Safety &amp; Training</v>
          </cell>
        </row>
        <row r="122">
          <cell r="A122" t="str">
            <v>Cost Center</v>
          </cell>
        </row>
        <row r="123">
          <cell r="A123" t="str">
            <v>12-XXX</v>
          </cell>
        </row>
        <row r="124">
          <cell r="A124" t="str">
            <v>136</v>
          </cell>
          <cell r="B124" t="str">
            <v>Mine Rescue &amp; Fire Fighting Supplies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25000</v>
          </cell>
          <cell r="M124">
            <v>5000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30000</v>
          </cell>
        </row>
        <row r="125">
          <cell r="A125" t="str">
            <v>138</v>
          </cell>
          <cell r="B125" t="str">
            <v>Mine Lamps &amp; Supplies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500</v>
          </cell>
          <cell r="O125">
            <v>500</v>
          </cell>
          <cell r="P125">
            <v>500</v>
          </cell>
          <cell r="Q125">
            <v>500</v>
          </cell>
          <cell r="R125">
            <v>2000</v>
          </cell>
        </row>
        <row r="126">
          <cell r="A126" t="str">
            <v>140</v>
          </cell>
          <cell r="B126" t="str">
            <v>Self Rescuers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15000</v>
          </cell>
          <cell r="M126">
            <v>0</v>
          </cell>
          <cell r="N126">
            <v>0</v>
          </cell>
          <cell r="O126">
            <v>5000</v>
          </cell>
          <cell r="P126">
            <v>0</v>
          </cell>
          <cell r="Q126">
            <v>0</v>
          </cell>
          <cell r="R126">
            <v>20000</v>
          </cell>
        </row>
        <row r="127">
          <cell r="A127" t="str">
            <v>300</v>
          </cell>
          <cell r="B127" t="str">
            <v>Other Operating Supplies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304</v>
          </cell>
          <cell r="B128" t="str">
            <v>Safety &amp; First Aid Supplies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1500</v>
          </cell>
          <cell r="M128">
            <v>1000</v>
          </cell>
          <cell r="N128">
            <v>1000</v>
          </cell>
          <cell r="O128">
            <v>1000</v>
          </cell>
          <cell r="P128">
            <v>1000</v>
          </cell>
          <cell r="Q128">
            <v>1000</v>
          </cell>
          <cell r="R128">
            <v>6500</v>
          </cell>
        </row>
        <row r="129">
          <cell r="A129" t="str">
            <v>306</v>
          </cell>
          <cell r="B129" t="str">
            <v>Hand Tools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420</v>
          </cell>
          <cell r="B130" t="str">
            <v>Training &amp; Education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3000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8000</v>
          </cell>
        </row>
        <row r="131">
          <cell r="A131" t="str">
            <v>458</v>
          </cell>
          <cell r="B131" t="str">
            <v>Office Supplies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XXX</v>
          </cell>
          <cell r="B132" t="str">
            <v>Other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TOTAL SAFETY &amp; TRAINING COSTS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44500</v>
          </cell>
          <cell r="M133">
            <v>7000</v>
          </cell>
          <cell r="N133">
            <v>2500</v>
          </cell>
          <cell r="O133">
            <v>7500</v>
          </cell>
          <cell r="P133">
            <v>2500</v>
          </cell>
          <cell r="Q133">
            <v>2500</v>
          </cell>
          <cell r="R133">
            <v>66500</v>
          </cell>
        </row>
        <row r="135">
          <cell r="F135" t="str">
            <v>Note:</v>
          </cell>
        </row>
        <row r="140">
          <cell r="A140" t="str">
            <v>Supervision - Mine</v>
          </cell>
        </row>
        <row r="141">
          <cell r="A141" t="str">
            <v>Cost Center</v>
          </cell>
        </row>
        <row r="142">
          <cell r="A142" t="str">
            <v>12-402, 404</v>
          </cell>
        </row>
        <row r="143">
          <cell r="A143" t="str">
            <v>300</v>
          </cell>
          <cell r="B143" t="str">
            <v>Other Operating Supplies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1000</v>
          </cell>
          <cell r="M143">
            <v>1000</v>
          </cell>
          <cell r="N143">
            <v>1000</v>
          </cell>
          <cell r="O143">
            <v>1000</v>
          </cell>
          <cell r="P143">
            <v>1000</v>
          </cell>
          <cell r="Q143">
            <v>1000</v>
          </cell>
          <cell r="R143">
            <v>6000</v>
          </cell>
        </row>
        <row r="144">
          <cell r="A144" t="str">
            <v>306</v>
          </cell>
          <cell r="B144" t="str">
            <v>Hand Tools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5000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5000</v>
          </cell>
        </row>
        <row r="145">
          <cell r="A145" t="str">
            <v>458</v>
          </cell>
          <cell r="B145" t="str">
            <v>Office Supplies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5000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5000</v>
          </cell>
        </row>
        <row r="146">
          <cell r="A146" t="str">
            <v>480</v>
          </cell>
          <cell r="B146" t="str">
            <v>Outside Consulting Services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XXX</v>
          </cell>
          <cell r="B147" t="str">
            <v>Other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TOTAL SUPERVISION - MINE COSTS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11000</v>
          </cell>
          <cell r="M148">
            <v>1000</v>
          </cell>
          <cell r="N148">
            <v>1000</v>
          </cell>
          <cell r="O148">
            <v>1000</v>
          </cell>
          <cell r="P148">
            <v>1000</v>
          </cell>
          <cell r="Q148">
            <v>1000</v>
          </cell>
          <cell r="R148">
            <v>16000</v>
          </cell>
        </row>
        <row r="150">
          <cell r="F150" t="str">
            <v>Note:</v>
          </cell>
        </row>
        <row r="155">
          <cell r="A155" t="str">
            <v>TOTAL MINE GENERAL COSTS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106500</v>
          </cell>
          <cell r="M155">
            <v>21500</v>
          </cell>
          <cell r="N155">
            <v>27855.489301999296</v>
          </cell>
          <cell r="O155">
            <v>11500</v>
          </cell>
          <cell r="P155">
            <v>6500</v>
          </cell>
          <cell r="Q155">
            <v>6500</v>
          </cell>
          <cell r="R155">
            <v>180355.4893019993</v>
          </cell>
        </row>
        <row r="156">
          <cell r="A156" t="str">
            <v>TOTAL MINE GENERAL COSTS without Equip.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106500</v>
          </cell>
          <cell r="M156">
            <v>21500</v>
          </cell>
          <cell r="N156">
            <v>27855.489301999296</v>
          </cell>
          <cell r="O156">
            <v>11500</v>
          </cell>
          <cell r="P156">
            <v>6500</v>
          </cell>
          <cell r="Q156">
            <v>6500</v>
          </cell>
          <cell r="R156">
            <v>180355.4893019993</v>
          </cell>
        </row>
      </sheetData>
      <sheetData sheetId="1">
        <row r="1">
          <cell r="A1" t="str">
            <v>File:</v>
          </cell>
        </row>
      </sheetData>
      <sheetData sheetId="2">
        <row r="1">
          <cell r="A1" t="str">
            <v>File:</v>
          </cell>
        </row>
      </sheetData>
      <sheetData sheetId="3">
        <row r="1">
          <cell r="A1" t="str">
            <v>File:</v>
          </cell>
        </row>
      </sheetData>
      <sheetData sheetId="4">
        <row r="1">
          <cell r="A1" t="str">
            <v>File:</v>
          </cell>
        </row>
      </sheetData>
      <sheetData sheetId="5">
        <row r="1">
          <cell r="A1" t="str">
            <v>File:</v>
          </cell>
        </row>
      </sheetData>
      <sheetData sheetId="6">
        <row r="1">
          <cell r="A1" t="str">
            <v>File:</v>
          </cell>
        </row>
      </sheetData>
      <sheetData sheetId="7">
        <row r="1">
          <cell r="A1" t="str">
            <v>File:</v>
          </cell>
        </row>
      </sheetData>
      <sheetData sheetId="8">
        <row r="1">
          <cell r="A1" t="str">
            <v>File:</v>
          </cell>
        </row>
      </sheetData>
      <sheetData sheetId="9">
        <row r="1">
          <cell r="A1" t="str">
            <v>File:</v>
          </cell>
        </row>
      </sheetData>
      <sheetData sheetId="10">
        <row r="1">
          <cell r="A1" t="str">
            <v>File:</v>
          </cell>
        </row>
      </sheetData>
      <sheetData sheetId="11">
        <row r="1">
          <cell r="A1" t="str">
            <v>File:</v>
          </cell>
        </row>
      </sheetData>
      <sheetData sheetId="12">
        <row r="1">
          <cell r="A1" t="str">
            <v>File:</v>
          </cell>
        </row>
      </sheetData>
      <sheetData sheetId="13">
        <row r="1">
          <cell r="A1" t="str">
            <v>File:</v>
          </cell>
        </row>
      </sheetData>
      <sheetData sheetId="14">
        <row r="1">
          <cell r="A1" t="str">
            <v>File:</v>
          </cell>
        </row>
      </sheetData>
      <sheetData sheetId="15">
        <row r="1">
          <cell r="A1" t="str">
            <v>File: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  <sheetName val="Анализ закл. работ"/>
      <sheetName val="X-rates"/>
      <sheetName val="Sum Statement"/>
      <sheetName val="Mine Gen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начальные данные"/>
      <sheetName val="Запасы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Изменение_оборотных_средств"/>
      <sheetName val="Финансирование"/>
      <sheetName val=" Налоги_из_прибыли"/>
      <sheetName val="Финансовая реализуемость"/>
      <sheetName val="Эффективность"/>
      <sheetName val="Чувствительность"/>
      <sheetName val="TEP"/>
      <sheetName val="Диаграмма_чу"/>
      <sheetName val="_RISK Correlations"/>
      <sheetName val="Анализ закл. работ"/>
      <sheetName val="Variables"/>
      <sheetName val="DEBT PYMTS"/>
      <sheetName val="Índices"/>
      <sheetName val="Master"/>
      <sheetName val="Эффективность_Ком"/>
      <sheetName val="Эффективность_Бю"/>
      <sheetName val="Коэффициенты"/>
      <sheetName val="ONO"/>
      <sheetName val="Fm"/>
      <sheetName val="const"/>
      <sheetName val="Статьи"/>
      <sheetName val="8_NPV_1"/>
      <sheetName val="Pump Sizing"/>
      <sheetName val="2.5_Календарь"/>
      <sheetName val="Inventory"/>
      <sheetName val="Major Maint"/>
      <sheetName val="KCC"/>
      <sheetName val="Concentrate"/>
      <sheetName val="ЯНВАРЬ"/>
      <sheetName val="Mine Gen"/>
    </sheetNames>
    <sheetDataSet>
      <sheetData sheetId="0" refreshError="1">
        <row r="9">
          <cell r="C9">
            <v>1</v>
          </cell>
        </row>
        <row r="25">
          <cell r="C25">
            <v>0.2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9">
          <cell r="C9">
            <v>1</v>
          </cell>
        </row>
      </sheetData>
      <sheetData sheetId="18">
        <row r="9">
          <cell r="C9">
            <v>1</v>
          </cell>
        </row>
      </sheetData>
      <sheetData sheetId="19">
        <row r="9">
          <cell r="C9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  <sheetName val="Variables"/>
      <sheetName val="CPI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IC Input"/>
      <sheetName val="Instructions"/>
      <sheetName val="Index"/>
      <sheetName val="Notes"/>
      <sheetName val="Var Cost"/>
      <sheetName val="CY_ADJ"/>
      <sheetName val="IC"/>
      <sheetName val="Trial Balance"/>
      <sheetName val="Flash"/>
      <sheetName val="FX"/>
      <sheetName val="Deferred Tax"/>
      <sheetName val="Alliance"/>
      <sheetName val="BTA"/>
      <sheetName val="Provision"/>
      <sheetName val="LTC"/>
      <sheetName val="MR001 map"/>
      <sheetName val="MR001"/>
      <sheetName val="IS KZT"/>
      <sheetName val="Open Bal Reclasses"/>
      <sheetName val="2005 Tax"/>
      <sheetName val="FA summary"/>
      <sheetName val="Tax PP&amp;E"/>
      <sheetName val="Tax adj"/>
      <sheetName val="Acc 121"/>
      <sheetName val="Acc 844"/>
      <sheetName val="temp_perm_diff"/>
      <sheetName val="PY_ADJ"/>
      <sheetName val="списание ОС  ГААП КАЗ"/>
      <sheetName val="GAAP COA"/>
      <sheetName val="J C "/>
      <sheetName val="Sheet1"/>
      <sheetName val="balancete"/>
      <sheetName val="Variables"/>
      <sheetName val="Sum Statement"/>
      <sheetName val="Revenue"/>
      <sheetName val="Анализ закл. работ"/>
      <sheetName val="Общие начальные данные"/>
    </sheetNames>
    <sheetDataSet>
      <sheetData sheetId="0" refreshError="1">
        <row r="4">
          <cell r="B4">
            <v>100505</v>
          </cell>
          <cell r="C4" t="str">
            <v>Cash And Cash Equivalents - Unrestricted</v>
          </cell>
          <cell r="D4">
            <v>6658250</v>
          </cell>
          <cell r="E4">
            <v>8990362.8690323085</v>
          </cell>
          <cell r="F4">
            <v>10711159.682732157</v>
          </cell>
          <cell r="G4">
            <v>17725271.642973922</v>
          </cell>
          <cell r="H4">
            <v>18958658.47018164</v>
          </cell>
          <cell r="I4">
            <v>15804601.992591374</v>
          </cell>
          <cell r="J4">
            <v>15340812.324795688</v>
          </cell>
          <cell r="K4">
            <v>13317890.449033022</v>
          </cell>
          <cell r="L4">
            <v>12987216.141248804</v>
          </cell>
        </row>
        <row r="5">
          <cell r="B5">
            <v>100510</v>
          </cell>
          <cell r="C5" t="str">
            <v>Cash And Cash Equivalents - Restricted</v>
          </cell>
          <cell r="D5">
            <v>122750</v>
          </cell>
          <cell r="E5">
            <v>96617.492623136874</v>
          </cell>
          <cell r="F5">
            <v>193644.2133537989</v>
          </cell>
          <cell r="G5">
            <v>99409.809264305179</v>
          </cell>
          <cell r="H5">
            <v>39868.059797460213</v>
          </cell>
          <cell r="I5">
            <v>2204.4451761606852</v>
          </cell>
          <cell r="J5">
            <v>2251.5628949363891</v>
          </cell>
          <cell r="K5">
            <v>2256.4141542099487</v>
          </cell>
          <cell r="L5">
            <v>252040.466304695</v>
          </cell>
        </row>
        <row r="6">
          <cell r="B6">
            <v>100515</v>
          </cell>
          <cell r="C6" t="str">
            <v>Debt Services Reserves - Cur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>
            <v>101005</v>
          </cell>
          <cell r="C7" t="str">
            <v>Short Term Investments Unrestricted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101010</v>
          </cell>
          <cell r="C8" t="str">
            <v>Short Term Investments Restricted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110505</v>
          </cell>
          <cell r="C9" t="str">
            <v>Accounts Receivable Trade</v>
          </cell>
          <cell r="D9">
            <v>4503527</v>
          </cell>
          <cell r="E9">
            <v>4988123.2307568518</v>
          </cell>
          <cell r="F9">
            <v>4796186.5058260402</v>
          </cell>
          <cell r="G9">
            <v>5149097.4137729323</v>
          </cell>
          <cell r="H9">
            <v>5978173.8747720057</v>
          </cell>
          <cell r="I9">
            <v>4792859.4122417923</v>
          </cell>
          <cell r="J9">
            <v>5117266.58757379</v>
          </cell>
          <cell r="K9">
            <v>5522887.3948073061</v>
          </cell>
          <cell r="L9">
            <v>5553991.5375210242</v>
          </cell>
        </row>
        <row r="10">
          <cell r="B10">
            <v>110510</v>
          </cell>
          <cell r="C10" t="str">
            <v>Allowance For Doubtful Accounts</v>
          </cell>
          <cell r="D10">
            <v>-526000</v>
          </cell>
          <cell r="E10">
            <v>-529009.74041007797</v>
          </cell>
          <cell r="F10">
            <v>-535934.46960859548</v>
          </cell>
          <cell r="G10">
            <v>-542299.32572985603</v>
          </cell>
          <cell r="H10">
            <v>-610744.11983603926</v>
          </cell>
          <cell r="I10">
            <v>-625525.05260125117</v>
          </cell>
          <cell r="J10">
            <v>-640028.9863509984</v>
          </cell>
          <cell r="K10">
            <v>-641542.44058778824</v>
          </cell>
          <cell r="L10">
            <v>-230006.38773554776</v>
          </cell>
        </row>
        <row r="11">
          <cell r="B11">
            <v>120505</v>
          </cell>
          <cell r="C11" t="str">
            <v>Inventory Fuel And Raw Materials</v>
          </cell>
          <cell r="D11">
            <v>1411000</v>
          </cell>
          <cell r="E11">
            <v>1149724.5421805251</v>
          </cell>
          <cell r="F11">
            <v>1157217.0911742132</v>
          </cell>
          <cell r="G11">
            <v>1947715.2780848583</v>
          </cell>
          <cell r="H11">
            <v>2087748.8354766113</v>
          </cell>
          <cell r="I11">
            <v>2434565.5899736579</v>
          </cell>
          <cell r="J11">
            <v>2847144.99646137</v>
          </cell>
          <cell r="K11">
            <v>2760807.8515328099</v>
          </cell>
          <cell r="L11">
            <v>2478751.4399552862</v>
          </cell>
        </row>
        <row r="12">
          <cell r="B12">
            <v>129595</v>
          </cell>
          <cell r="C12" t="str">
            <v>Inventory Spare Parts &amp; Supplies</v>
          </cell>
          <cell r="D12">
            <v>4218503</v>
          </cell>
          <cell r="E12">
            <v>4145458.6088371044</v>
          </cell>
          <cell r="F12">
            <v>4563434.7966999235</v>
          </cell>
          <cell r="G12">
            <v>5073842.051459712</v>
          </cell>
          <cell r="H12">
            <v>6706614.7161228098</v>
          </cell>
          <cell r="I12">
            <v>7836163.9133190643</v>
          </cell>
          <cell r="J12">
            <v>7901783.380655488</v>
          </cell>
          <cell r="K12">
            <v>8342164.300988093</v>
          </cell>
          <cell r="L12">
            <v>8898005.2935962938</v>
          </cell>
        </row>
        <row r="13">
          <cell r="B13">
            <v>130505</v>
          </cell>
          <cell r="C13" t="str">
            <v>Prepaid Insurance</v>
          </cell>
          <cell r="E13">
            <v>22358.373004463952</v>
          </cell>
          <cell r="F13">
            <v>41031.168917881812</v>
          </cell>
          <cell r="G13">
            <v>36129.376878162715</v>
          </cell>
          <cell r="H13">
            <v>31522.246021539944</v>
          </cell>
          <cell r="I13">
            <v>26284.47686862035</v>
          </cell>
          <cell r="J13">
            <v>24692.787766450416</v>
          </cell>
          <cell r="K13">
            <v>18649.127269656281</v>
          </cell>
          <cell r="L13">
            <v>42452.675822420955</v>
          </cell>
        </row>
        <row r="14">
          <cell r="B14">
            <v>130510</v>
          </cell>
          <cell r="C14" t="str">
            <v>Prepaid Non-Income Taxes</v>
          </cell>
          <cell r="E14">
            <v>10604.851479155634</v>
          </cell>
          <cell r="F14">
            <v>125231.9996418521</v>
          </cell>
          <cell r="G14">
            <v>86390.254729466731</v>
          </cell>
          <cell r="H14">
            <v>39305.451052885386</v>
          </cell>
          <cell r="I14">
            <v>60091.49012183075</v>
          </cell>
          <cell r="J14">
            <v>9212.8251748251751</v>
          </cell>
          <cell r="K14">
            <v>229396.23046554241</v>
          </cell>
          <cell r="L14">
            <v>543370.37175564561</v>
          </cell>
        </row>
        <row r="15">
          <cell r="B15">
            <v>130515</v>
          </cell>
          <cell r="C15" t="str">
            <v>Prepaid Contracts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130520</v>
          </cell>
          <cell r="C16" t="str">
            <v>Prepaid Leases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130525</v>
          </cell>
          <cell r="C17" t="str">
            <v>Prepaid Other</v>
          </cell>
          <cell r="D17">
            <v>3354776</v>
          </cell>
          <cell r="E17">
            <v>4208887.9832034511</v>
          </cell>
          <cell r="F17">
            <v>4469220.1017651577</v>
          </cell>
          <cell r="G17">
            <v>6604503.5700272489</v>
          </cell>
          <cell r="H17">
            <v>5923545.7387076039</v>
          </cell>
          <cell r="I17">
            <v>6296562.8680441231</v>
          </cell>
          <cell r="J17">
            <v>7205818.1375010535</v>
          </cell>
          <cell r="K17">
            <v>5848912.1550544724</v>
          </cell>
          <cell r="L17">
            <v>6405688.6462791432</v>
          </cell>
        </row>
        <row r="18">
          <cell r="B18">
            <v>145005</v>
          </cell>
          <cell r="C18" t="str">
            <v>UC Related Prty Int Receivable Cur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145010</v>
          </cell>
          <cell r="C19" t="str">
            <v>UC Related Prty Chgs Receivable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145015</v>
          </cell>
          <cell r="C20" t="str">
            <v>UC Related Prty Dividends Receivable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145020</v>
          </cell>
          <cell r="C21" t="str">
            <v>Unconsol Related Party Fees Receivable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150505</v>
          </cell>
          <cell r="C22" t="str">
            <v>Deferred Tax Asset - US Federal Current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150510</v>
          </cell>
          <cell r="C23" t="str">
            <v>Deferred Tax Asset - US State Current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150515</v>
          </cell>
          <cell r="C24" t="str">
            <v>Deferred Tax Asset Foreign Current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1890.1547371591719</v>
          </cell>
          <cell r="K24">
            <v>1894.6243201876709</v>
          </cell>
          <cell r="L24">
            <v>31922.424014385502</v>
          </cell>
        </row>
        <row r="25">
          <cell r="B25">
            <v>159505</v>
          </cell>
          <cell r="C25" t="str">
            <v>Notes Receivable Current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159510</v>
          </cell>
          <cell r="C26" t="str">
            <v>Interest Receivable Current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159512</v>
          </cell>
          <cell r="C27" t="str">
            <v>Other Receivables</v>
          </cell>
          <cell r="D27">
            <v>159000</v>
          </cell>
          <cell r="E27">
            <v>84793.00469092837</v>
          </cell>
          <cell r="F27">
            <v>90116.178587874121</v>
          </cell>
          <cell r="G27">
            <v>95803.420085636433</v>
          </cell>
          <cell r="H27">
            <v>107757.31160585115</v>
          </cell>
          <cell r="I27">
            <v>106670.005350675</v>
          </cell>
          <cell r="J27">
            <v>100332.30221585644</v>
          </cell>
          <cell r="K27">
            <v>100677.13470146101</v>
          </cell>
          <cell r="L27">
            <v>105044.36593740019</v>
          </cell>
        </row>
        <row r="28">
          <cell r="B28">
            <v>159515</v>
          </cell>
          <cell r="C28" t="str">
            <v>Regulatory Assets Current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159520</v>
          </cell>
          <cell r="C29" t="str">
            <v>Accounts Receivable VAT</v>
          </cell>
          <cell r="D29">
            <v>418000</v>
          </cell>
          <cell r="E29">
            <v>463000</v>
          </cell>
          <cell r="F29">
            <v>409900.23023791244</v>
          </cell>
          <cell r="G29">
            <v>499857.06485013623</v>
          </cell>
          <cell r="H29">
            <v>562676.37839575636</v>
          </cell>
          <cell r="I29">
            <v>445726.67105696409</v>
          </cell>
          <cell r="J29">
            <v>410500.69930069929</v>
          </cell>
          <cell r="K29">
            <v>415696.40233088424</v>
          </cell>
          <cell r="L29">
            <v>354054.21590546152</v>
          </cell>
        </row>
        <row r="30">
          <cell r="B30">
            <v>159530</v>
          </cell>
          <cell r="C30" t="str">
            <v>Unrealized Mark To Market Gain ST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159535</v>
          </cell>
          <cell r="C31" t="str">
            <v>Derivative Asset Short-Term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159540</v>
          </cell>
          <cell r="C32" t="str">
            <v>Income Tax Receivable - Us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159541</v>
          </cell>
          <cell r="C33" t="str">
            <v>Income Tax Receivable - Foreign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159595</v>
          </cell>
          <cell r="C34" t="str">
            <v>Other Current Assets</v>
          </cell>
          <cell r="D34">
            <v>392000</v>
          </cell>
          <cell r="E34">
            <v>338532.20859499136</v>
          </cell>
          <cell r="F34">
            <v>313635.01412125863</v>
          </cell>
          <cell r="G34">
            <v>287289.79641884007</v>
          </cell>
          <cell r="H34">
            <v>540372.73087619711</v>
          </cell>
          <cell r="I34">
            <v>234146.79803767239</v>
          </cell>
          <cell r="J34">
            <v>492037.75529207551</v>
          </cell>
          <cell r="K34">
            <v>556732.54040696775</v>
          </cell>
          <cell r="L34">
            <v>487466.76307188848</v>
          </cell>
        </row>
        <row r="35">
          <cell r="B35">
            <v>160505</v>
          </cell>
          <cell r="C35" t="str">
            <v>Current Assets Of Discontinued Ops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170105</v>
          </cell>
          <cell r="C36" t="str">
            <v>Land</v>
          </cell>
          <cell r="D36">
            <v>6506241</v>
          </cell>
          <cell r="E36">
            <v>6585003.071271847</v>
          </cell>
          <cell r="F36">
            <v>6679507.7201074436</v>
          </cell>
          <cell r="G36">
            <v>6775709.2715453487</v>
          </cell>
          <cell r="H36">
            <v>6995176.4662433686</v>
          </cell>
          <cell r="I36">
            <v>7164470.331988804</v>
          </cell>
          <cell r="J36">
            <v>7332882.7696520342</v>
          </cell>
          <cell r="K36">
            <v>7350222.5819609826</v>
          </cell>
          <cell r="L36">
            <v>6949376.0454327688</v>
          </cell>
        </row>
        <row r="37">
          <cell r="B37">
            <v>170505</v>
          </cell>
          <cell r="C37" t="str">
            <v>PP&amp;E Generation</v>
          </cell>
          <cell r="D37">
            <v>58712571</v>
          </cell>
          <cell r="E37">
            <v>59435200.606264666</v>
          </cell>
          <cell r="F37">
            <v>60635202.764696844</v>
          </cell>
          <cell r="G37">
            <v>61526597.185597517</v>
          </cell>
          <cell r="H37">
            <v>63485055.092348486</v>
          </cell>
          <cell r="I37">
            <v>65151354.7272802</v>
          </cell>
          <cell r="J37">
            <v>66713065.34720701</v>
          </cell>
          <cell r="K37">
            <v>67704096.523351058</v>
          </cell>
          <cell r="L37">
            <v>64097692.904423513</v>
          </cell>
        </row>
        <row r="38">
          <cell r="B38">
            <v>170510</v>
          </cell>
          <cell r="C38" t="str">
            <v>PP&amp;E Distribution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170515</v>
          </cell>
          <cell r="C39" t="str">
            <v>PP&amp;E Buildings</v>
          </cell>
          <cell r="D39">
            <v>2758711</v>
          </cell>
          <cell r="E39">
            <v>2792106.5847015213</v>
          </cell>
          <cell r="F39">
            <v>2832177.4927091328</v>
          </cell>
          <cell r="G39">
            <v>2925849.6247567153</v>
          </cell>
          <cell r="H39">
            <v>3020618.7453785567</v>
          </cell>
          <cell r="I39">
            <v>3093722.2942048074</v>
          </cell>
          <cell r="J39">
            <v>3166445.2295896877</v>
          </cell>
          <cell r="K39">
            <v>3173932.8122624778</v>
          </cell>
          <cell r="L39">
            <v>3000841.4587991056</v>
          </cell>
        </row>
        <row r="40">
          <cell r="B40">
            <v>170520</v>
          </cell>
          <cell r="C40" t="str">
            <v>PP&amp;E Office Furniture And Equip</v>
          </cell>
          <cell r="D40">
            <v>1126477</v>
          </cell>
          <cell r="E40">
            <v>1133510.1553302566</v>
          </cell>
          <cell r="F40">
            <v>1291023.3967766692</v>
          </cell>
          <cell r="G40">
            <v>1316442.9869209812</v>
          </cell>
          <cell r="H40">
            <v>1366233.2630606012</v>
          </cell>
          <cell r="I40">
            <v>1449617.8079519263</v>
          </cell>
          <cell r="J40">
            <v>1516751.2269778415</v>
          </cell>
          <cell r="K40">
            <v>1551391.3630605524</v>
          </cell>
          <cell r="L40">
            <v>1488549.0682689238</v>
          </cell>
        </row>
        <row r="41">
          <cell r="B41">
            <v>170525</v>
          </cell>
          <cell r="C41" t="str">
            <v>PP&amp;E Spare Parts</v>
          </cell>
          <cell r="D41">
            <v>1802000</v>
          </cell>
          <cell r="E41">
            <v>1824007.1908905199</v>
          </cell>
          <cell r="F41">
            <v>1667808.1772064466</v>
          </cell>
          <cell r="G41">
            <v>1691828.7698715455</v>
          </cell>
          <cell r="H41">
            <v>1746627.595965279</v>
          </cell>
          <cell r="I41">
            <v>1788898.629321699</v>
          </cell>
          <cell r="J41">
            <v>1830949.5780604936</v>
          </cell>
          <cell r="K41">
            <v>1835279.1607127776</v>
          </cell>
          <cell r="L41">
            <v>1620394.9384381985</v>
          </cell>
        </row>
        <row r="42">
          <cell r="B42">
            <v>170530</v>
          </cell>
          <cell r="C42" t="str">
            <v>PP&amp;E Natural Resources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170535</v>
          </cell>
          <cell r="C43" t="str">
            <v>PP&amp;E Asset Retirement Costs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170605</v>
          </cell>
          <cell r="C44" t="str">
            <v>Accum Dep &amp; Amort Generation</v>
          </cell>
          <cell r="D44">
            <v>-13825279.68</v>
          </cell>
          <cell r="E44">
            <v>-14306898.093440264</v>
          </cell>
          <cell r="F44">
            <v>-14820085.929316958</v>
          </cell>
          <cell r="G44">
            <v>-15369218.213001169</v>
          </cell>
          <cell r="H44">
            <v>-16175438.045973314</v>
          </cell>
          <cell r="I44">
            <v>-16921949.061656237</v>
          </cell>
          <cell r="J44">
            <v>-17683598.989215605</v>
          </cell>
          <cell r="K44">
            <v>-18086933.209610671</v>
          </cell>
          <cell r="L44">
            <v>-17447000.878553178</v>
          </cell>
        </row>
        <row r="45">
          <cell r="B45">
            <v>170610</v>
          </cell>
          <cell r="C45" t="str">
            <v>Accum Dep &amp; Amort Distribution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170615</v>
          </cell>
          <cell r="C46" t="str">
            <v>Accum Dep &amp; Amort Buildings</v>
          </cell>
          <cell r="D46">
            <v>-572534</v>
          </cell>
          <cell r="E46">
            <v>-587977.92668532964</v>
          </cell>
          <cell r="F46">
            <v>-605544.16392939363</v>
          </cell>
          <cell r="G46">
            <v>-623274.75772674195</v>
          </cell>
          <cell r="H46">
            <v>-652877.60866420192</v>
          </cell>
          <cell r="I46">
            <v>-678320.88738887059</v>
          </cell>
          <cell r="J46">
            <v>-704135.23422360781</v>
          </cell>
          <cell r="K46">
            <v>-715692.93463389936</v>
          </cell>
          <cell r="L46">
            <v>-686015.56874800369</v>
          </cell>
        </row>
        <row r="47">
          <cell r="B47">
            <v>170620</v>
          </cell>
          <cell r="C47" t="str">
            <v>Accum Dep &amp; Amort Office Furn &amp; Equip</v>
          </cell>
          <cell r="D47">
            <v>-587822</v>
          </cell>
          <cell r="E47">
            <v>-597492.34243776964</v>
          </cell>
          <cell r="F47">
            <v>-606790.39508825773</v>
          </cell>
          <cell r="G47">
            <v>-627589.56076294277</v>
          </cell>
          <cell r="H47">
            <v>-646605.54902748764</v>
          </cell>
          <cell r="I47">
            <v>-675022.83322357596</v>
          </cell>
          <cell r="J47">
            <v>-704712.64285112475</v>
          </cell>
          <cell r="K47">
            <v>-720330.8829490752</v>
          </cell>
          <cell r="L47">
            <v>-694375.77882465674</v>
          </cell>
        </row>
        <row r="48">
          <cell r="B48">
            <v>170625</v>
          </cell>
          <cell r="C48" t="str">
            <v>Accum Dep &amp; Amort Spare Parts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170630</v>
          </cell>
          <cell r="C49" t="str">
            <v>Accum Dep &amp; Amort Natural Resources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170635</v>
          </cell>
          <cell r="C50" t="str">
            <v>Accum Dep &amp; Amort Asset Retirement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170705</v>
          </cell>
          <cell r="C51" t="str">
            <v>CWIP - Generation Assets</v>
          </cell>
          <cell r="D51">
            <v>23000</v>
          </cell>
          <cell r="E51">
            <v>43574.829008095636</v>
          </cell>
          <cell r="F51">
            <v>93924.830237912509</v>
          </cell>
          <cell r="G51">
            <v>208588.75398987936</v>
          </cell>
          <cell r="H51">
            <v>382220.01977174089</v>
          </cell>
          <cell r="I51">
            <v>1054315.6427395456</v>
          </cell>
          <cell r="J51">
            <v>2165988.5326480749</v>
          </cell>
          <cell r="K51">
            <v>4035769.4095093319</v>
          </cell>
          <cell r="L51">
            <v>5484881.3768763989</v>
          </cell>
        </row>
        <row r="52">
          <cell r="B52">
            <v>170710</v>
          </cell>
          <cell r="C52" t="str">
            <v>CWIP - Distribution Assets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170715</v>
          </cell>
          <cell r="C53" t="str">
            <v>CWIP - Buildings</v>
          </cell>
          <cell r="E53">
            <v>19347.541953544678</v>
          </cell>
          <cell r="F53">
            <v>134844.55855717574</v>
          </cell>
          <cell r="G53">
            <v>498142.75951732195</v>
          </cell>
          <cell r="H53">
            <v>666714.1734447839</v>
          </cell>
          <cell r="I53">
            <v>951282.06791241351</v>
          </cell>
          <cell r="J53">
            <v>1112322.2732327913</v>
          </cell>
          <cell r="K53">
            <v>1417858.699856431</v>
          </cell>
          <cell r="L53">
            <v>1540051.7246885977</v>
          </cell>
        </row>
        <row r="54">
          <cell r="B54">
            <v>170720</v>
          </cell>
          <cell r="C54" t="str">
            <v>CWIP - Management Fees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170725</v>
          </cell>
          <cell r="C55" t="str">
            <v>CWIP - Capitalized Interest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170730</v>
          </cell>
          <cell r="C56" t="str">
            <v>CWIP - SAP - ERP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170735</v>
          </cell>
          <cell r="C57" t="str">
            <v>CWIP - SAP - CCS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185005</v>
          </cell>
          <cell r="C58" t="str">
            <v>Unconsol Related Party Loans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185010</v>
          </cell>
          <cell r="C59" t="str">
            <v>UC Related Prty Cap Cont. Inv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185016</v>
          </cell>
          <cell r="C60" t="str">
            <v>UC Related Prty Inv - Eq Earn Adjust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185018</v>
          </cell>
          <cell r="C61" t="str">
            <v>UC Related Prty Inv - CY Eq Earn Adj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185025</v>
          </cell>
          <cell r="C62" t="str">
            <v>Unconsol Related Party Dividends Inv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185030</v>
          </cell>
          <cell r="C63" t="str">
            <v>Unconsol Related Party Other Inv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185035</v>
          </cell>
          <cell r="C64" t="str">
            <v>Unconsol Related Party Inv - FAS 133 Adj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185040</v>
          </cell>
          <cell r="C65" t="str">
            <v>Unconsol Related Party Inv - TLA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185045</v>
          </cell>
          <cell r="C66" t="str">
            <v>Unconsol Related Party Interest Inv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190505</v>
          </cell>
          <cell r="C67" t="str">
            <v>Deferred Financing Costs</v>
          </cell>
          <cell r="D67">
            <v>226921</v>
          </cell>
          <cell r="E67">
            <v>229667.9772262995</v>
          </cell>
          <cell r="F67">
            <v>232964.05640828854</v>
          </cell>
          <cell r="G67">
            <v>236319.31919034646</v>
          </cell>
          <cell r="H67">
            <v>243973.77069602959</v>
          </cell>
          <cell r="I67">
            <v>249878.30548238393</v>
          </cell>
          <cell r="J67">
            <v>255752.0983233634</v>
          </cell>
          <cell r="K67">
            <v>256356.86639641924</v>
          </cell>
          <cell r="L67">
            <v>242376.36977004155</v>
          </cell>
        </row>
        <row r="68">
          <cell r="B68">
            <v>190510</v>
          </cell>
          <cell r="C68" t="str">
            <v>Accum Amort Defd Financing Costs</v>
          </cell>
          <cell r="D68">
            <v>-49128</v>
          </cell>
          <cell r="E68">
            <v>-58434.338648203833</v>
          </cell>
          <cell r="F68">
            <v>-67254.010277306981</v>
          </cell>
          <cell r="G68">
            <v>-76147.236583363963</v>
          </cell>
          <cell r="H68">
            <v>-86531.036321597014</v>
          </cell>
          <cell r="I68">
            <v>-97004.499005046921</v>
          </cell>
          <cell r="J68">
            <v>-107584.34189176089</v>
          </cell>
          <cell r="K68">
            <v>-116435.27184471836</v>
          </cell>
          <cell r="L68">
            <v>-118213.15505535851</v>
          </cell>
        </row>
        <row r="69">
          <cell r="B69">
            <v>199525</v>
          </cell>
          <cell r="C69" t="str">
            <v>Unrealized Mark To Market Gain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199530</v>
          </cell>
          <cell r="C70" t="str">
            <v>Derivative Asset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199535</v>
          </cell>
          <cell r="C71" t="str">
            <v>Sales Concessions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199536</v>
          </cell>
          <cell r="C72" t="str">
            <v>Amortization Of Sales Concessions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199537</v>
          </cell>
          <cell r="C73" t="str">
            <v>Contracts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199538</v>
          </cell>
          <cell r="C74" t="str">
            <v>Amortization Of Contracts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199539</v>
          </cell>
          <cell r="C75" t="str">
            <v>Other Intangible Assets</v>
          </cell>
          <cell r="D75">
            <v>11288000</v>
          </cell>
          <cell r="E75">
            <v>11424608.898993721</v>
          </cell>
          <cell r="F75">
            <v>11588569.134151956</v>
          </cell>
          <cell r="G75">
            <v>11759787.038847802</v>
          </cell>
          <cell r="H75">
            <v>12140689.962546214</v>
          </cell>
          <cell r="I75">
            <v>12434668.021320382</v>
          </cell>
          <cell r="J75">
            <v>12726964.961075069</v>
          </cell>
          <cell r="K75">
            <v>12757059.971539566</v>
          </cell>
          <cell r="L75">
            <v>12113648.979559248</v>
          </cell>
        </row>
        <row r="76">
          <cell r="B76">
            <v>199540</v>
          </cell>
          <cell r="C76" t="str">
            <v>Amortization Of Other Intangibles</v>
          </cell>
          <cell r="D76">
            <v>-4187938</v>
          </cell>
          <cell r="E76">
            <v>-4303196.5274267998</v>
          </cell>
          <cell r="F76">
            <v>-4430085.7117421329</v>
          </cell>
          <cell r="G76">
            <v>-4561888.1639548466</v>
          </cell>
          <cell r="H76">
            <v>-4775942.5257997112</v>
          </cell>
          <cell r="I76">
            <v>-4961464.3351168921</v>
          </cell>
          <cell r="J76">
            <v>-5149674.9447299689</v>
          </cell>
          <cell r="K76">
            <v>-5233604.8555865213</v>
          </cell>
          <cell r="L76">
            <v>-5016028.2873682538</v>
          </cell>
        </row>
        <row r="77">
          <cell r="B77">
            <v>192505</v>
          </cell>
          <cell r="C77" t="str">
            <v>Goodwill</v>
          </cell>
          <cell r="D77">
            <v>2184163</v>
          </cell>
          <cell r="E77">
            <v>2383294.2422637516</v>
          </cell>
          <cell r="F77">
            <v>2417498.0813507289</v>
          </cell>
          <cell r="G77">
            <v>2452316.0762942783</v>
          </cell>
          <cell r="H77">
            <v>2531747.3075068318</v>
          </cell>
          <cell r="I77">
            <v>2593019.4270661836</v>
          </cell>
          <cell r="J77">
            <v>2653972.5334906057</v>
          </cell>
          <cell r="K77">
            <v>2660248.2898403853</v>
          </cell>
          <cell r="L77">
            <v>2515170.8719259026</v>
          </cell>
        </row>
        <row r="78">
          <cell r="B78">
            <v>192510</v>
          </cell>
          <cell r="C78" t="str">
            <v>Amortization Of Goodwill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193505</v>
          </cell>
          <cell r="C79" t="str">
            <v>Deferred Tax Asset - US State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193510</v>
          </cell>
          <cell r="C80" t="str">
            <v>Deferred Tax Asset - US Federal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193515</v>
          </cell>
          <cell r="C81" t="str">
            <v>Deferred Tax Asset Foreign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>
            <v>194005</v>
          </cell>
          <cell r="C82" t="str">
            <v>Proj Dev Office Costs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>
            <v>194010</v>
          </cell>
          <cell r="C83" t="str">
            <v>Proj Dev Consultants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>
            <v>194015</v>
          </cell>
          <cell r="C84" t="str">
            <v>Proj Dev Options &amp; Permits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194020</v>
          </cell>
          <cell r="C85" t="str">
            <v>Proj Dev New Projects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194095</v>
          </cell>
          <cell r="C86" t="str">
            <v>Proj Dev Other Costs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194505</v>
          </cell>
          <cell r="C87" t="str">
            <v>Long-Term Debt Service Reserves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194510</v>
          </cell>
          <cell r="C88" t="str">
            <v>Other Long Term Restricted Cash Deposits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199005</v>
          </cell>
          <cell r="C89" t="str">
            <v>Noncurrent Assets Of Discontinued Ops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199505</v>
          </cell>
          <cell r="C90" t="str">
            <v>Notes Receivable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199510</v>
          </cell>
          <cell r="C91" t="str">
            <v>Long Term Receivables From Customers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199515</v>
          </cell>
          <cell r="C92" t="str">
            <v>Regulatory Assets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199520</v>
          </cell>
          <cell r="C93" t="str">
            <v>Other Long Term Investments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199545</v>
          </cell>
          <cell r="C94" t="str">
            <v>Income Tax Receivable - LT - Foreign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199595</v>
          </cell>
          <cell r="C95" t="str">
            <v>Other Assets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200505</v>
          </cell>
          <cell r="C96" t="str">
            <v>Accounts Payable</v>
          </cell>
          <cell r="D96">
            <v>1262203</v>
          </cell>
          <cell r="E96">
            <v>1906174.0834531286</v>
          </cell>
          <cell r="F96">
            <v>1431908.2930161126</v>
          </cell>
          <cell r="G96">
            <v>1964585.2762319939</v>
          </cell>
          <cell r="H96">
            <v>2971839.4419868155</v>
          </cell>
          <cell r="I96">
            <v>2332591.7444188283</v>
          </cell>
          <cell r="J96">
            <v>3423055.1182787069</v>
          </cell>
          <cell r="K96">
            <v>4704317.3229456963</v>
          </cell>
          <cell r="L96">
            <v>6046898.0302618938</v>
          </cell>
        </row>
        <row r="97">
          <cell r="B97">
            <v>210505</v>
          </cell>
          <cell r="C97" t="str">
            <v>Accrued Interest</v>
          </cell>
          <cell r="E97">
            <v>0</v>
          </cell>
          <cell r="F97">
            <v>0</v>
          </cell>
          <cell r="G97">
            <v>36871.242584663298</v>
          </cell>
          <cell r="H97">
            <v>36837.593955955635</v>
          </cell>
          <cell r="I97">
            <v>38986.759548896938</v>
          </cell>
          <cell r="J97">
            <v>38616.007077260088</v>
          </cell>
          <cell r="K97">
            <v>74195.19043999663</v>
          </cell>
          <cell r="L97">
            <v>37816.289524113701</v>
          </cell>
        </row>
        <row r="98">
          <cell r="B98">
            <v>220505</v>
          </cell>
          <cell r="C98" t="str">
            <v>Current Liab Of Discontinued Ops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231005</v>
          </cell>
          <cell r="C99" t="str">
            <v>Proj Fin Debt - Cur - US$ Denom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231010</v>
          </cell>
          <cell r="C100" t="str">
            <v>Proj Fin Debt - Cur - Foreign Denom</v>
          </cell>
          <cell r="D100">
            <v>8223069</v>
          </cell>
          <cell r="E100">
            <v>10830156.245744118</v>
          </cell>
          <cell r="F100">
            <v>10601855.341519568</v>
          </cell>
          <cell r="G100">
            <v>4845634.4959128071</v>
          </cell>
          <cell r="H100">
            <v>5002586.0070728175</v>
          </cell>
          <cell r="I100">
            <v>2848205.4659203161</v>
          </cell>
          <cell r="J100">
            <v>2468615.72162777</v>
          </cell>
          <cell r="K100">
            <v>2474453.1711848662</v>
          </cell>
          <cell r="L100">
            <v>2339508.1443628236</v>
          </cell>
        </row>
        <row r="101">
          <cell r="B101">
            <v>231015</v>
          </cell>
          <cell r="C101" t="str">
            <v>Proj Fin Debt Capital Leases - Current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231020</v>
          </cell>
          <cell r="C102" t="str">
            <v>Other Notes Payable - Current Portion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231505</v>
          </cell>
          <cell r="C103" t="str">
            <v>Recourse Debt - Current (Corp Use Only)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245005</v>
          </cell>
          <cell r="C104" t="str">
            <v>Unconsol Related Party Int Pay - Current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245010</v>
          </cell>
          <cell r="C105" t="str">
            <v>UC Related Prty Loans Pay - Current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245015</v>
          </cell>
          <cell r="C106" t="str">
            <v>Unconsol Related Party Charges Payable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245020</v>
          </cell>
          <cell r="C107" t="str">
            <v>Unconsol Related Party Dividends Payable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>
            <v>245025</v>
          </cell>
          <cell r="C108" t="str">
            <v>Unconsol Related Party Fees Payable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259005</v>
          </cell>
          <cell r="C109" t="str">
            <v>Deferred Tax Liability - US State Current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259010</v>
          </cell>
          <cell r="C110" t="str">
            <v>Deferred Tax Liability - US Federal Current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>
            <v>259015</v>
          </cell>
          <cell r="C111" t="str">
            <v>Deferred Tax Liability - Foreign Current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259505</v>
          </cell>
          <cell r="C112" t="str">
            <v>Accrued ST Regulatory Liabilities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>
            <v>259510</v>
          </cell>
          <cell r="C113" t="str">
            <v>Accrued ST Asset Retirement Obligations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B114">
            <v>259515</v>
          </cell>
          <cell r="C114" t="str">
            <v>Short Term Contingencies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>
            <v>259520</v>
          </cell>
          <cell r="C115" t="str">
            <v>Short Term Deferred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>
            <v>259530</v>
          </cell>
          <cell r="C116" t="str">
            <v>Accrued ST Pension Liabilities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259535</v>
          </cell>
          <cell r="C117" t="str">
            <v>ST Unrealized Mark To Market Loss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259536</v>
          </cell>
          <cell r="C118" t="str">
            <v>ST Portion of LT Incentive Compensatn Payable</v>
          </cell>
          <cell r="D118">
            <v>79269</v>
          </cell>
          <cell r="E118">
            <v>79269</v>
          </cell>
          <cell r="F118">
            <v>79269</v>
          </cell>
          <cell r="G118">
            <v>96411.857142857101</v>
          </cell>
          <cell r="H118">
            <v>126676.60563144412</v>
          </cell>
          <cell r="I118">
            <v>15674.384411024284</v>
          </cell>
          <cell r="J118">
            <v>149235.92994285727</v>
          </cell>
          <cell r="K118">
            <v>149236.26562947116</v>
          </cell>
          <cell r="L118">
            <v>149235.57750039609</v>
          </cell>
          <cell r="M118">
            <v>-0.35244246118236333</v>
          </cell>
        </row>
        <row r="119">
          <cell r="B119">
            <v>259540</v>
          </cell>
          <cell r="C119" t="str">
            <v>ST Unreal Loss On Adverse Commitment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259545</v>
          </cell>
          <cell r="C120" t="str">
            <v>VAT Payable</v>
          </cell>
          <cell r="D120">
            <v>576646</v>
          </cell>
          <cell r="E120">
            <v>580178.00000000466</v>
          </cell>
          <cell r="F120">
            <v>591441.11742135067</v>
          </cell>
          <cell r="G120">
            <v>381946.01952511445</v>
          </cell>
          <cell r="H120">
            <v>246523.10929112046</v>
          </cell>
          <cell r="I120">
            <v>183887.26356602192</v>
          </cell>
          <cell r="J120">
            <v>104483.1940475376</v>
          </cell>
          <cell r="K120">
            <v>0</v>
          </cell>
          <cell r="L120">
            <v>0</v>
          </cell>
        </row>
        <row r="121">
          <cell r="B121">
            <v>259549</v>
          </cell>
          <cell r="C121" t="str">
            <v>Other Income Tax Payable - Short Term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>
            <v>259550</v>
          </cell>
          <cell r="C122" t="str">
            <v>Income Taxes Payable - US State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>
            <v>259551</v>
          </cell>
          <cell r="C123" t="str">
            <v>Income Taxes Payable - US Federal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259552</v>
          </cell>
          <cell r="C124" t="str">
            <v>Income Taxes Payable Foreign</v>
          </cell>
          <cell r="D124">
            <v>42534.2</v>
          </cell>
          <cell r="E124">
            <v>1322005.9695846259</v>
          </cell>
          <cell r="F124">
            <v>2313619.268610897</v>
          </cell>
          <cell r="G124">
            <v>3567903.7690385398</v>
          </cell>
          <cell r="H124">
            <v>5539165.7138723666</v>
          </cell>
          <cell r="I124">
            <v>7052635.706124465</v>
          </cell>
          <cell r="J124">
            <v>9276073.2807228919</v>
          </cell>
          <cell r="K124">
            <v>8960158.8101427276</v>
          </cell>
          <cell r="L124">
            <v>4635849.9889580114</v>
          </cell>
          <cell r="M124">
            <v>158845</v>
          </cell>
          <cell r="N124">
            <v>4794694.9889580114</v>
          </cell>
        </row>
        <row r="125">
          <cell r="B125">
            <v>259553</v>
          </cell>
          <cell r="C125" t="str">
            <v>Other Non-Income Tax Payable - Current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555359.50198462966</v>
          </cell>
          <cell r="L125">
            <v>570944.25910252321</v>
          </cell>
        </row>
        <row r="126">
          <cell r="B126">
            <v>259554</v>
          </cell>
          <cell r="C126" t="str">
            <v>Withholding Tax Payable-Affiliate Payments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259555</v>
          </cell>
          <cell r="C127" t="str">
            <v>Accrued Consulting Expenses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259556</v>
          </cell>
          <cell r="C128" t="str">
            <v>Accrued Vacation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259557</v>
          </cell>
          <cell r="C129" t="str">
            <v>Accrued Bonus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>
            <v>259558</v>
          </cell>
          <cell r="C130" t="str">
            <v>Accrued O&amp;M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259559</v>
          </cell>
          <cell r="C131" t="str">
            <v>Accrued Legal Costs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259560</v>
          </cell>
          <cell r="C132" t="str">
            <v>Accrued Purchased Power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259561</v>
          </cell>
          <cell r="C133" t="str">
            <v>Accrued Other</v>
          </cell>
          <cell r="D133">
            <v>796143</v>
          </cell>
          <cell r="E133">
            <v>363650.50616630097</v>
          </cell>
          <cell r="F133">
            <v>593547.48349961627</v>
          </cell>
          <cell r="G133">
            <v>849437.57804593234</v>
          </cell>
          <cell r="H133">
            <v>1260552.0003214916</v>
          </cell>
          <cell r="I133">
            <v>643086.41725191846</v>
          </cell>
          <cell r="J133">
            <v>697739.2096397588</v>
          </cell>
          <cell r="K133">
            <v>0</v>
          </cell>
          <cell r="L133">
            <v>0</v>
          </cell>
        </row>
        <row r="134">
          <cell r="B134">
            <v>259565</v>
          </cell>
          <cell r="C134" t="str">
            <v>Current Deferred Mark To Market Gain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259570</v>
          </cell>
          <cell r="C135" t="str">
            <v>Derivative Liability - Short Term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259575</v>
          </cell>
          <cell r="C136" t="str">
            <v>Environmental Reserves Accrual - ST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259576</v>
          </cell>
          <cell r="C137" t="str">
            <v>Environmental Settlement Reserves - 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259580</v>
          </cell>
          <cell r="C138" t="str">
            <v>Legal Reserves Accrual - ST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259581</v>
          </cell>
          <cell r="C139" t="str">
            <v>Litigation Settlement Reserves - ST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259582</v>
          </cell>
          <cell r="C140" t="str">
            <v>PIS/COFINS Reserve Accrual - ST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259585</v>
          </cell>
          <cell r="C141" t="str">
            <v>Dividends Payable to Minority - Current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259595</v>
          </cell>
          <cell r="C142" t="str">
            <v>Other Current Liabilities - Other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261005</v>
          </cell>
          <cell r="C143" t="str">
            <v>Proj Fin Debt - LT - US$ Denominated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261010</v>
          </cell>
          <cell r="C144" t="str">
            <v>Proj Fin Debt - LT - Foreign Denominated</v>
          </cell>
          <cell r="D144">
            <v>2477551</v>
          </cell>
          <cell r="E144">
            <v>0</v>
          </cell>
          <cell r="F144">
            <v>0</v>
          </cell>
          <cell r="G144">
            <v>13694044.375243286</v>
          </cell>
          <cell r="H144">
            <v>14137598.456839737</v>
          </cell>
          <cell r="I144">
            <v>16755200.452749424</v>
          </cell>
          <cell r="J144">
            <v>16753068.927458085</v>
          </cell>
          <cell r="K144">
            <v>16792684.325648174</v>
          </cell>
          <cell r="L144">
            <v>15876890.378473332</v>
          </cell>
        </row>
        <row r="145">
          <cell r="B145">
            <v>261015</v>
          </cell>
          <cell r="C145" t="str">
            <v>Proj Fin Debt Capital Leases - LT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>
            <v>261505</v>
          </cell>
          <cell r="C146" t="str">
            <v>Recourse Debt - Long Term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261510</v>
          </cell>
          <cell r="C147" t="str">
            <v>Redeemable Securities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272005</v>
          </cell>
          <cell r="C148" t="str">
            <v>Deferred Tax Liability - US State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272010</v>
          </cell>
          <cell r="C149" t="str">
            <v>Deferred Tax Liability - US Federal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272015</v>
          </cell>
          <cell r="C150" t="str">
            <v>Deferred Tax Liability Foreign</v>
          </cell>
          <cell r="D150">
            <v>4349328.3</v>
          </cell>
          <cell r="E150">
            <v>4194541.3843033286</v>
          </cell>
          <cell r="F150">
            <v>4279848.2439422971</v>
          </cell>
          <cell r="G150">
            <v>4998820.6804253291</v>
          </cell>
          <cell r="H150">
            <v>5423282.8419997804</v>
          </cell>
          <cell r="I150">
            <v>5918046.4437016128</v>
          </cell>
          <cell r="J150">
            <v>6059049.8310441086</v>
          </cell>
          <cell r="K150">
            <v>6073377.4550006352</v>
          </cell>
          <cell r="L150">
            <v>7428123.7887130752</v>
          </cell>
        </row>
        <row r="151">
          <cell r="B151">
            <v>285005</v>
          </cell>
          <cell r="C151" t="str">
            <v>Unconsol Related Party Int Payable - LT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>
            <v>285010</v>
          </cell>
          <cell r="C152" t="str">
            <v>UC Related Prty Loans Pay - LT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>
            <v>261020</v>
          </cell>
          <cell r="C153" t="str">
            <v>Other Notes Payable - LT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>
            <v>298505</v>
          </cell>
          <cell r="C154" t="str">
            <v>LT Accrued Pension Liabilities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299005</v>
          </cell>
          <cell r="C155" t="str">
            <v>Discontinued Operations - Long Term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>
            <v>299505</v>
          </cell>
          <cell r="C156" t="str">
            <v>LT Unrealized Loss On Adverse Commitment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>
            <v>299515</v>
          </cell>
          <cell r="C157" t="str">
            <v>LT Unrealized Mark To Market Loss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>
            <v>299520</v>
          </cell>
          <cell r="C158" t="str">
            <v>LT Derivative Liability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>
            <v>299525</v>
          </cell>
          <cell r="C159" t="str">
            <v>LT Regulatory Liabilities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299530</v>
          </cell>
          <cell r="C160" t="str">
            <v>LT Accrued Asset Retirement Obligations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299535</v>
          </cell>
          <cell r="C161" t="str">
            <v>LT Contingencies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>
            <v>299536</v>
          </cell>
          <cell r="C162" t="str">
            <v>Other Income Tax Payable - Long Term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299540</v>
          </cell>
          <cell r="C163" t="str">
            <v>LT Deferred Income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299550</v>
          </cell>
          <cell r="C164" t="str">
            <v>LT Construction Retainage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299551</v>
          </cell>
          <cell r="C165" t="str">
            <v>LT Incentive Compensation Payable</v>
          </cell>
          <cell r="D165">
            <v>58633</v>
          </cell>
          <cell r="E165">
            <v>63184.070273853657</v>
          </cell>
          <cell r="F165">
            <v>67020.848659010342</v>
          </cell>
          <cell r="G165">
            <v>53714.769674322073</v>
          </cell>
          <cell r="H165">
            <v>43420.312648728235</v>
          </cell>
          <cell r="I165">
            <v>48396.321801570361</v>
          </cell>
          <cell r="J165">
            <v>53473.861062953154</v>
          </cell>
          <cell r="K165">
            <v>58551.418927696795</v>
          </cell>
          <cell r="L165">
            <v>63629.028288676251</v>
          </cell>
          <cell r="M165">
            <v>58551.714285714297</v>
          </cell>
          <cell r="N165">
            <v>5077.3140029619535</v>
          </cell>
        </row>
        <row r="166">
          <cell r="B166">
            <v>299553</v>
          </cell>
          <cell r="C166" t="str">
            <v>PIS/COFINS Reserve Accrual - LT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299555</v>
          </cell>
          <cell r="C167" t="str">
            <v>Other Long Term Liabilities - Other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299556</v>
          </cell>
          <cell r="C168" t="str">
            <v>Contingent Legal Reserves - LT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107460.96613461702</v>
          </cell>
          <cell r="L168">
            <v>101600.550942191</v>
          </cell>
        </row>
        <row r="169">
          <cell r="B169">
            <v>299557</v>
          </cell>
          <cell r="C169" t="str">
            <v>Litigation Settlement Reserves - LT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299558</v>
          </cell>
          <cell r="C170" t="str">
            <v>Environmental Reserves Accrual - LT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299559</v>
          </cell>
          <cell r="C171" t="str">
            <v>Environmental Settlement Reserves - LT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300505</v>
          </cell>
          <cell r="C172" t="str">
            <v>Minority Interest Capital Contributions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300510</v>
          </cell>
          <cell r="C173" t="str">
            <v>Minority Earnings Bal Sheet Adj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300515</v>
          </cell>
          <cell r="C174" t="str">
            <v>Minority Int - Beg Earnings Adj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300520</v>
          </cell>
          <cell r="C175" t="str">
            <v>Minority Int FAS 133 Bal Sheet Adj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300525</v>
          </cell>
          <cell r="C176" t="str">
            <v>Minority Capital Contrib TLA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B177">
            <v>300530</v>
          </cell>
          <cell r="C177" t="str">
            <v>Min Cap Contrib TLA Bal Sheet Adj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300535</v>
          </cell>
          <cell r="C178" t="str">
            <v>Minority Dividends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300540</v>
          </cell>
          <cell r="C179" t="str">
            <v>Minority Div TLA Balance Sheet Adj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300550</v>
          </cell>
          <cell r="C180" t="str">
            <v>Unconsol Dividends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300560</v>
          </cell>
          <cell r="C181" t="str">
            <v>Preferred Stock - Subs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>
            <v>330505</v>
          </cell>
          <cell r="C182" t="str">
            <v>Common Stock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341005</v>
          </cell>
          <cell r="C183" t="str">
            <v>Unconsol Contributed Capital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341010</v>
          </cell>
          <cell r="C184" t="str">
            <v>Additional Paid In Capital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360505</v>
          </cell>
          <cell r="C185" t="str">
            <v>Unrealized Gain/Loss On Investment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360520</v>
          </cell>
          <cell r="C186" t="str">
            <v>Change In Acctg Principle OCI - FAS133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360525</v>
          </cell>
          <cell r="C187" t="str">
            <v>Other Comp Inc - FAS133 - Unrealized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>
            <v>360526</v>
          </cell>
          <cell r="C188" t="str">
            <v>OCI - FAS133 - Adjustment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360527</v>
          </cell>
          <cell r="C189" t="str">
            <v>Other Comp Inc - FAS133 - Realized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360528</v>
          </cell>
          <cell r="C190" t="str">
            <v>Accum Amort Oth Comp Inc - FAS133 Realized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B191">
            <v>360530</v>
          </cell>
          <cell r="C191" t="str">
            <v>Other Comprehensive Income - FAS 143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360531</v>
          </cell>
          <cell r="C192" t="str">
            <v>Taxes - Other Comp Inc - FAS133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360535</v>
          </cell>
          <cell r="C193" t="str">
            <v>Oth Comp Inc - Minimum Pension Liability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360536</v>
          </cell>
          <cell r="C194" t="str">
            <v>Taxes - Other Comp Inc - Minimum Pension Liability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>
            <v>360540</v>
          </cell>
          <cell r="C195" t="str">
            <v>Oth Comp Inc - Other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370505</v>
          </cell>
          <cell r="C196" t="str">
            <v>Cumulative Translation Adjustment</v>
          </cell>
          <cell r="D196">
            <v>-25113427.68</v>
          </cell>
          <cell r="E196">
            <v>-25127973.530499324</v>
          </cell>
          <cell r="F196">
            <v>-25305717.809479415</v>
          </cell>
          <cell r="G196">
            <v>-25455067.21478761</v>
          </cell>
          <cell r="H196">
            <v>-25815536.527977303</v>
          </cell>
          <cell r="I196">
            <v>-26402043.956031203</v>
          </cell>
          <cell r="J196">
            <v>-26937033.484661028</v>
          </cell>
          <cell r="K196">
            <v>-26893839.782702617</v>
          </cell>
          <cell r="L196">
            <v>-25652084.57976906</v>
          </cell>
          <cell r="M196">
            <v>80060</v>
          </cell>
          <cell r="N196">
            <v>-25572024.57976906</v>
          </cell>
        </row>
        <row r="197">
          <cell r="B197">
            <v>380505</v>
          </cell>
          <cell r="C197" t="str">
            <v>Treasury Stock</v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GAAP067</v>
          </cell>
          <cell r="C198" t="str">
            <v>Beginning Retained Earnings</v>
          </cell>
          <cell r="D198">
            <v>-86860876</v>
          </cell>
          <cell r="E198">
            <v>-84324634.982768953</v>
          </cell>
          <cell r="F198">
            <v>-84324634.982768953</v>
          </cell>
          <cell r="G198">
            <v>-84324634.982768953</v>
          </cell>
          <cell r="H198">
            <v>-84324634.982768953</v>
          </cell>
          <cell r="I198">
            <v>-84324634.982768953</v>
          </cell>
          <cell r="J198">
            <v>-84324634.982768953</v>
          </cell>
          <cell r="K198">
            <v>-84324634.982768953</v>
          </cell>
          <cell r="L198">
            <v>-84324634.982768953</v>
          </cell>
        </row>
        <row r="199">
          <cell r="B199" t="str">
            <v>GAAP041</v>
          </cell>
          <cell r="C199" t="str">
            <v>IC02 Consol - Receivable Charges - Maikuben West CJSC</v>
          </cell>
          <cell r="D199">
            <v>2091430.8066083575</v>
          </cell>
          <cell r="E199">
            <v>2766096.7844442767</v>
          </cell>
          <cell r="F199">
            <v>3324796.7583269374</v>
          </cell>
          <cell r="G199">
            <v>4028630.2121448037</v>
          </cell>
          <cell r="H199">
            <v>4510934.6809194665</v>
          </cell>
          <cell r="I199">
            <v>7538348.2960158046</v>
          </cell>
          <cell r="J199">
            <v>8188826.025781448</v>
          </cell>
          <cell r="K199">
            <v>8800697.3653407656</v>
          </cell>
          <cell r="L199">
            <v>8352382.3519642288</v>
          </cell>
        </row>
        <row r="200">
          <cell r="B200" t="str">
            <v>GAAP042</v>
          </cell>
          <cell r="C200" t="str">
            <v>IC02 Consol - Receivable Charges - AES Kazakstan LLP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GAAP043</v>
          </cell>
          <cell r="C201" t="str">
            <v>IC09 Consol - Loans Rec - LT - Maikuben West CJSC</v>
          </cell>
          <cell r="D201">
            <v>3291522.135007849</v>
          </cell>
          <cell r="E201">
            <v>3331368.0588635849</v>
          </cell>
          <cell r="F201">
            <v>3379178.1760552567</v>
          </cell>
          <cell r="G201">
            <v>3427846.7601401326</v>
          </cell>
          <cell r="H201">
            <v>3538875.7140331133</v>
          </cell>
          <cell r="I201">
            <v>3624521.8664800785</v>
          </cell>
          <cell r="J201">
            <v>3709722.102451765</v>
          </cell>
          <cell r="K201">
            <v>3718494.3530107252</v>
          </cell>
          <cell r="L201">
            <v>3515705.176780581</v>
          </cell>
        </row>
        <row r="202">
          <cell r="B202" t="str">
            <v>GAAP044</v>
          </cell>
          <cell r="C202" t="str">
            <v>IC01 Consol - Cap Contribution Inv - Shygys Energy LLP (Kaz)Op</v>
          </cell>
          <cell r="D202">
            <v>25080999.999999996</v>
          </cell>
          <cell r="E202">
            <v>25081000.000000004</v>
          </cell>
          <cell r="F202">
            <v>25080999.999999996</v>
          </cell>
          <cell r="G202">
            <v>25081000.000000004</v>
          </cell>
          <cell r="H202">
            <v>25081000</v>
          </cell>
          <cell r="I202">
            <v>25081000</v>
          </cell>
          <cell r="J202">
            <v>25081000</v>
          </cell>
          <cell r="K202">
            <v>25081000</v>
          </cell>
          <cell r="L202">
            <v>25081000</v>
          </cell>
        </row>
        <row r="203">
          <cell r="B203" t="str">
            <v>GAAP045</v>
          </cell>
          <cell r="C203" t="str">
            <v>IC02 Consol - Charges Payable - AES Corp</v>
          </cell>
          <cell r="D203">
            <v>2864151.9997009789</v>
          </cell>
          <cell r="E203">
            <v>2947330.9979571765</v>
          </cell>
          <cell r="F203">
            <v>2998328.5188027625</v>
          </cell>
          <cell r="G203">
            <v>3301961.0927209035</v>
          </cell>
          <cell r="H203">
            <v>3398219.9967850829</v>
          </cell>
          <cell r="I203">
            <v>3455263.5660190978</v>
          </cell>
          <cell r="J203">
            <v>3516376.7629960403</v>
          </cell>
          <cell r="K203">
            <v>3699370.9990710244</v>
          </cell>
          <cell r="L203">
            <v>3757651.9961673589</v>
          </cell>
        </row>
        <row r="204">
          <cell r="B204" t="str">
            <v>GAAP046</v>
          </cell>
          <cell r="C204" t="str">
            <v>IC02 Consol - Charges Payable - Silk Road Inc</v>
          </cell>
          <cell r="D204">
            <v>13422950.003737757</v>
          </cell>
          <cell r="E204">
            <v>13459663.002194146</v>
          </cell>
          <cell r="F204">
            <v>13481849.999999998</v>
          </cell>
          <cell r="G204">
            <v>13519860.996496692</v>
          </cell>
          <cell r="H204">
            <v>13632730.999839254</v>
          </cell>
          <cell r="I204">
            <v>13748389.998353638</v>
          </cell>
          <cell r="J204">
            <v>13879600</v>
          </cell>
          <cell r="K204">
            <v>13952980.001689047</v>
          </cell>
          <cell r="L204">
            <v>14000037.000958161</v>
          </cell>
        </row>
        <row r="205">
          <cell r="B205" t="str">
            <v>GAAP047</v>
          </cell>
          <cell r="C205" t="str">
            <v>IC02 Consol - Charges Payable - Shulbinsk GES LSC</v>
          </cell>
          <cell r="D205">
            <v>6588902.0258652903</v>
          </cell>
          <cell r="E205">
            <v>6687487.3496254832</v>
          </cell>
          <cell r="F205">
            <v>6783462.8012279347</v>
          </cell>
          <cell r="G205">
            <v>6881161.5648112111</v>
          </cell>
          <cell r="H205">
            <v>7104044.3899694579</v>
          </cell>
          <cell r="I205">
            <v>7275973.0243661506</v>
          </cell>
          <cell r="J205">
            <v>7447006.512764344</v>
          </cell>
          <cell r="K205">
            <v>7464616.1895110216</v>
          </cell>
          <cell r="L205">
            <v>7057531.1641648039</v>
          </cell>
        </row>
        <row r="206">
          <cell r="B206" t="str">
            <v>GAAP048</v>
          </cell>
          <cell r="C206" t="str">
            <v>IC02 Consol - Charges Payable - UstKamenogorsk GES LLP</v>
          </cell>
          <cell r="D206">
            <v>2985726.9118636465</v>
          </cell>
          <cell r="E206">
            <v>3019241.0808050241</v>
          </cell>
          <cell r="F206">
            <v>3062571.70874904</v>
          </cell>
          <cell r="G206">
            <v>3106680.3709614635</v>
          </cell>
          <cell r="H206">
            <v>2509696.4555537696</v>
          </cell>
          <cell r="I206">
            <v>2570434.9110964765</v>
          </cell>
          <cell r="J206">
            <v>2630857.132024602</v>
          </cell>
          <cell r="K206">
            <v>2637078.2281901869</v>
          </cell>
          <cell r="L206">
            <v>2493264.396358991</v>
          </cell>
        </row>
        <row r="207">
          <cell r="B207" t="str">
            <v>GAAP049</v>
          </cell>
          <cell r="C207" t="str">
            <v>IC02 Consol - Charges Payable - Maikuben West CJSC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GAAP050</v>
          </cell>
          <cell r="C208" t="str">
            <v>IC02 Consol - Charges Payable - Borsod Energetikia Kft</v>
          </cell>
          <cell r="D208">
            <v>875.00186887941982</v>
          </cell>
          <cell r="E208">
            <v>875.00189150336701</v>
          </cell>
          <cell r="F208">
            <v>875.00383729854173</v>
          </cell>
          <cell r="G208">
            <v>875.00194628260033</v>
          </cell>
          <cell r="H208">
            <v>875.00401864651985</v>
          </cell>
          <cell r="I208">
            <v>875</v>
          </cell>
          <cell r="J208">
            <v>875.00210632740755</v>
          </cell>
          <cell r="K208">
            <v>875.0021113081666</v>
          </cell>
          <cell r="L208">
            <v>875</v>
          </cell>
        </row>
        <row r="209">
          <cell r="B209" t="str">
            <v>GAAP051</v>
          </cell>
          <cell r="C209" t="str">
            <v>IC09 Consol - Loans Payable - LT - AES Corp</v>
          </cell>
          <cell r="D209">
            <v>37789000</v>
          </cell>
          <cell r="E209">
            <v>37789000</v>
          </cell>
          <cell r="F209">
            <v>37789000</v>
          </cell>
          <cell r="G209">
            <v>37789000</v>
          </cell>
          <cell r="H209">
            <v>37789000</v>
          </cell>
          <cell r="I209">
            <v>37789000</v>
          </cell>
          <cell r="J209">
            <v>37789000</v>
          </cell>
          <cell r="K209">
            <v>37789000</v>
          </cell>
          <cell r="L209">
            <v>37789000</v>
          </cell>
        </row>
        <row r="210">
          <cell r="B210" t="str">
            <v>GAAP052</v>
          </cell>
          <cell r="C210" t="str">
            <v>IC09 Consol - Loans Payable - LT - AES Global Power Holdings BV</v>
          </cell>
          <cell r="D210">
            <v>52598666</v>
          </cell>
          <cell r="E210">
            <v>42500000.000000007</v>
          </cell>
          <cell r="F210">
            <v>42499999.999999993</v>
          </cell>
          <cell r="G210">
            <v>42500300.000000007</v>
          </cell>
          <cell r="H210">
            <v>42500300</v>
          </cell>
          <cell r="I210">
            <v>42500000</v>
          </cell>
          <cell r="J210">
            <v>42500000</v>
          </cell>
          <cell r="K210">
            <v>42500000</v>
          </cell>
          <cell r="L210">
            <v>42500000</v>
          </cell>
          <cell r="M210">
            <v>52598666</v>
          </cell>
        </row>
        <row r="211">
          <cell r="B211" t="str">
            <v>GAAP053</v>
          </cell>
          <cell r="C211" t="str">
            <v>IC07 Consol - Int Payable - LT - AES Corp</v>
          </cell>
          <cell r="D211">
            <v>43557000</v>
          </cell>
          <cell r="E211">
            <v>43888000.000000007</v>
          </cell>
          <cell r="F211">
            <v>44201999.999999993</v>
          </cell>
          <cell r="G211">
            <v>44557000.000000007</v>
          </cell>
          <cell r="H211">
            <v>44910000</v>
          </cell>
          <cell r="I211">
            <v>45268000</v>
          </cell>
          <cell r="J211">
            <v>45639000</v>
          </cell>
          <cell r="K211">
            <v>46026000</v>
          </cell>
          <cell r="L211">
            <v>46402065.00319387</v>
          </cell>
        </row>
        <row r="212">
          <cell r="B212" t="str">
            <v>GAAP054</v>
          </cell>
          <cell r="C212" t="str">
            <v>IC07 Consol - Int Payable - LT - AES Global Power Holdings BV</v>
          </cell>
          <cell r="D212">
            <v>476000.00134559907</v>
          </cell>
          <cell r="E212">
            <v>11051665.998335479</v>
          </cell>
          <cell r="F212">
            <v>11503666.001534918</v>
          </cell>
          <cell r="G212">
            <v>12014666.002335541</v>
          </cell>
          <cell r="H212">
            <v>12522666.002250442</v>
          </cell>
          <cell r="I212">
            <v>13054666.002634179</v>
          </cell>
          <cell r="J212">
            <v>13588666.003875643</v>
          </cell>
          <cell r="K212">
            <v>14146665.999493286</v>
          </cell>
          <cell r="L212">
            <v>14688045.001596935</v>
          </cell>
          <cell r="M212">
            <v>3490000</v>
          </cell>
        </row>
        <row r="213">
          <cell r="B213" t="str">
            <v>GAAP055</v>
          </cell>
          <cell r="C213" t="str">
            <v>IC07 Consol - Int Payable - LT - AES Electric LTD</v>
          </cell>
          <cell r="D213">
            <v>39228000</v>
          </cell>
          <cell r="E213">
            <v>39228000</v>
          </cell>
          <cell r="F213">
            <v>39228000</v>
          </cell>
          <cell r="G213">
            <v>39228000</v>
          </cell>
          <cell r="H213">
            <v>39228000</v>
          </cell>
          <cell r="I213">
            <v>39228000</v>
          </cell>
          <cell r="J213">
            <v>39228000</v>
          </cell>
          <cell r="K213">
            <v>39228000</v>
          </cell>
          <cell r="L213">
            <v>39228000</v>
          </cell>
          <cell r="M213">
            <v>56088666</v>
          </cell>
          <cell r="N213">
            <v>-1099379.0015969351</v>
          </cell>
        </row>
        <row r="214">
          <cell r="B214" t="str">
            <v>GAAP056</v>
          </cell>
          <cell r="C214" t="str">
            <v>IC01 Consol - Contributed Capital - Suntree Power LTD</v>
          </cell>
          <cell r="D214">
            <v>8985000</v>
          </cell>
          <cell r="E214">
            <v>8985000</v>
          </cell>
          <cell r="F214">
            <v>8985000</v>
          </cell>
          <cell r="G214">
            <v>8985000.0000000019</v>
          </cell>
          <cell r="H214">
            <v>8985000</v>
          </cell>
          <cell r="I214">
            <v>8985000</v>
          </cell>
          <cell r="J214">
            <v>8985000</v>
          </cell>
          <cell r="K214">
            <v>8985000.0000000019</v>
          </cell>
          <cell r="L214">
            <v>8985000</v>
          </cell>
          <cell r="M214">
            <v>-1099379.0015969351</v>
          </cell>
        </row>
        <row r="215">
          <cell r="B215" t="str">
            <v>GAAP057</v>
          </cell>
          <cell r="C215" t="str">
            <v>IC01 Consol - Contributed Capital - AES Corp</v>
          </cell>
          <cell r="D215">
            <v>100028</v>
          </cell>
          <cell r="E215">
            <v>105371.33842172958</v>
          </cell>
          <cell r="F215">
            <v>98710.222709900219</v>
          </cell>
          <cell r="G215">
            <v>102440.39653639548</v>
          </cell>
          <cell r="H215">
            <v>91972.13682607298</v>
          </cell>
          <cell r="I215">
            <v>96168.470766381302</v>
          </cell>
          <cell r="J215">
            <v>100737.88494649928</v>
          </cell>
          <cell r="K215">
            <v>105307.34022886581</v>
          </cell>
          <cell r="L215">
            <v>109876.90928696902</v>
          </cell>
        </row>
        <row r="216">
          <cell r="B216" t="str">
            <v>GAAP058</v>
          </cell>
          <cell r="C216" t="str">
            <v>IC02 Consol - Receivable Charges - Sogrinsk TETS LLP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 t="str">
            <v>GAAP059</v>
          </cell>
          <cell r="C217" t="str">
            <v>IC02 Consol - Receivable Charges - UstKamenogorsk TETS LLP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GAAP060</v>
          </cell>
          <cell r="C218" t="str">
            <v>IC02 Consol - Receivable Charges - NurEnergoService LLP</v>
          </cell>
          <cell r="D218">
            <v>442472.51999700977</v>
          </cell>
          <cell r="E218">
            <v>370776.6512824393</v>
          </cell>
          <cell r="F218">
            <v>0</v>
          </cell>
          <cell r="G218">
            <v>398440.96535616973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GAAP061</v>
          </cell>
          <cell r="C219" t="str">
            <v>IC02 Consol - Charges Payable - NurEnergoService LLP</v>
          </cell>
          <cell r="F219">
            <v>84700.153491941659</v>
          </cell>
          <cell r="G219">
            <v>0</v>
          </cell>
          <cell r="H219">
            <v>730916.82205433212</v>
          </cell>
          <cell r="I219">
            <v>168444.0484030293</v>
          </cell>
          <cell r="J219">
            <v>377049.70090150816</v>
          </cell>
          <cell r="K219">
            <v>685454.24372941477</v>
          </cell>
          <cell r="L219">
            <v>1477043.5613222613</v>
          </cell>
        </row>
        <row r="220">
          <cell r="B220" t="str">
            <v>GAAP062</v>
          </cell>
          <cell r="C220" t="str">
            <v>IC02 Consol - Receivable Charges - AES Tisza ii</v>
          </cell>
          <cell r="H220">
            <v>-7666.0022504420513</v>
          </cell>
          <cell r="I220">
            <v>-7666</v>
          </cell>
          <cell r="J220">
            <v>-7666</v>
          </cell>
          <cell r="K220">
            <v>-7666</v>
          </cell>
          <cell r="L220">
            <v>-7666</v>
          </cell>
        </row>
        <row r="221">
          <cell r="B221" t="str">
            <v>GAAP063</v>
          </cell>
          <cell r="C221" t="str">
            <v>IC02 Consol - Receivable Charges - AES Electric Ltd.</v>
          </cell>
          <cell r="H221">
            <v>-4258</v>
          </cell>
          <cell r="I221">
            <v>24725</v>
          </cell>
          <cell r="J221">
            <v>23988.240000000002</v>
          </cell>
          <cell r="K221">
            <v>24612.94</v>
          </cell>
          <cell r="L221">
            <v>25109.539999999997</v>
          </cell>
        </row>
        <row r="222">
          <cell r="B222" t="str">
            <v>GAAP064</v>
          </cell>
          <cell r="C222" t="str">
            <v>IC03 Consol - Dividends - Suntree Power Ltd.</v>
          </cell>
          <cell r="H222">
            <v>-815815.78947368416</v>
          </cell>
          <cell r="I222">
            <v>-815815.78947368416</v>
          </cell>
          <cell r="J222">
            <v>-815815.78947368416</v>
          </cell>
          <cell r="K222">
            <v>-2721152.789473684</v>
          </cell>
          <cell r="L222">
            <v>-2721152.789473684</v>
          </cell>
        </row>
        <row r="223">
          <cell r="B223" t="str">
            <v>GAAP065</v>
          </cell>
          <cell r="C223" t="str">
            <v>IC02 Consol - Receivable Charges - AES Rivnooblenergo</v>
          </cell>
          <cell r="H223">
            <v>-8119.8975</v>
          </cell>
          <cell r="I223">
            <v>-8119.8975</v>
          </cell>
          <cell r="J223">
            <v>-8119.8975</v>
          </cell>
          <cell r="K223">
            <v>-8119.8975</v>
          </cell>
          <cell r="L223">
            <v>-8119.8975</v>
          </cell>
        </row>
        <row r="224">
          <cell r="B224" t="str">
            <v>GAAP070</v>
          </cell>
          <cell r="C224" t="str">
            <v>IC02 Consol - Charges Payable - Lal Pir</v>
          </cell>
          <cell r="I224">
            <v>26739.35</v>
          </cell>
          <cell r="J224">
            <v>26739.35</v>
          </cell>
          <cell r="K224">
            <v>26739.35</v>
          </cell>
          <cell r="L224">
            <v>26985.85</v>
          </cell>
        </row>
        <row r="225">
          <cell r="B225" t="str">
            <v>GAAP071</v>
          </cell>
          <cell r="C225" t="str">
            <v>IC02 Consol - Charges Payable - Tau Power BV</v>
          </cell>
          <cell r="J225">
            <v>300</v>
          </cell>
          <cell r="K225">
            <v>300</v>
          </cell>
          <cell r="L225">
            <v>300</v>
          </cell>
        </row>
        <row r="227">
          <cell r="C227" t="str">
            <v>Total: Balance Sheet</v>
          </cell>
          <cell r="D227">
            <v>2536241.0172310472</v>
          </cell>
          <cell r="E227">
            <v>1986831.2723613679</v>
          </cell>
          <cell r="F227">
            <v>4117256.2349059605</v>
          </cell>
          <cell r="G227">
            <v>5435778.8528823555</v>
          </cell>
          <cell r="H227">
            <v>6522099.0283555659</v>
          </cell>
          <cell r="I227">
            <v>7785578.7061950695</v>
          </cell>
          <cell r="J227">
            <v>8255313.5374832423</v>
          </cell>
          <cell r="K227">
            <v>8679451.1570759844</v>
          </cell>
          <cell r="L227">
            <v>6872812.3423902886</v>
          </cell>
          <cell r="M227">
            <v>-111375409.36024633</v>
          </cell>
          <cell r="N227">
            <v>21871631.278405022</v>
          </cell>
          <cell r="O227">
            <v>0</v>
          </cell>
          <cell r="P227">
            <v>0</v>
          </cell>
        </row>
        <row r="229">
          <cell r="B229">
            <v>400505</v>
          </cell>
          <cell r="C229" t="str">
            <v>Contract Elec Sales - Capacity/Avail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400510</v>
          </cell>
          <cell r="C230" t="str">
            <v>Contract Elec Sales - Energy-Prod</v>
          </cell>
          <cell r="D230">
            <v>73959450</v>
          </cell>
          <cell r="E230">
            <v>6148519.3217068929</v>
          </cell>
          <cell r="F230">
            <v>11907474.874431377</v>
          </cell>
          <cell r="G230">
            <v>17767446.65917252</v>
          </cell>
          <cell r="H230">
            <v>22270415.440317031</v>
          </cell>
          <cell r="I230">
            <v>26508636.100919593</v>
          </cell>
          <cell r="J230">
            <v>31105494.254904948</v>
          </cell>
          <cell r="K230">
            <v>35832374.185852319</v>
          </cell>
          <cell r="L230">
            <v>39415458.909395292</v>
          </cell>
        </row>
        <row r="231">
          <cell r="B231">
            <v>400512</v>
          </cell>
          <cell r="C231" t="str">
            <v>Contract Elec Sales - Fuel Passthrough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B232">
            <v>400515</v>
          </cell>
          <cell r="C232" t="str">
            <v>Contract Electricity Sales - O &amp; M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400520</v>
          </cell>
          <cell r="C233" t="str">
            <v>Amort of Unhedged Commodity Derivatives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401005</v>
          </cell>
          <cell r="C234" t="str">
            <v>Spot Electricity Sales - Capacity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401010</v>
          </cell>
          <cell r="C235" t="str">
            <v>Spot Electricity Sales - Energy</v>
          </cell>
          <cell r="D235">
            <v>11467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401505</v>
          </cell>
          <cell r="C236" t="str">
            <v>Generation - Ancillary Services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401515</v>
          </cell>
          <cell r="C237" t="str">
            <v>Steam Sales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401520</v>
          </cell>
          <cell r="C238" t="str">
            <v>CO2 Sales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401525</v>
          </cell>
          <cell r="C239" t="str">
            <v>Heat Sales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401530</v>
          </cell>
          <cell r="C240" t="str">
            <v>Other Cogeneration Revenues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402005</v>
          </cell>
          <cell r="C241" t="str">
            <v>Water Capacity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402010</v>
          </cell>
          <cell r="C242" t="str">
            <v>Water Output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B243">
            <v>410505</v>
          </cell>
          <cell r="C243" t="str">
            <v>Dist. Sales - Industrial Customers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B244">
            <v>410510</v>
          </cell>
          <cell r="C244" t="str">
            <v>Dist. Sales - Residential Customers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411012</v>
          </cell>
          <cell r="C245" t="str">
            <v>Amort of Margin Recovery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410515</v>
          </cell>
          <cell r="C246" t="str">
            <v>Dist. Sales - Commercial Customers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410520</v>
          </cell>
          <cell r="C247" t="str">
            <v>Dist. Sales - Government Customers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411005</v>
          </cell>
          <cell r="C248" t="str">
            <v>Distribution - Ancillary Services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411010</v>
          </cell>
          <cell r="C249" t="str">
            <v>Dist. Revenue - Revenue Deductions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411015</v>
          </cell>
          <cell r="C250" t="str">
            <v>Other Distribution Revenues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420505</v>
          </cell>
          <cell r="C251" t="str">
            <v>Fuel Sales (Coal, Oil, Etc)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420510</v>
          </cell>
          <cell r="C252" t="str">
            <v>Telecom Sales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B253">
            <v>420515</v>
          </cell>
          <cell r="C253" t="str">
            <v>Dist. - Sales Of Environmental Allow.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420520</v>
          </cell>
          <cell r="C254" t="str">
            <v>Other Sales (Non-Electricity)</v>
          </cell>
          <cell r="D254">
            <v>448845</v>
          </cell>
          <cell r="E254">
            <v>11635.694938336992</v>
          </cell>
          <cell r="F254">
            <v>18925.829704261778</v>
          </cell>
          <cell r="G254">
            <v>26464.90210597451</v>
          </cell>
          <cell r="H254">
            <v>46723.47548645996</v>
          </cell>
          <cell r="I254">
            <v>74083.574926697038</v>
          </cell>
          <cell r="J254">
            <v>109612.30523253579</v>
          </cell>
          <cell r="K254">
            <v>140265.26477987133</v>
          </cell>
          <cell r="L254">
            <v>173493.42463295339</v>
          </cell>
        </row>
        <row r="255">
          <cell r="B255">
            <v>485005</v>
          </cell>
          <cell r="C255" t="str">
            <v>UC Related Prty Reimb Ops Exp (Rev)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485010</v>
          </cell>
          <cell r="C256" t="str">
            <v>UC Related Prty Ops Mgmt Fee (Rev)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485015</v>
          </cell>
          <cell r="C257" t="str">
            <v>UC Related Prty Const Mgmt Fees (Rev)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510505</v>
          </cell>
          <cell r="C258" t="str">
            <v>Coal Commodity</v>
          </cell>
          <cell r="D258">
            <v>21619544</v>
          </cell>
          <cell r="E258">
            <v>2289132.7171067568</v>
          </cell>
          <cell r="F258">
            <v>4671513.8201765949</v>
          </cell>
          <cell r="G258">
            <v>6591539.0877515264</v>
          </cell>
          <cell r="H258">
            <v>8200951.654059195</v>
          </cell>
          <cell r="I258">
            <v>10160077.639818165</v>
          </cell>
          <cell r="J258">
            <v>12076026.741764413</v>
          </cell>
          <cell r="K258">
            <v>13861667.656214207</v>
          </cell>
          <cell r="L258">
            <v>15716494.634575751</v>
          </cell>
        </row>
        <row r="259">
          <cell r="B259">
            <v>510506</v>
          </cell>
          <cell r="C259" t="str">
            <v>Coal Handling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B260">
            <v>510510</v>
          </cell>
          <cell r="C260" t="str">
            <v>Oil #2 Commodity</v>
          </cell>
          <cell r="D260">
            <v>1031549</v>
          </cell>
          <cell r="E260">
            <v>149717.612922751</v>
          </cell>
          <cell r="F260">
            <v>262804.54553978861</v>
          </cell>
          <cell r="G260">
            <v>363367.11253083573</v>
          </cell>
          <cell r="H260">
            <v>460722.60272533819</v>
          </cell>
          <cell r="I260">
            <v>487969.12643294438</v>
          </cell>
          <cell r="J260">
            <v>565382.52899423859</v>
          </cell>
          <cell r="K260">
            <v>664090.52282921877</v>
          </cell>
          <cell r="L260">
            <v>702583.57233416918</v>
          </cell>
        </row>
        <row r="261">
          <cell r="B261">
            <v>510511</v>
          </cell>
          <cell r="C261" t="str">
            <v>Oil #2 Handling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510515</v>
          </cell>
          <cell r="C262" t="str">
            <v>Oil #6 Commodity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510516</v>
          </cell>
          <cell r="C263" t="str">
            <v>Oil #6 Handling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B264">
            <v>510520</v>
          </cell>
          <cell r="C264" t="str">
            <v>Diesel Commodity</v>
          </cell>
          <cell r="D264">
            <v>228000</v>
          </cell>
          <cell r="E264">
            <v>15748.273284406449</v>
          </cell>
          <cell r="F264">
            <v>34637.104673508518</v>
          </cell>
          <cell r="G264">
            <v>48153.228379230583</v>
          </cell>
          <cell r="H264">
            <v>62975.13667371701</v>
          </cell>
          <cell r="I264">
            <v>81146.702775132886</v>
          </cell>
          <cell r="J264">
            <v>98870.613129838413</v>
          </cell>
          <cell r="K264">
            <v>125465.69302173945</v>
          </cell>
          <cell r="L264">
            <v>147612.1962954539</v>
          </cell>
        </row>
        <row r="265">
          <cell r="B265">
            <v>510521</v>
          </cell>
          <cell r="C265" t="str">
            <v>Diesel Handling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B266">
            <v>510525</v>
          </cell>
          <cell r="C266" t="str">
            <v>Natural Gas Commodity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510526</v>
          </cell>
          <cell r="C267" t="str">
            <v>Natural Gas Handling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510530</v>
          </cell>
          <cell r="C268" t="str">
            <v>Petroleum Coke Commodity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B269">
            <v>510531</v>
          </cell>
          <cell r="C269" t="str">
            <v>Petroleum Coke Handling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510535</v>
          </cell>
          <cell r="C270" t="str">
            <v>Other Fuel Commodity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>
            <v>510536</v>
          </cell>
          <cell r="C271" t="str">
            <v>Other Fuel Handling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>
            <v>510550</v>
          </cell>
          <cell r="C272" t="str">
            <v>Fuel Transportation Costs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510555</v>
          </cell>
          <cell r="C273" t="str">
            <v>Sorbent (Limestone/Lime/Etc)</v>
          </cell>
          <cell r="D273">
            <v>13065</v>
          </cell>
          <cell r="E273">
            <v>2399.0444124990545</v>
          </cell>
          <cell r="F273">
            <v>3646.9799458835514</v>
          </cell>
          <cell r="G273">
            <v>4786.2979684604297</v>
          </cell>
          <cell r="H273">
            <v>5902.8742423713766</v>
          </cell>
          <cell r="I273">
            <v>6666.641693803711</v>
          </cell>
          <cell r="J273">
            <v>8087.9526719821588</v>
          </cell>
          <cell r="K273">
            <v>9868.7925503708066</v>
          </cell>
          <cell r="L273">
            <v>11252.813470204726</v>
          </cell>
        </row>
        <row r="274">
          <cell r="B274">
            <v>510560</v>
          </cell>
          <cell r="C274" t="str">
            <v>Residual Waste Disposal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510565</v>
          </cell>
          <cell r="C275" t="str">
            <v>Sale of Coal Tax Credits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511005</v>
          </cell>
          <cell r="C276" t="str">
            <v>Hydroelectric Water Usage Fees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>
            <v>511010</v>
          </cell>
          <cell r="C277" t="str">
            <v>Hydroelectric - Other Variable Costs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>
            <v>520506</v>
          </cell>
          <cell r="C278" t="str">
            <v>Contract Electricity Purchases - Energy</v>
          </cell>
          <cell r="D278">
            <v>203417</v>
          </cell>
          <cell r="E278">
            <v>5318.2643565105554</v>
          </cell>
          <cell r="F278">
            <v>11563.467733333269</v>
          </cell>
          <cell r="G278">
            <v>11563.467733333273</v>
          </cell>
          <cell r="H278">
            <v>16675.636194995386</v>
          </cell>
          <cell r="I278">
            <v>18098.096682318403</v>
          </cell>
          <cell r="J278">
            <v>41816.019000963614</v>
          </cell>
          <cell r="K278">
            <v>304883.26416606794</v>
          </cell>
          <cell r="L278">
            <v>304883.26416606794</v>
          </cell>
        </row>
        <row r="279">
          <cell r="B279">
            <v>520507</v>
          </cell>
          <cell r="C279" t="str">
            <v>Contract Electricity Purchases - Capacity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520511</v>
          </cell>
          <cell r="C280" t="str">
            <v>Spot Electricity Purchases - Energy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>
            <v>520515</v>
          </cell>
          <cell r="C281" t="str">
            <v>Spot Electricity Purchases - Capacity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B282">
            <v>530505</v>
          </cell>
          <cell r="C282" t="str">
            <v>Fuel Cost Of Sales (Coal Mining, Etc)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530510</v>
          </cell>
          <cell r="C283" t="str">
            <v>Telecom - Cost Of Sales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530515</v>
          </cell>
          <cell r="C284" t="str">
            <v>Other Costs Of Sales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540505</v>
          </cell>
          <cell r="C285" t="str">
            <v>Chemicals - Ammonia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540510</v>
          </cell>
          <cell r="C286" t="str">
            <v>Chemicals - Gases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540515</v>
          </cell>
          <cell r="C287" t="str">
            <v>Chemicals - Lubricants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>
            <v>540520</v>
          </cell>
          <cell r="C288" t="str">
            <v>Chemicals - Other Boiler</v>
          </cell>
          <cell r="D288">
            <v>76102</v>
          </cell>
          <cell r="E288">
            <v>7432.9549065597339</v>
          </cell>
          <cell r="F288">
            <v>19294.609856674855</v>
          </cell>
          <cell r="G288">
            <v>25205.161199609847</v>
          </cell>
          <cell r="H288">
            <v>35307.905854809971</v>
          </cell>
          <cell r="I288">
            <v>46099.48874911356</v>
          </cell>
          <cell r="J288">
            <v>55392.017858558334</v>
          </cell>
          <cell r="K288">
            <v>68022.778351759916</v>
          </cell>
          <cell r="L288">
            <v>77099.574822536029</v>
          </cell>
        </row>
        <row r="289">
          <cell r="B289">
            <v>540525</v>
          </cell>
          <cell r="C289" t="str">
            <v>Chemicals - Other Cooling System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540530</v>
          </cell>
          <cell r="C290" t="str">
            <v>Chemicals - Other</v>
          </cell>
          <cell r="D290">
            <v>2141</v>
          </cell>
          <cell r="E290">
            <v>9.8843156540818651</v>
          </cell>
          <cell r="F290">
            <v>91.510102300282938</v>
          </cell>
          <cell r="G290">
            <v>117.81348883200735</v>
          </cell>
          <cell r="H290">
            <v>123.67990902168745</v>
          </cell>
          <cell r="I290">
            <v>144.19703118171381</v>
          </cell>
          <cell r="J290">
            <v>158.08935572464074</v>
          </cell>
          <cell r="K290">
            <v>179.70780011278364</v>
          </cell>
          <cell r="L290">
            <v>220.3266119939718</v>
          </cell>
        </row>
        <row r="291">
          <cell r="B291">
            <v>541005</v>
          </cell>
          <cell r="C291" t="str">
            <v>Supplies/Consumables Used In Generation</v>
          </cell>
          <cell r="D291">
            <v>3095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541006</v>
          </cell>
          <cell r="C292" t="str">
            <v>Supplies/Consumables For Distribution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541007</v>
          </cell>
          <cell r="C293" t="str">
            <v>Supplies/Consumables For Trans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541010</v>
          </cell>
          <cell r="C294" t="str">
            <v>Equipment Prchsd For Gen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541011</v>
          </cell>
          <cell r="C295" t="str">
            <v>Equipment Prchsd For Dist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B296">
            <v>541012</v>
          </cell>
          <cell r="C296" t="str">
            <v>Equipment Prchsd For Trans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B297">
            <v>541505</v>
          </cell>
          <cell r="C297" t="str">
            <v>Raw Water - Boiler (Steam Production)</v>
          </cell>
          <cell r="D297">
            <v>1318678</v>
          </cell>
          <cell r="E297">
            <v>142913.78633577967</v>
          </cell>
          <cell r="F297">
            <v>238864.91803186561</v>
          </cell>
          <cell r="G297">
            <v>365193.93017666909</v>
          </cell>
          <cell r="H297">
            <v>481368.97333693272</v>
          </cell>
          <cell r="I297">
            <v>611110.39571098599</v>
          </cell>
          <cell r="J297">
            <v>738277.93189769099</v>
          </cell>
          <cell r="K297">
            <v>860638.37729926175</v>
          </cell>
          <cell r="L297">
            <v>985649.48900478729</v>
          </cell>
        </row>
        <row r="298">
          <cell r="B298">
            <v>541506</v>
          </cell>
          <cell r="C298" t="str">
            <v>Raw Water - Cooling System</v>
          </cell>
          <cell r="D298">
            <v>1216469</v>
          </cell>
          <cell r="E298">
            <v>18114.317621245365</v>
          </cell>
          <cell r="F298">
            <v>61937.878634292174</v>
          </cell>
          <cell r="G298">
            <v>118119.11647002594</v>
          </cell>
          <cell r="H298">
            <v>190483.5273364461</v>
          </cell>
          <cell r="I298">
            <v>302520.67559130286</v>
          </cell>
          <cell r="J298">
            <v>491636.04883251945</v>
          </cell>
          <cell r="K298">
            <v>705396.95720174501</v>
          </cell>
          <cell r="L298">
            <v>947659.20776067197</v>
          </cell>
        </row>
        <row r="299">
          <cell r="B299">
            <v>550505</v>
          </cell>
          <cell r="C299" t="str">
            <v>Transmission Charges - Variable</v>
          </cell>
          <cell r="D299">
            <v>742224</v>
          </cell>
          <cell r="E299">
            <v>83078.832791102366</v>
          </cell>
          <cell r="F299">
            <v>158385.76095687368</v>
          </cell>
          <cell r="G299">
            <v>242887.15768711892</v>
          </cell>
          <cell r="H299">
            <v>326540.61742028076</v>
          </cell>
          <cell r="I299">
            <v>478416.37244168349</v>
          </cell>
          <cell r="J299">
            <v>628807.08227401983</v>
          </cell>
          <cell r="K299">
            <v>783178.56736818422</v>
          </cell>
          <cell r="L299">
            <v>944245.200871857</v>
          </cell>
        </row>
        <row r="300">
          <cell r="B300">
            <v>550510</v>
          </cell>
          <cell r="C300" t="str">
            <v>Other Market Related Fees - Variable</v>
          </cell>
          <cell r="D300">
            <v>2847603</v>
          </cell>
          <cell r="E300">
            <v>284160.60066580924</v>
          </cell>
          <cell r="F300">
            <v>552863.69629128871</v>
          </cell>
          <cell r="G300">
            <v>854019.19204839284</v>
          </cell>
          <cell r="H300">
            <v>1122178.2704120001</v>
          </cell>
          <cell r="I300">
            <v>1465481.3288578349</v>
          </cell>
          <cell r="J300">
            <v>1801232.9075923534</v>
          </cell>
          <cell r="K300">
            <v>2119785.106139773</v>
          </cell>
          <cell r="L300">
            <v>2435066.2521793772</v>
          </cell>
        </row>
        <row r="301">
          <cell r="B301">
            <v>560505</v>
          </cell>
          <cell r="C301" t="str">
            <v>Purchases Of Environmental Allowances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560510</v>
          </cell>
          <cell r="C302" t="str">
            <v>Environmental Fees</v>
          </cell>
          <cell r="D302">
            <v>1959970</v>
          </cell>
          <cell r="E302">
            <v>191100.33290459259</v>
          </cell>
          <cell r="F302">
            <v>414918.10727143829</v>
          </cell>
          <cell r="G302">
            <v>625576.59695614059</v>
          </cell>
          <cell r="H302">
            <v>827252.40470409102</v>
          </cell>
          <cell r="I302">
            <v>1032595.0619316183</v>
          </cell>
          <cell r="J302">
            <v>1229579.0959698691</v>
          </cell>
          <cell r="K302">
            <v>1418382.5331795642</v>
          </cell>
          <cell r="L302">
            <v>1618656.3035404712</v>
          </cell>
        </row>
        <row r="303">
          <cell r="B303">
            <v>570505</v>
          </cell>
          <cell r="C303" t="str">
            <v>Royalties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610505</v>
          </cell>
          <cell r="C304" t="str">
            <v>Salaries &amp; Wages</v>
          </cell>
          <cell r="D304">
            <v>6172412</v>
          </cell>
          <cell r="E304">
            <v>431499.78050994937</v>
          </cell>
          <cell r="F304">
            <v>820433.27575169911</v>
          </cell>
          <cell r="G304">
            <v>1552462.2836925322</v>
          </cell>
          <cell r="H304">
            <v>2140387.678886231</v>
          </cell>
          <cell r="I304">
            <v>2686360.529643557</v>
          </cell>
          <cell r="J304">
            <v>3263492.3616428827</v>
          </cell>
          <cell r="K304">
            <v>3908363.4913616567</v>
          </cell>
          <cell r="L304">
            <v>4383684.5430224678</v>
          </cell>
        </row>
        <row r="305">
          <cell r="B305">
            <v>610506</v>
          </cell>
          <cell r="C305" t="str">
            <v>Salaries &amp; Wages - Non-O&amp;M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610510</v>
          </cell>
          <cell r="C306" t="str">
            <v>Overtime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610511</v>
          </cell>
          <cell r="C307" t="str">
            <v>Overtime - Non-O&amp;M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610515</v>
          </cell>
          <cell r="C308" t="str">
            <v>Cash Bonuses</v>
          </cell>
          <cell r="D308">
            <v>357410</v>
          </cell>
          <cell r="E308">
            <v>0</v>
          </cell>
          <cell r="F308">
            <v>0</v>
          </cell>
          <cell r="G308">
            <v>47599.610743479956</v>
          </cell>
          <cell r="H308">
            <v>47599.610743479956</v>
          </cell>
          <cell r="I308">
            <v>47599.610743479956</v>
          </cell>
          <cell r="J308">
            <v>47599.610743479956</v>
          </cell>
          <cell r="K308">
            <v>47599.610743479956</v>
          </cell>
          <cell r="L308">
            <v>47599.610743479956</v>
          </cell>
        </row>
        <row r="309">
          <cell r="B309">
            <v>610516</v>
          </cell>
          <cell r="C309" t="str">
            <v>Cash Bonuses - Non-O&amp;M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610520</v>
          </cell>
          <cell r="C310" t="str">
            <v>LT Compensation Plan - Performance Units</v>
          </cell>
          <cell r="D310">
            <v>79515</v>
          </cell>
          <cell r="E310">
            <v>4551.0799727623516</v>
          </cell>
          <cell r="F310">
            <v>8387.8700003908998</v>
          </cell>
          <cell r="G310">
            <v>12224.660000390899</v>
          </cell>
          <cell r="H310">
            <v>1930.2300003908986</v>
          </cell>
          <cell r="I310">
            <v>6906.2600003908992</v>
          </cell>
          <cell r="J310">
            <v>11983.820000390899</v>
          </cell>
          <cell r="K310">
            <v>18529.380000390898</v>
          </cell>
          <cell r="L310">
            <v>23606.940000390896</v>
          </cell>
        </row>
        <row r="311">
          <cell r="B311">
            <v>610521</v>
          </cell>
          <cell r="C311" t="str">
            <v>LT Compensation Plan - Performance Units - Non-O&amp;M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>
            <v>610524</v>
          </cell>
          <cell r="C312" t="str">
            <v>LT Compensation Plan - Stock Options - Non-O&amp;M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610525</v>
          </cell>
          <cell r="C313" t="str">
            <v>LT Compensation Plan - Stock Options</v>
          </cell>
          <cell r="D313">
            <v>22783</v>
          </cell>
          <cell r="E313">
            <v>3132.92</v>
          </cell>
          <cell r="F313">
            <v>-5393.27</v>
          </cell>
          <cell r="G313">
            <v>-3528.17</v>
          </cell>
          <cell r="H313">
            <v>-8933.33</v>
          </cell>
          <cell r="I313">
            <v>-6899.64</v>
          </cell>
          <cell r="J313">
            <v>-4693.43</v>
          </cell>
          <cell r="K313">
            <v>-2487.2199999999998</v>
          </cell>
          <cell r="L313">
            <v>-281.00999999999931</v>
          </cell>
        </row>
        <row r="314">
          <cell r="B314">
            <v>610526</v>
          </cell>
          <cell r="C314" t="str">
            <v>LT Compensation Plan - Restricted Stock Units</v>
          </cell>
          <cell r="D314">
            <v>24684</v>
          </cell>
          <cell r="E314">
            <v>2212.44</v>
          </cell>
          <cell r="F314">
            <v>4077.54</v>
          </cell>
          <cell r="G314">
            <v>5942.64</v>
          </cell>
          <cell r="H314">
            <v>879.6</v>
          </cell>
          <cell r="I314">
            <v>3042.29</v>
          </cell>
          <cell r="J314">
            <v>5405.54</v>
          </cell>
          <cell r="K314">
            <v>7768.79</v>
          </cell>
          <cell r="L314">
            <v>10132.040000000001</v>
          </cell>
        </row>
        <row r="315">
          <cell r="B315">
            <v>610527</v>
          </cell>
          <cell r="C315" t="str">
            <v>LT Compensation Plan - Restricted Stock Units - Non-O&amp;M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610530</v>
          </cell>
          <cell r="C316" t="str">
            <v>Vacation/Paid Time Off</v>
          </cell>
          <cell r="D316">
            <v>64569</v>
          </cell>
          <cell r="E316">
            <v>5470.4654611485212</v>
          </cell>
          <cell r="F316">
            <v>13211.122329912911</v>
          </cell>
          <cell r="G316">
            <v>18498.357518702323</v>
          </cell>
          <cell r="H316">
            <v>23594.696612095671</v>
          </cell>
          <cell r="I316">
            <v>24724.76485378154</v>
          </cell>
          <cell r="J316">
            <v>29402.467187592309</v>
          </cell>
          <cell r="K316">
            <v>34712.820282770088</v>
          </cell>
          <cell r="L316">
            <v>40075.855495162294</v>
          </cell>
        </row>
        <row r="317">
          <cell r="B317">
            <v>610531</v>
          </cell>
          <cell r="C317" t="str">
            <v>Vacation/Paid Time Off - Non-O&amp;M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610535</v>
          </cell>
          <cell r="C318" t="str">
            <v>Severance</v>
          </cell>
          <cell r="D318">
            <v>3799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610536</v>
          </cell>
          <cell r="C319" t="str">
            <v>Severance - Non-O&amp;M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610540</v>
          </cell>
          <cell r="C320" t="str">
            <v>Other Compensation</v>
          </cell>
          <cell r="D320">
            <v>264877</v>
          </cell>
          <cell r="E320">
            <v>3861.9883483392605</v>
          </cell>
          <cell r="F320">
            <v>12879.104311501196</v>
          </cell>
          <cell r="G320">
            <v>57823.029418546743</v>
          </cell>
          <cell r="H320">
            <v>107829.47621166683</v>
          </cell>
          <cell r="I320">
            <v>130678.70390346795</v>
          </cell>
          <cell r="J320">
            <v>156910.74940013996</v>
          </cell>
          <cell r="K320">
            <v>221749.03653805057</v>
          </cell>
          <cell r="L320">
            <v>248995.99429914926</v>
          </cell>
        </row>
        <row r="321">
          <cell r="B321">
            <v>610541</v>
          </cell>
          <cell r="C321" t="str">
            <v>Other Compensation - Non-O&amp;M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610545</v>
          </cell>
          <cell r="C322" t="str">
            <v>People Costs - SAP - ERP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610550</v>
          </cell>
          <cell r="C323" t="str">
            <v>People Costs - SAP - CCS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611005</v>
          </cell>
          <cell r="C324" t="str">
            <v>Employer Taxes</v>
          </cell>
          <cell r="D324">
            <v>567158</v>
          </cell>
          <cell r="E324">
            <v>44398.297646969819</v>
          </cell>
          <cell r="F324">
            <v>89904.076618573818</v>
          </cell>
          <cell r="G324">
            <v>148839.6157388541</v>
          </cell>
          <cell r="H324">
            <v>243422.19088754401</v>
          </cell>
          <cell r="I324">
            <v>296894.82835873263</v>
          </cell>
          <cell r="J324">
            <v>352824.25796527072</v>
          </cell>
          <cell r="K324">
            <v>405432.77954284009</v>
          </cell>
          <cell r="L324">
            <v>457254.55661086959</v>
          </cell>
        </row>
        <row r="325">
          <cell r="B325">
            <v>611006</v>
          </cell>
          <cell r="C325" t="str">
            <v>Employer Taxes - Non-O&amp;M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B326">
            <v>611505</v>
          </cell>
          <cell r="C326" t="str">
            <v>Defined Contribution Plan Expense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611506</v>
          </cell>
          <cell r="C327" t="str">
            <v>Defined Contribution Plan Expense - Non-O&amp;M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611510</v>
          </cell>
          <cell r="C328" t="str">
            <v>Defined BenefIT Plan Expense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611511</v>
          </cell>
          <cell r="C329" t="str">
            <v>Defined Benefit Plan Expense - Non-O&amp;M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B330">
            <v>612505</v>
          </cell>
          <cell r="C330" t="str">
            <v>Health, Life, Dental, Dis Ins</v>
          </cell>
          <cell r="D330">
            <v>18156</v>
          </cell>
          <cell r="E330">
            <v>3524.6474237724146</v>
          </cell>
          <cell r="F330">
            <v>7119.9622357447861</v>
          </cell>
          <cell r="G330">
            <v>10767.058537807845</v>
          </cell>
          <cell r="H330">
            <v>14613.636901414984</v>
          </cell>
          <cell r="I330">
            <v>18535.214691997797</v>
          </cell>
          <cell r="J330">
            <v>22923.620960428161</v>
          </cell>
          <cell r="K330">
            <v>27002.96805949074</v>
          </cell>
          <cell r="L330">
            <v>29880.092300947144</v>
          </cell>
        </row>
        <row r="331">
          <cell r="B331">
            <v>612506</v>
          </cell>
          <cell r="C331" t="str">
            <v>Health, Life, Dental, Dis Ins - Non-O&amp;M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B332">
            <v>612510</v>
          </cell>
          <cell r="C332" t="str">
            <v>Tuition Reimbursement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612511</v>
          </cell>
          <cell r="C333" t="str">
            <v>Tuition Reimbursement - Non-O&amp;M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612515</v>
          </cell>
          <cell r="C334" t="str">
            <v>Employee Training</v>
          </cell>
          <cell r="D334">
            <v>42219</v>
          </cell>
          <cell r="E334">
            <v>0</v>
          </cell>
          <cell r="F334">
            <v>1528.3653108211818</v>
          </cell>
          <cell r="G334">
            <v>6594.0312508756788</v>
          </cell>
          <cell r="H334">
            <v>15381.513086593408</v>
          </cell>
          <cell r="I334">
            <v>21067.865325645103</v>
          </cell>
          <cell r="J334">
            <v>23191.439341990204</v>
          </cell>
          <cell r="K334">
            <v>23345.469407018496</v>
          </cell>
          <cell r="L334">
            <v>33345.033364220661</v>
          </cell>
        </row>
        <row r="335">
          <cell r="B335">
            <v>612516</v>
          </cell>
          <cell r="C335" t="str">
            <v>Employee Training - Non-O&amp;M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613005</v>
          </cell>
          <cell r="C336" t="str">
            <v>Travel - Transportation</v>
          </cell>
          <cell r="D336">
            <v>60602</v>
          </cell>
          <cell r="E336">
            <v>9085.1771960354108</v>
          </cell>
          <cell r="F336">
            <v>8565.2687539786184</v>
          </cell>
          <cell r="G336">
            <v>16700.625390802285</v>
          </cell>
          <cell r="H336">
            <v>19907.157700720305</v>
          </cell>
          <cell r="I336">
            <v>32301.613166640618</v>
          </cell>
          <cell r="J336">
            <v>47052.486281477592</v>
          </cell>
          <cell r="K336">
            <v>60155.619209439756</v>
          </cell>
          <cell r="L336">
            <v>61811.340145243026</v>
          </cell>
        </row>
        <row r="337">
          <cell r="B337">
            <v>613006</v>
          </cell>
          <cell r="C337" t="str">
            <v>Travel - Transportation - Non-O&amp;M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>
            <v>613010</v>
          </cell>
          <cell r="C338" t="str">
            <v>Travel - Lodging</v>
          </cell>
          <cell r="D338">
            <v>83971</v>
          </cell>
          <cell r="E338">
            <v>4126.4587273965353</v>
          </cell>
          <cell r="F338">
            <v>13279.631866306741</v>
          </cell>
          <cell r="G338">
            <v>24329.91080752901</v>
          </cell>
          <cell r="H338">
            <v>30052.50018222761</v>
          </cell>
          <cell r="I338">
            <v>35834.416629379404</v>
          </cell>
          <cell r="J338">
            <v>43209.227902443687</v>
          </cell>
          <cell r="K338">
            <v>50484.288032500277</v>
          </cell>
          <cell r="L338">
            <v>54984.965531701804</v>
          </cell>
        </row>
        <row r="339">
          <cell r="B339">
            <v>613011</v>
          </cell>
          <cell r="C339" t="str">
            <v>Travel - Lodging - Non-O&amp;M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B340">
            <v>613015</v>
          </cell>
          <cell r="C340" t="str">
            <v>Travel - Meals</v>
          </cell>
          <cell r="D340">
            <v>76097</v>
          </cell>
          <cell r="E340">
            <v>2307.921616100477</v>
          </cell>
          <cell r="F340">
            <v>9440.0935270751506</v>
          </cell>
          <cell r="G340">
            <v>18704.231323883247</v>
          </cell>
          <cell r="H340">
            <v>24600.389497810269</v>
          </cell>
          <cell r="I340">
            <v>30652.640897217578</v>
          </cell>
          <cell r="J340">
            <v>38882.268498531921</v>
          </cell>
          <cell r="K340">
            <v>44813.862113936033</v>
          </cell>
          <cell r="L340">
            <v>51432.00487982553</v>
          </cell>
        </row>
        <row r="341">
          <cell r="B341">
            <v>613016</v>
          </cell>
          <cell r="C341" t="str">
            <v>Travel - Meals - Non-O&amp;M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B342">
            <v>613020</v>
          </cell>
          <cell r="C342" t="str">
            <v>Travel - SAP - ERP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613025</v>
          </cell>
          <cell r="C343" t="str">
            <v>Travel - SAP - CCS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>
            <v>613505</v>
          </cell>
          <cell r="C344" t="str">
            <v>Business Meal &amp; Entertainment</v>
          </cell>
          <cell r="D344">
            <v>16654</v>
          </cell>
          <cell r="E344">
            <v>0</v>
          </cell>
          <cell r="F344">
            <v>388.67996930161161</v>
          </cell>
          <cell r="G344">
            <v>678.98748195244855</v>
          </cell>
          <cell r="H344">
            <v>825.94938518344031</v>
          </cell>
          <cell r="I344">
            <v>868.18218070533692</v>
          </cell>
          <cell r="J344">
            <v>4965.435529765914</v>
          </cell>
          <cell r="K344">
            <v>8103.4309693402756</v>
          </cell>
          <cell r="L344">
            <v>11449.805929416929</v>
          </cell>
        </row>
        <row r="345">
          <cell r="B345">
            <v>613506</v>
          </cell>
          <cell r="C345" t="str">
            <v>Business Meal &amp; Entertainment - Non-O&amp;M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>
            <v>613510</v>
          </cell>
          <cell r="C346" t="str">
            <v>Safety</v>
          </cell>
          <cell r="D346">
            <v>247</v>
          </cell>
          <cell r="E346">
            <v>11.349020201255959</v>
          </cell>
          <cell r="F346">
            <v>19.023617284909065</v>
          </cell>
          <cell r="G346">
            <v>8186.9170388497214</v>
          </cell>
          <cell r="H346">
            <v>8211.0289179688334</v>
          </cell>
          <cell r="I346">
            <v>8858.7469785549383</v>
          </cell>
          <cell r="J346">
            <v>8892.4482170754527</v>
          </cell>
          <cell r="K346">
            <v>8935.9411653061779</v>
          </cell>
          <cell r="L346">
            <v>8983.8491819142891</v>
          </cell>
        </row>
        <row r="347">
          <cell r="B347">
            <v>613511</v>
          </cell>
          <cell r="C347" t="str">
            <v>Safety - Non-O&amp;M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613515</v>
          </cell>
          <cell r="C348" t="str">
            <v>Oth People Csts (Uniforms, Dues,Etc)</v>
          </cell>
          <cell r="D348">
            <v>129970</v>
          </cell>
          <cell r="E348">
            <v>10701.362639025499</v>
          </cell>
          <cell r="F348">
            <v>16378.926414927264</v>
          </cell>
          <cell r="G348">
            <v>21729.301891766503</v>
          </cell>
          <cell r="H348">
            <v>38990.522917325092</v>
          </cell>
          <cell r="I348">
            <v>54969.083009521346</v>
          </cell>
          <cell r="J348">
            <v>62226.600829051211</v>
          </cell>
          <cell r="K348">
            <v>74141.553282391309</v>
          </cell>
          <cell r="L348">
            <v>85573.211857926275</v>
          </cell>
        </row>
        <row r="349">
          <cell r="B349">
            <v>613516</v>
          </cell>
          <cell r="C349" t="str">
            <v>Oth People Csts (Uniforms, Dues,Etc) - Non-O&amp;M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613520</v>
          </cell>
          <cell r="C350" t="str">
            <v>Meetings/Conferences</v>
          </cell>
          <cell r="D350">
            <v>980</v>
          </cell>
          <cell r="E350">
            <v>0</v>
          </cell>
          <cell r="F350">
            <v>24.558710667689944</v>
          </cell>
          <cell r="G350">
            <v>24.558710667689944</v>
          </cell>
          <cell r="H350">
            <v>24.558710667689944</v>
          </cell>
          <cell r="I350">
            <v>24.558710667689944</v>
          </cell>
          <cell r="J350">
            <v>24.558710667689944</v>
          </cell>
          <cell r="K350">
            <v>24.558710667689944</v>
          </cell>
          <cell r="L350">
            <v>24.558710667689944</v>
          </cell>
        </row>
        <row r="351">
          <cell r="B351">
            <v>613521</v>
          </cell>
          <cell r="C351" t="str">
            <v>Meetings/Conferences - Non-O&amp;M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613525</v>
          </cell>
          <cell r="C352" t="str">
            <v>Events (Picnics, Parties, Etc)</v>
          </cell>
          <cell r="D352">
            <v>44135</v>
          </cell>
          <cell r="E352">
            <v>514.4889157902702</v>
          </cell>
          <cell r="F352">
            <v>700.69766483094554</v>
          </cell>
          <cell r="G352">
            <v>4150.5477232194244</v>
          </cell>
          <cell r="H352">
            <v>4339.8098997183797</v>
          </cell>
          <cell r="I352">
            <v>5394.1927610947387</v>
          </cell>
          <cell r="J352">
            <v>8623.7945809616194</v>
          </cell>
          <cell r="K352">
            <v>14900.823548109664</v>
          </cell>
          <cell r="L352">
            <v>16667.671200616853</v>
          </cell>
        </row>
        <row r="353">
          <cell r="B353">
            <v>613526</v>
          </cell>
          <cell r="C353" t="str">
            <v>Events (Picnics, Parties, Etc) - Non-O&amp;M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620505</v>
          </cell>
          <cell r="C354" t="str">
            <v>Contract Svcs - Meter Read &amp; Bill Collec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620510</v>
          </cell>
          <cell r="C355" t="str">
            <v>Contract Svcs - Disc &amp; Reconnection Csts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620515</v>
          </cell>
          <cell r="C356" t="str">
            <v>Contract Svcs - Tree-Trim (Dist.)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B357">
            <v>620516</v>
          </cell>
          <cell r="C357" t="str">
            <v>Contract Svcs - Tree Trim (Trans)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620520</v>
          </cell>
          <cell r="C358" t="str">
            <v>Oth Contract Svcs Used For Gen</v>
          </cell>
          <cell r="D358">
            <v>57429</v>
          </cell>
          <cell r="E358">
            <v>5492.5816751153825</v>
          </cell>
          <cell r="F358">
            <v>6106.668014332573</v>
          </cell>
          <cell r="G358">
            <v>8086.4814047568634</v>
          </cell>
          <cell r="H358">
            <v>16494.033968653341</v>
          </cell>
          <cell r="I358">
            <v>21216.68856200204</v>
          </cell>
          <cell r="J358">
            <v>27115.446081590882</v>
          </cell>
          <cell r="K358">
            <v>35564.725449887483</v>
          </cell>
          <cell r="L358">
            <v>47581.913409005974</v>
          </cell>
        </row>
        <row r="359">
          <cell r="B359">
            <v>620521</v>
          </cell>
          <cell r="C359" t="str">
            <v>Oth Contract Svcs Used For Dist.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620522</v>
          </cell>
          <cell r="C360" t="str">
            <v>Oth Contract Svcs Used For Trans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620523</v>
          </cell>
          <cell r="C361" t="str">
            <v>Contract Srvcs - SAP - ERP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620524</v>
          </cell>
          <cell r="C362" t="str">
            <v>Contract Srvcs - SAP - CCS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621005</v>
          </cell>
          <cell r="C363" t="str">
            <v>Engineering Consultants Used For Gen</v>
          </cell>
          <cell r="E363">
            <v>19205.545887871682</v>
          </cell>
          <cell r="F363">
            <v>39736.689402837146</v>
          </cell>
          <cell r="G363">
            <v>39736.689402837146</v>
          </cell>
          <cell r="H363">
            <v>39736.689402837146</v>
          </cell>
          <cell r="I363">
            <v>97861.228421605658</v>
          </cell>
          <cell r="J363">
            <v>101624.9153370998</v>
          </cell>
          <cell r="K363">
            <v>101624.9153370998</v>
          </cell>
          <cell r="L363">
            <v>101624.9153370998</v>
          </cell>
        </row>
        <row r="364">
          <cell r="B364">
            <v>621006</v>
          </cell>
          <cell r="C364" t="str">
            <v>Engineering Consultants Used For Dist.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B365">
            <v>621007</v>
          </cell>
          <cell r="C365" t="str">
            <v>Engineering Consultants Used For Trans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621105</v>
          </cell>
          <cell r="C366" t="str">
            <v>Environmental Consultants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621205</v>
          </cell>
          <cell r="C367" t="str">
            <v>Legal Consultants</v>
          </cell>
          <cell r="D367">
            <v>3749</v>
          </cell>
          <cell r="E367">
            <v>312.4914882348491</v>
          </cell>
          <cell r="F367">
            <v>7914.9797461013104</v>
          </cell>
          <cell r="G367">
            <v>8201.2467760740619</v>
          </cell>
          <cell r="H367">
            <v>153300.61930460643</v>
          </cell>
          <cell r="I367">
            <v>175100.19050974309</v>
          </cell>
          <cell r="J367">
            <v>175477.82973798472</v>
          </cell>
          <cell r="K367">
            <v>175564.0555635062</v>
          </cell>
          <cell r="L367">
            <v>305211.99927158671</v>
          </cell>
        </row>
        <row r="368">
          <cell r="B368">
            <v>621505</v>
          </cell>
          <cell r="C368" t="str">
            <v>Accounting Consultants</v>
          </cell>
          <cell r="D368">
            <v>13323</v>
          </cell>
          <cell r="E368">
            <v>791.79087538775832</v>
          </cell>
          <cell r="F368">
            <v>1548.1838147584413</v>
          </cell>
          <cell r="G368">
            <v>4544.6805060780207</v>
          </cell>
          <cell r="H368">
            <v>4544.6805060780207</v>
          </cell>
          <cell r="I368">
            <v>33527.680506078017</v>
          </cell>
          <cell r="J368">
            <v>32846.388316340039</v>
          </cell>
          <cell r="K368">
            <v>32777.853226398307</v>
          </cell>
          <cell r="L368">
            <v>34358.449601358385</v>
          </cell>
        </row>
        <row r="369">
          <cell r="B369">
            <v>621510</v>
          </cell>
          <cell r="C369" t="str">
            <v>Audit Services</v>
          </cell>
          <cell r="D369">
            <v>159769</v>
          </cell>
          <cell r="E369">
            <v>51860.063327532727</v>
          </cell>
          <cell r="F369">
            <v>51860.063327532727</v>
          </cell>
          <cell r="G369">
            <v>57952.774109938327</v>
          </cell>
          <cell r="H369">
            <v>57952.774109938327</v>
          </cell>
          <cell r="I369">
            <v>64395.05514385338</v>
          </cell>
          <cell r="J369">
            <v>103576.5376613359</v>
          </cell>
          <cell r="K369">
            <v>103576.5376613359</v>
          </cell>
          <cell r="L369">
            <v>103973.67084562207</v>
          </cell>
        </row>
        <row r="370">
          <cell r="B370">
            <v>621515</v>
          </cell>
          <cell r="C370" t="str">
            <v>Tax Services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622005</v>
          </cell>
          <cell r="C371" t="str">
            <v>Temporary Help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622006</v>
          </cell>
          <cell r="C372" t="str">
            <v>Temporary Help - Non-O&amp;M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622010</v>
          </cell>
          <cell r="C373" t="str">
            <v>Print Services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B374">
            <v>622011</v>
          </cell>
          <cell r="C374" t="str">
            <v>Print Services - Non-O&amp;M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>
            <v>622015</v>
          </cell>
          <cell r="C375" t="str">
            <v>Collection Costs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B376">
            <v>622020</v>
          </cell>
          <cell r="C376" t="str">
            <v>Other Consultants</v>
          </cell>
          <cell r="E376">
            <v>0</v>
          </cell>
          <cell r="F376">
            <v>0</v>
          </cell>
          <cell r="G376">
            <v>0</v>
          </cell>
          <cell r="H376">
            <v>9492.6613084713063</v>
          </cell>
          <cell r="I376">
            <v>14655.705677914837</v>
          </cell>
          <cell r="J376">
            <v>46837.98413439811</v>
          </cell>
          <cell r="K376">
            <v>47429.150421029306</v>
          </cell>
          <cell r="L376">
            <v>48184.939226522758</v>
          </cell>
        </row>
        <row r="377">
          <cell r="B377">
            <v>622021</v>
          </cell>
          <cell r="C377" t="str">
            <v>Other Consultants - Non-O&amp;M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630505</v>
          </cell>
          <cell r="C378" t="str">
            <v>Transmission Charges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630510</v>
          </cell>
          <cell r="C379" t="str">
            <v>Other Market Related Fees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631005</v>
          </cell>
          <cell r="C380" t="str">
            <v>Amortization Of Regulatory Assets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631505</v>
          </cell>
          <cell r="C381" t="str">
            <v>Property Taxes</v>
          </cell>
          <cell r="D381">
            <v>760822</v>
          </cell>
          <cell r="E381">
            <v>64999.621699326628</v>
          </cell>
          <cell r="F381">
            <v>92453.625280805281</v>
          </cell>
          <cell r="G381">
            <v>132146.77696109592</v>
          </cell>
          <cell r="H381">
            <v>181046.69658816553</v>
          </cell>
          <cell r="I381">
            <v>231130.07656840919</v>
          </cell>
          <cell r="J381">
            <v>282390.73879774613</v>
          </cell>
          <cell r="K381">
            <v>333772.61532844458</v>
          </cell>
          <cell r="L381">
            <v>382352.37419142766</v>
          </cell>
        </row>
        <row r="382">
          <cell r="B382">
            <v>631510</v>
          </cell>
          <cell r="C382" t="str">
            <v>Gross Receipts Tax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631515</v>
          </cell>
          <cell r="C383" t="str">
            <v>Assets Tax</v>
          </cell>
          <cell r="D383">
            <v>4130</v>
          </cell>
          <cell r="E383">
            <v>0</v>
          </cell>
          <cell r="F383">
            <v>269.73906369915579</v>
          </cell>
          <cell r="G383">
            <v>254.85389437256958</v>
          </cell>
          <cell r="H383">
            <v>254.85389437256958</v>
          </cell>
          <cell r="I383">
            <v>544.17723977922083</v>
          </cell>
          <cell r="J383">
            <v>4400.0201920077161</v>
          </cell>
          <cell r="K383">
            <v>4400.0201920077161</v>
          </cell>
          <cell r="L383">
            <v>4680.6573686286038</v>
          </cell>
        </row>
        <row r="384">
          <cell r="B384">
            <v>631520</v>
          </cell>
          <cell r="C384" t="str">
            <v>Municipal Taxes</v>
          </cell>
          <cell r="D384">
            <v>42714</v>
          </cell>
          <cell r="E384">
            <v>326.7912536884316</v>
          </cell>
          <cell r="F384">
            <v>617.19800733386523</v>
          </cell>
          <cell r="G384">
            <v>1040.4054810590501</v>
          </cell>
          <cell r="H384">
            <v>5071.3410219688722</v>
          </cell>
          <cell r="I384">
            <v>7899.6337450508599</v>
          </cell>
          <cell r="J384">
            <v>8227.8753829310517</v>
          </cell>
          <cell r="K384">
            <v>17670.650486385151</v>
          </cell>
          <cell r="L384">
            <v>22907.324073098662</v>
          </cell>
        </row>
        <row r="385">
          <cell r="B385">
            <v>631525</v>
          </cell>
          <cell r="C385" t="str">
            <v>Import/Export Duties/Customs Charges</v>
          </cell>
          <cell r="D385">
            <v>34452</v>
          </cell>
          <cell r="E385">
            <v>2145.0540213361578</v>
          </cell>
          <cell r="F385">
            <v>2198.4425094405324</v>
          </cell>
          <cell r="G385">
            <v>5498.6294304214589</v>
          </cell>
          <cell r="H385">
            <v>13422.042065046116</v>
          </cell>
          <cell r="I385">
            <v>20626.561821384606</v>
          </cell>
          <cell r="J385">
            <v>39196.017883394888</v>
          </cell>
          <cell r="K385">
            <v>46570.775082955734</v>
          </cell>
          <cell r="L385">
            <v>56097.693080400641</v>
          </cell>
        </row>
        <row r="386">
          <cell r="B386">
            <v>631530</v>
          </cell>
          <cell r="C386" t="str">
            <v>Other Taxes</v>
          </cell>
          <cell r="D386">
            <v>11010</v>
          </cell>
          <cell r="E386">
            <v>923.0536430354847</v>
          </cell>
          <cell r="F386">
            <v>5720.5593989832978</v>
          </cell>
          <cell r="G386">
            <v>6734.9541050946245</v>
          </cell>
          <cell r="H386">
            <v>29322.287331264051</v>
          </cell>
          <cell r="I386">
            <v>30329.169122505406</v>
          </cell>
          <cell r="J386">
            <v>31426.970116691944</v>
          </cell>
          <cell r="K386">
            <v>32908.204809707735</v>
          </cell>
          <cell r="L386">
            <v>66356.727645862309</v>
          </cell>
        </row>
        <row r="387">
          <cell r="B387">
            <v>632005</v>
          </cell>
          <cell r="C387" t="str">
            <v>Insurance</v>
          </cell>
          <cell r="D387">
            <v>1662</v>
          </cell>
          <cell r="E387">
            <v>123.91049406067944</v>
          </cell>
          <cell r="F387">
            <v>2234.3197803231506</v>
          </cell>
          <cell r="G387">
            <v>4375.1242178474804</v>
          </cell>
          <cell r="H387">
            <v>6585.2699339702904</v>
          </cell>
          <cell r="I387">
            <v>8848.9045240262676</v>
          </cell>
          <cell r="J387">
            <v>11251.662380627497</v>
          </cell>
          <cell r="K387">
            <v>13573.985917490936</v>
          </cell>
          <cell r="L387">
            <v>15798.171481208599</v>
          </cell>
        </row>
        <row r="388">
          <cell r="B388">
            <v>632010</v>
          </cell>
          <cell r="C388" t="str">
            <v>Insurance Premiums with Captive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642505</v>
          </cell>
          <cell r="C389" t="str">
            <v>Penalties For Non-Served Energy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643015</v>
          </cell>
          <cell r="C390" t="str">
            <v>Facilities Mgmt - Security Services</v>
          </cell>
          <cell r="D390">
            <v>294177</v>
          </cell>
          <cell r="E390">
            <v>24365.703260951806</v>
          </cell>
          <cell r="F390">
            <v>46622.702646984035</v>
          </cell>
          <cell r="G390">
            <v>71150.900544998818</v>
          </cell>
          <cell r="H390">
            <v>95709.709578916227</v>
          </cell>
          <cell r="I390">
            <v>121502.98435665741</v>
          </cell>
          <cell r="J390">
            <v>147247.41960815291</v>
          </cell>
          <cell r="K390">
            <v>175107.47720463967</v>
          </cell>
          <cell r="L390">
            <v>201833.70380955827</v>
          </cell>
        </row>
        <row r="391">
          <cell r="B391">
            <v>643016</v>
          </cell>
          <cell r="C391" t="str">
            <v>Facilities Mgmt - Security Services - Non-O&amp;M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643020</v>
          </cell>
          <cell r="C392" t="str">
            <v>Facilities Mgmt - Jan/Indust Clean Csts</v>
          </cell>
          <cell r="E392">
            <v>0</v>
          </cell>
          <cell r="F392">
            <v>621.72586339217185</v>
          </cell>
          <cell r="G392">
            <v>1371.803558993573</v>
          </cell>
          <cell r="H392">
            <v>2190.9684038738174</v>
          </cell>
          <cell r="I392">
            <v>2810.6316406206074</v>
          </cell>
          <cell r="J392">
            <v>3874.7051935736786</v>
          </cell>
          <cell r="K392">
            <v>5325.3467778993263</v>
          </cell>
          <cell r="L392">
            <v>6323.6719136387064</v>
          </cell>
        </row>
        <row r="393">
          <cell r="B393">
            <v>643021</v>
          </cell>
          <cell r="C393" t="str">
            <v>Facilities Mgmt - Jan/Indust Clean Csts - Non-O&amp;M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643025</v>
          </cell>
          <cell r="C394" t="str">
            <v>Facilities Mgmt - Other Costs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643026</v>
          </cell>
          <cell r="C395" t="str">
            <v>Facilities Mgmt - Other Costs - Non-O&amp;M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643030</v>
          </cell>
          <cell r="C396" t="str">
            <v>Facilities Mgmt - Utilities - Oil &amp; Gas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643031</v>
          </cell>
          <cell r="C397" t="str">
            <v>Facilities Mgmt - Utilities - Oil &amp; Gas - Non-O&amp;M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>
            <v>643035</v>
          </cell>
          <cell r="C398" t="str">
            <v>Facilities Mgmt - Utilities - Water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>
            <v>643036</v>
          </cell>
          <cell r="C399" t="str">
            <v>Facilities Mgmt - Utilities - Water - Non-O&amp;M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643040</v>
          </cell>
          <cell r="C400" t="str">
            <v>Facilities Mgmt - Utilities - Elec</v>
          </cell>
          <cell r="D400">
            <v>14778</v>
          </cell>
          <cell r="E400">
            <v>1705.3237497162747</v>
          </cell>
          <cell r="F400">
            <v>2801.335338357871</v>
          </cell>
          <cell r="G400">
            <v>3964.9949724567423</v>
          </cell>
          <cell r="H400">
            <v>5181.5231833553116</v>
          </cell>
          <cell r="I400">
            <v>6719.7349054494844</v>
          </cell>
          <cell r="J400">
            <v>7965.8625488903799</v>
          </cell>
          <cell r="K400">
            <v>8836.1623546500286</v>
          </cell>
          <cell r="L400">
            <v>10500.927605368648</v>
          </cell>
        </row>
        <row r="401">
          <cell r="B401">
            <v>643041</v>
          </cell>
          <cell r="C401" t="str">
            <v>Facilities Mgmt - Utilities - Elec - Non-O&amp;M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643045</v>
          </cell>
          <cell r="C402" t="str">
            <v>Facilities Mgmt - Utilities - Oth</v>
          </cell>
          <cell r="D402">
            <v>9339</v>
          </cell>
          <cell r="E402">
            <v>2589.3465990769464</v>
          </cell>
          <cell r="F402">
            <v>2982.5859697599858</v>
          </cell>
          <cell r="G402">
            <v>4440.4317463267435</v>
          </cell>
          <cell r="H402">
            <v>5408.6211049507583</v>
          </cell>
          <cell r="I402">
            <v>6825.0921289876378</v>
          </cell>
          <cell r="J402">
            <v>7287.416756167685</v>
          </cell>
          <cell r="K402">
            <v>7831.3826374277141</v>
          </cell>
          <cell r="L402">
            <v>8049.922480928195</v>
          </cell>
        </row>
        <row r="403">
          <cell r="B403">
            <v>643046</v>
          </cell>
          <cell r="C403" t="str">
            <v>Facilities Mgmt - Utilities - Oth - Non-O&amp;M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643505</v>
          </cell>
          <cell r="C404" t="str">
            <v>Telecom - Wire Line</v>
          </cell>
          <cell r="D404">
            <v>69355</v>
          </cell>
          <cell r="E404">
            <v>6202.4867973065002</v>
          </cell>
          <cell r="F404">
            <v>12190.562622325686</v>
          </cell>
          <cell r="G404">
            <v>18512.447090990536</v>
          </cell>
          <cell r="H404">
            <v>24843.838346415709</v>
          </cell>
          <cell r="I404">
            <v>32290.889877531943</v>
          </cell>
          <cell r="J404">
            <v>40055.346613567002</v>
          </cell>
          <cell r="K404">
            <v>46995.208956274539</v>
          </cell>
          <cell r="L404">
            <v>48252.864657328522</v>
          </cell>
        </row>
        <row r="405">
          <cell r="B405">
            <v>643506</v>
          </cell>
          <cell r="C405" t="str">
            <v>Telecom - Wire Line - Non-O&amp;M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>
            <v>643510</v>
          </cell>
          <cell r="C406" t="str">
            <v>Wireless Telecom/Radio</v>
          </cell>
          <cell r="D406">
            <v>58445</v>
          </cell>
          <cell r="E406">
            <v>5434.2488461829471</v>
          </cell>
          <cell r="F406">
            <v>9853.1018776487945</v>
          </cell>
          <cell r="G406">
            <v>15850.535509412128</v>
          </cell>
          <cell r="H406">
            <v>23601.11949912439</v>
          </cell>
          <cell r="I406">
            <v>30620.423829055242</v>
          </cell>
          <cell r="J406">
            <v>36702.766486397901</v>
          </cell>
          <cell r="K406">
            <v>39428.76834434909</v>
          </cell>
          <cell r="L406">
            <v>44745.910790851798</v>
          </cell>
        </row>
        <row r="407">
          <cell r="B407">
            <v>643511</v>
          </cell>
          <cell r="C407" t="str">
            <v>Wireless Telecom/Radio - Non-O&amp;M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>
            <v>643515</v>
          </cell>
          <cell r="C408" t="str">
            <v>Call Center Telecom Costs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B409">
            <v>643520</v>
          </cell>
          <cell r="C409" t="str">
            <v>Other Communication Costs</v>
          </cell>
          <cell r="D409">
            <v>6049</v>
          </cell>
          <cell r="E409">
            <v>532.91276386471975</v>
          </cell>
          <cell r="F409">
            <v>715.12481298214107</v>
          </cell>
          <cell r="G409">
            <v>726.57494922192313</v>
          </cell>
          <cell r="H409">
            <v>1353.55614195621</v>
          </cell>
          <cell r="I409">
            <v>2227.8152792627625</v>
          </cell>
          <cell r="J409">
            <v>2752.2303100151425</v>
          </cell>
          <cell r="K409">
            <v>3733.3379867316357</v>
          </cell>
          <cell r="L409">
            <v>4443.3070062142297</v>
          </cell>
        </row>
        <row r="410">
          <cell r="B410">
            <v>643521</v>
          </cell>
          <cell r="C410" t="str">
            <v>Other Communication Costs - Non-O&amp;M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644005</v>
          </cell>
          <cell r="C411" t="str">
            <v>Vehicle Leasing Costs</v>
          </cell>
          <cell r="D411">
            <v>139799</v>
          </cell>
          <cell r="E411">
            <v>11823.65317394265</v>
          </cell>
          <cell r="F411">
            <v>23935.702291363981</v>
          </cell>
          <cell r="G411">
            <v>36150.571890429768</v>
          </cell>
          <cell r="H411">
            <v>49003.987739971642</v>
          </cell>
          <cell r="I411">
            <v>62191.179047182719</v>
          </cell>
          <cell r="J411">
            <v>75726.203059315158</v>
          </cell>
          <cell r="K411">
            <v>90978.293254400036</v>
          </cell>
          <cell r="L411">
            <v>103965.00676446072</v>
          </cell>
        </row>
        <row r="412">
          <cell r="B412">
            <v>644006</v>
          </cell>
          <cell r="C412" t="str">
            <v>Vehicle Leasing Costs - Non-O&amp;M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644010</v>
          </cell>
          <cell r="C413" t="str">
            <v>Vehicle - Repair &amp; Maintenance</v>
          </cell>
          <cell r="D413">
            <v>61487</v>
          </cell>
          <cell r="E413">
            <v>403.03200423696757</v>
          </cell>
          <cell r="F413">
            <v>5085.3817356260688</v>
          </cell>
          <cell r="G413">
            <v>6016.7066869690043</v>
          </cell>
          <cell r="H413">
            <v>13104.038627171543</v>
          </cell>
          <cell r="I413">
            <v>22852.96594030951</v>
          </cell>
          <cell r="J413">
            <v>24088.926594113542</v>
          </cell>
          <cell r="K413">
            <v>25155.043476133636</v>
          </cell>
          <cell r="L413">
            <v>25719.386018452387</v>
          </cell>
        </row>
        <row r="414">
          <cell r="B414">
            <v>644011</v>
          </cell>
          <cell r="C414" t="str">
            <v>Repair &amp; Maintenance - Non-O&amp;M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644015</v>
          </cell>
          <cell r="C415" t="str">
            <v>Vehicle - Gasoline/Fuel</v>
          </cell>
          <cell r="D415">
            <v>85744</v>
          </cell>
          <cell r="E415">
            <v>5674.7566013467504</v>
          </cell>
          <cell r="F415">
            <v>11251.449924447286</v>
          </cell>
          <cell r="G415">
            <v>19180.383361582361</v>
          </cell>
          <cell r="H415">
            <v>27208.953446777668</v>
          </cell>
          <cell r="I415">
            <v>36761.354006540598</v>
          </cell>
          <cell r="J415">
            <v>45884.633811073414</v>
          </cell>
          <cell r="K415">
            <v>55720.696390247467</v>
          </cell>
          <cell r="L415">
            <v>65653.667884977593</v>
          </cell>
        </row>
        <row r="416">
          <cell r="B416">
            <v>644016</v>
          </cell>
          <cell r="C416" t="str">
            <v>Vehicle - Gasoline/Fuel - Non-O&amp;M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644505</v>
          </cell>
          <cell r="C417" t="str">
            <v>Office Supplies</v>
          </cell>
          <cell r="D417">
            <v>164</v>
          </cell>
          <cell r="E417">
            <v>0</v>
          </cell>
          <cell r="F417">
            <v>904.19854182655411</v>
          </cell>
          <cell r="G417">
            <v>904.19854182655411</v>
          </cell>
          <cell r="H417">
            <v>1610.3481962229532</v>
          </cell>
          <cell r="I417">
            <v>3052.8449858179483</v>
          </cell>
          <cell r="J417">
            <v>3910.5069623955874</v>
          </cell>
          <cell r="K417">
            <v>4676.5189546259735</v>
          </cell>
          <cell r="L417">
            <v>4676.5189546259735</v>
          </cell>
        </row>
        <row r="418">
          <cell r="B418">
            <v>645005</v>
          </cell>
          <cell r="C418" t="str">
            <v>IT Hardware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645006</v>
          </cell>
          <cell r="C419" t="str">
            <v>IT Hardware - Non-O&amp;M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645010</v>
          </cell>
          <cell r="C420" t="str">
            <v>IT Software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645011</v>
          </cell>
          <cell r="C421" t="str">
            <v>IT Software - Non-O&amp;M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645015</v>
          </cell>
          <cell r="C422" t="str">
            <v>IT Licenses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B423">
            <v>645016</v>
          </cell>
          <cell r="C423" t="str">
            <v>IT Licenses - Non-O&amp;M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645020</v>
          </cell>
          <cell r="C424" t="str">
            <v>IT Consulting</v>
          </cell>
          <cell r="D424">
            <v>13397</v>
          </cell>
          <cell r="E424">
            <v>0</v>
          </cell>
          <cell r="F424">
            <v>0</v>
          </cell>
          <cell r="G424">
            <v>3484.040482678085</v>
          </cell>
          <cell r="H424">
            <v>3484.040482678085</v>
          </cell>
          <cell r="I424">
            <v>3484.040482678085</v>
          </cell>
          <cell r="J424">
            <v>7254.5771749015239</v>
          </cell>
          <cell r="K424">
            <v>7254.5771749015239</v>
          </cell>
          <cell r="L424">
            <v>7254.5771749015239</v>
          </cell>
        </row>
        <row r="425">
          <cell r="B425">
            <v>645021</v>
          </cell>
          <cell r="C425" t="str">
            <v>IT Consulting - Non-O&amp;M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645025</v>
          </cell>
          <cell r="C426" t="str">
            <v>IT Hardware/Software - SAP - ERP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645030</v>
          </cell>
          <cell r="C427" t="str">
            <v>IT Hardware/Software - SAP - CCS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645105</v>
          </cell>
          <cell r="C428" t="str">
            <v>Plant Lease Expense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B429">
            <v>645110</v>
          </cell>
          <cell r="C429" t="str">
            <v>Property Rental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4.1159038525009775E-4</v>
          </cell>
          <cell r="J429">
            <v>-9.6750962578799268E-6</v>
          </cell>
          <cell r="K429">
            <v>-9.6750962578799268E-6</v>
          </cell>
          <cell r="L429">
            <v>-9.6750962578799268E-6</v>
          </cell>
        </row>
        <row r="430">
          <cell r="B430">
            <v>645111</v>
          </cell>
          <cell r="C430" t="str">
            <v>Property Rental - Non-O&amp;M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645115</v>
          </cell>
          <cell r="C431" t="str">
            <v>Transmission Line Rental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645120</v>
          </cell>
          <cell r="C432" t="str">
            <v>Equipment Rental</v>
          </cell>
          <cell r="D432">
            <v>556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-2.8811326967282253E-3</v>
          </cell>
          <cell r="J432">
            <v>6.7725673804631698E-5</v>
          </cell>
          <cell r="K432">
            <v>6.7725673804631698E-5</v>
          </cell>
          <cell r="L432">
            <v>6.7725673804631698E-5</v>
          </cell>
        </row>
        <row r="433">
          <cell r="B433">
            <v>645121</v>
          </cell>
          <cell r="C433" t="str">
            <v>Equipment Rental - Non-O&amp;M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645205</v>
          </cell>
          <cell r="C434" t="str">
            <v>Fines &amp; Penalties</v>
          </cell>
          <cell r="D434">
            <v>8142</v>
          </cell>
          <cell r="E434">
            <v>2118.8318075206175</v>
          </cell>
          <cell r="F434">
            <v>5155.5854529542312</v>
          </cell>
          <cell r="G434">
            <v>9242.4441528374555</v>
          </cell>
          <cell r="H434">
            <v>13104.146451503266</v>
          </cell>
          <cell r="I434">
            <v>16852.298246037346</v>
          </cell>
          <cell r="J434">
            <v>20603.835865044843</v>
          </cell>
          <cell r="K434">
            <v>133808.7191519294</v>
          </cell>
          <cell r="L434">
            <v>136023.56265240849</v>
          </cell>
        </row>
        <row r="435">
          <cell r="B435">
            <v>645206</v>
          </cell>
          <cell r="C435" t="str">
            <v>Fines &amp; Penalties - Non-O&amp;M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645505</v>
          </cell>
          <cell r="C436" t="str">
            <v>Charitable Contributions - US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>
            <v>645510</v>
          </cell>
          <cell r="C437" t="str">
            <v>Charitable Contributions - Non - US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646005</v>
          </cell>
          <cell r="C438" t="str">
            <v>3rd Party/Partner Management Fees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B439">
            <v>646505</v>
          </cell>
          <cell r="C439" t="str">
            <v>Licenses, Permits &amp; Easements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646506</v>
          </cell>
          <cell r="C440" t="str">
            <v>Licenses, Permits &amp; Easements - Non-O&amp;M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B441">
            <v>646510</v>
          </cell>
          <cell r="C441" t="str">
            <v>Lab Fees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>
            <v>646515</v>
          </cell>
          <cell r="C442" t="str">
            <v>Backup Electricity (Startup Electricity)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B443">
            <v>646520</v>
          </cell>
          <cell r="C443" t="str">
            <v>Other Fixed Costs</v>
          </cell>
          <cell r="D443">
            <v>258509</v>
          </cell>
          <cell r="E443">
            <v>2943.9806310055237</v>
          </cell>
          <cell r="F443">
            <v>8002.179786799843</v>
          </cell>
          <cell r="G443">
            <v>14428.691736975008</v>
          </cell>
          <cell r="H443">
            <v>19733.621169542119</v>
          </cell>
          <cell r="I443">
            <v>25799.321120151275</v>
          </cell>
          <cell r="J443">
            <v>33859.820403999955</v>
          </cell>
          <cell r="K443">
            <v>48393.364023626666</v>
          </cell>
          <cell r="L443">
            <v>59927.290529050108</v>
          </cell>
        </row>
        <row r="444">
          <cell r="B444">
            <v>646521</v>
          </cell>
          <cell r="C444" t="str">
            <v>Other Fixed Costs - Non-O&amp;M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B445">
            <v>646525</v>
          </cell>
          <cell r="C445" t="str">
            <v>Other SAP Costs - ERP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>
            <v>646530</v>
          </cell>
          <cell r="C446" t="str">
            <v>Other SAP Costs - CCS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647005</v>
          </cell>
          <cell r="C447" t="str">
            <v>Bank Fees/Charges</v>
          </cell>
          <cell r="D447">
            <v>60266</v>
          </cell>
          <cell r="E447">
            <v>1552.802829689037</v>
          </cell>
          <cell r="F447">
            <v>4418.6649939254148</v>
          </cell>
          <cell r="G447">
            <v>9710.3836393127258</v>
          </cell>
          <cell r="H447">
            <v>13503.517701360628</v>
          </cell>
          <cell r="I447">
            <v>16556.684724738963</v>
          </cell>
          <cell r="J447">
            <v>25721.712949526227</v>
          </cell>
          <cell r="K447">
            <v>25471.957016750279</v>
          </cell>
          <cell r="L447">
            <v>54335.254126299944</v>
          </cell>
        </row>
        <row r="448">
          <cell r="B448">
            <v>647010</v>
          </cell>
          <cell r="C448" t="str">
            <v>Trustee Fees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647015</v>
          </cell>
          <cell r="C449" t="str">
            <v>Rating Agency Fees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B450">
            <v>647505</v>
          </cell>
          <cell r="C450" t="str">
            <v>EA-Consultants/Lobbying Csts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B451">
            <v>647510</v>
          </cell>
          <cell r="C451" t="str">
            <v>External Affairs-Trade Associations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647515</v>
          </cell>
          <cell r="C452" t="str">
            <v>External Affairs-Legal Services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B453">
            <v>647520</v>
          </cell>
          <cell r="C453" t="str">
            <v>External Affairs-Special Events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B454">
            <v>647525</v>
          </cell>
          <cell r="C454" t="str">
            <v>EA-Media Svcs/Publications</v>
          </cell>
          <cell r="D454">
            <v>1913</v>
          </cell>
          <cell r="E454">
            <v>0</v>
          </cell>
          <cell r="F454">
            <v>0</v>
          </cell>
          <cell r="G454">
            <v>0</v>
          </cell>
          <cell r="H454">
            <v>61.88715640572255</v>
          </cell>
          <cell r="I454">
            <v>61.88715640572255</v>
          </cell>
          <cell r="J454">
            <v>61.88715640572255</v>
          </cell>
          <cell r="K454">
            <v>61.88715640572255</v>
          </cell>
          <cell r="L454">
            <v>61.88715640572255</v>
          </cell>
        </row>
        <row r="455">
          <cell r="B455">
            <v>648010</v>
          </cell>
          <cell r="C455" t="str">
            <v>Reimbursable Op Costs Unconsol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B456">
            <v>649505</v>
          </cell>
          <cell r="C456" t="str">
            <v>UC Related Prty Mgmt (Operator) Fees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650505</v>
          </cell>
          <cell r="C457" t="str">
            <v>Routine Maint - LT Svc Agrmt Csts (LTSA)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650507</v>
          </cell>
          <cell r="C458" t="str">
            <v>Routine Maint - Material Handling</v>
          </cell>
          <cell r="D458">
            <v>440409</v>
          </cell>
          <cell r="E458">
            <v>31120.263978209885</v>
          </cell>
          <cell r="F458">
            <v>52137.256073374891</v>
          </cell>
          <cell r="G458">
            <v>62427.709635072053</v>
          </cell>
          <cell r="H458">
            <v>72300.917720588855</v>
          </cell>
          <cell r="I458">
            <v>146014.52440481671</v>
          </cell>
          <cell r="J458">
            <v>178667.02933362284</v>
          </cell>
          <cell r="K458">
            <v>215316.41173375794</v>
          </cell>
          <cell r="L458">
            <v>258806.95876346092</v>
          </cell>
        </row>
        <row r="459">
          <cell r="B459">
            <v>650509</v>
          </cell>
          <cell r="C459" t="str">
            <v>Routine Maint - Boiler/Hrsg</v>
          </cell>
          <cell r="D459">
            <v>2027627</v>
          </cell>
          <cell r="E459">
            <v>29487.754785503519</v>
          </cell>
          <cell r="F459">
            <v>83168.497533009271</v>
          </cell>
          <cell r="G459">
            <v>135998.98192382284</v>
          </cell>
          <cell r="H459">
            <v>381943.13632022211</v>
          </cell>
          <cell r="I459">
            <v>716704.46855598106</v>
          </cell>
          <cell r="J459">
            <v>874352.06624744623</v>
          </cell>
          <cell r="K459">
            <v>991559.71517912426</v>
          </cell>
          <cell r="L459">
            <v>1380645.4872966586</v>
          </cell>
        </row>
        <row r="460">
          <cell r="B460">
            <v>650511</v>
          </cell>
          <cell r="C460" t="str">
            <v>Routine Maint - Steam Turbine/Generator</v>
          </cell>
          <cell r="D460">
            <v>400824</v>
          </cell>
          <cell r="E460">
            <v>12392.305742604223</v>
          </cell>
          <cell r="F460">
            <v>18925.815949818345</v>
          </cell>
          <cell r="G460">
            <v>35139.23798173738</v>
          </cell>
          <cell r="H460">
            <v>73089.463668925935</v>
          </cell>
          <cell r="I460">
            <v>109270.85682006193</v>
          </cell>
          <cell r="J460">
            <v>135825.76068727905</v>
          </cell>
          <cell r="K460">
            <v>148499.79641061323</v>
          </cell>
          <cell r="L460">
            <v>159687.26910304377</v>
          </cell>
        </row>
        <row r="461">
          <cell r="B461">
            <v>650513</v>
          </cell>
          <cell r="C461" t="str">
            <v>Routine Maint - Combustion Turbine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>
            <v>650515</v>
          </cell>
          <cell r="C462" t="str">
            <v>Routine Maint - Hydro Turbine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650517</v>
          </cell>
          <cell r="C463" t="str">
            <v>Routine Maint - Hydro Generator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B464">
            <v>650519</v>
          </cell>
          <cell r="C464" t="str">
            <v>Routine Maint - Water Treatment</v>
          </cell>
          <cell r="D464">
            <v>112416</v>
          </cell>
          <cell r="E464">
            <v>11142.505863660439</v>
          </cell>
          <cell r="F464">
            <v>21418.046922754838</v>
          </cell>
          <cell r="G464">
            <v>28655.407763548923</v>
          </cell>
          <cell r="H464">
            <v>28655.407763548923</v>
          </cell>
          <cell r="I464">
            <v>34618.595119492289</v>
          </cell>
          <cell r="J464">
            <v>34618.595119492289</v>
          </cell>
          <cell r="K464">
            <v>46253.794849244849</v>
          </cell>
          <cell r="L464">
            <v>48299.914299899589</v>
          </cell>
        </row>
        <row r="465">
          <cell r="B465">
            <v>650521</v>
          </cell>
          <cell r="C465" t="str">
            <v>Routine Maint - Environmental Systems</v>
          </cell>
          <cell r="D465">
            <v>23323</v>
          </cell>
          <cell r="E465">
            <v>104917.57978361202</v>
          </cell>
          <cell r="F465">
            <v>104917.57978361202</v>
          </cell>
          <cell r="G465">
            <v>104917.57978361202</v>
          </cell>
          <cell r="H465">
            <v>104917.57978361202</v>
          </cell>
          <cell r="I465">
            <v>104917.57978361202</v>
          </cell>
          <cell r="J465">
            <v>104917.57978361202</v>
          </cell>
          <cell r="K465">
            <v>104917.57978361202</v>
          </cell>
          <cell r="L465">
            <v>104917.57978361202</v>
          </cell>
        </row>
        <row r="466">
          <cell r="B466">
            <v>650523</v>
          </cell>
          <cell r="C466" t="str">
            <v>Routine Maint - Other Direct UnIT Costs</v>
          </cell>
          <cell r="D466">
            <v>994641</v>
          </cell>
          <cell r="E466">
            <v>34809.962169932667</v>
          </cell>
          <cell r="F466">
            <v>86677.666697944936</v>
          </cell>
          <cell r="G466">
            <v>113303.71543286124</v>
          </cell>
          <cell r="H466">
            <v>208478.83125025395</v>
          </cell>
          <cell r="I466">
            <v>302620.82902766584</v>
          </cell>
          <cell r="J466">
            <v>745152.5236944448</v>
          </cell>
          <cell r="K466">
            <v>883728.90685465094</v>
          </cell>
          <cell r="L466">
            <v>963338.75434746477</v>
          </cell>
        </row>
        <row r="467">
          <cell r="B467">
            <v>650525</v>
          </cell>
          <cell r="C467" t="str">
            <v>Major Maint - LT Svc Agrmt Csts (LTSA)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650527</v>
          </cell>
          <cell r="C468" t="str">
            <v>Major Maint - Material Handling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B469">
            <v>650529</v>
          </cell>
          <cell r="C469" t="str">
            <v>Major Maint - Boiler/HRSG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650531</v>
          </cell>
          <cell r="C470" t="str">
            <v>Major Maint - Steam Turbine/Generator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650533</v>
          </cell>
          <cell r="C471" t="str">
            <v>Major Maint - Combustion Turbine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>
            <v>650535</v>
          </cell>
          <cell r="C472" t="str">
            <v>Major Maint - Hydro Turbine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650537</v>
          </cell>
          <cell r="C473" t="str">
            <v>Major Maint - Hydro Generator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B474">
            <v>650539</v>
          </cell>
          <cell r="C474" t="str">
            <v>Major Maint - Water Treatment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B475">
            <v>650541</v>
          </cell>
          <cell r="C475" t="str">
            <v>Major Maint - Environmental Systems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B476">
            <v>650543</v>
          </cell>
          <cell r="C476" t="str">
            <v>Major Maint - Other Direct Unit Costs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650545</v>
          </cell>
          <cell r="C477" t="str">
            <v>Other Power Plant Maint Costs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650550</v>
          </cell>
          <cell r="C478" t="str">
            <v>Distribution Grid Maintenance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650555</v>
          </cell>
          <cell r="C479" t="str">
            <v>Transmission Grid Maintenance</v>
          </cell>
          <cell r="D479">
            <v>28893</v>
          </cell>
          <cell r="E479">
            <v>16.501929333434216</v>
          </cell>
          <cell r="F479">
            <v>967.49962695430906</v>
          </cell>
          <cell r="G479">
            <v>1061.2536168336396</v>
          </cell>
          <cell r="H479">
            <v>1104.2933210612557</v>
          </cell>
          <cell r="I479">
            <v>2386.7837721643177</v>
          </cell>
          <cell r="J479">
            <v>5793.343802495433</v>
          </cell>
          <cell r="K479">
            <v>6679.3955717716772</v>
          </cell>
          <cell r="L479">
            <v>9349.1447733047335</v>
          </cell>
        </row>
        <row r="480">
          <cell r="B480">
            <v>660505</v>
          </cell>
          <cell r="C480" t="str">
            <v>Provision For Bad Debt</v>
          </cell>
          <cell r="D480">
            <v>142782</v>
          </cell>
          <cell r="E480">
            <v>-3289.5710826965274</v>
          </cell>
          <cell r="F480">
            <v>-3956.923346702667</v>
          </cell>
          <cell r="G480">
            <v>-5310.8587301203388</v>
          </cell>
          <cell r="H480">
            <v>45568.702433679697</v>
          </cell>
          <cell r="I480">
            <v>45568.702433679697</v>
          </cell>
          <cell r="J480">
            <v>45568.703276210654</v>
          </cell>
          <cell r="K480">
            <v>51943.588421046399</v>
          </cell>
          <cell r="L480">
            <v>45562.546446923152</v>
          </cell>
        </row>
        <row r="481">
          <cell r="B481">
            <v>680505</v>
          </cell>
          <cell r="C481" t="str">
            <v>Depreciation</v>
          </cell>
          <cell r="D481">
            <v>3213662.23</v>
          </cell>
          <cell r="E481">
            <v>336019.21336157981</v>
          </cell>
          <cell r="F481">
            <v>660183.97560256219</v>
          </cell>
          <cell r="G481">
            <v>1016969.3450069998</v>
          </cell>
          <cell r="H481">
            <v>1382538.0383038973</v>
          </cell>
          <cell r="I481">
            <v>1759990.0582248725</v>
          </cell>
          <cell r="J481">
            <v>2148284.0597414281</v>
          </cell>
          <cell r="K481">
            <v>2533646.9769781479</v>
          </cell>
          <cell r="L481">
            <v>2903254.1926440694</v>
          </cell>
        </row>
        <row r="482">
          <cell r="B482">
            <v>681005</v>
          </cell>
          <cell r="C482" t="str">
            <v>Depletion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B483">
            <v>681505</v>
          </cell>
          <cell r="C483" t="str">
            <v>Amortization Of Intangible Assets</v>
          </cell>
          <cell r="D483">
            <v>761716</v>
          </cell>
          <cell r="E483">
            <v>64210.359461299857</v>
          </cell>
          <cell r="F483">
            <v>129342.23367465366</v>
          </cell>
          <cell r="G483">
            <v>197340.41522389458</v>
          </cell>
          <cell r="H483">
            <v>263633.89521103492</v>
          </cell>
          <cell r="I483">
            <v>333570.65838192729</v>
          </cell>
          <cell r="J483">
            <v>405154.04164926236</v>
          </cell>
          <cell r="K483">
            <v>476906.69564808009</v>
          </cell>
          <cell r="L483">
            <v>544746.29769215547</v>
          </cell>
        </row>
        <row r="484">
          <cell r="B484">
            <v>681510</v>
          </cell>
          <cell r="C484" t="str">
            <v>Amort Of Sales Concess &amp; Contracts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B485">
            <v>681515</v>
          </cell>
          <cell r="C485" t="str">
            <v>Amort Of Asset Retirement Obligations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B486">
            <v>681520</v>
          </cell>
          <cell r="C486" t="str">
            <v>Amortization of Goodwill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B487">
            <v>710505</v>
          </cell>
          <cell r="C487" t="str">
            <v>Group G&amp;A - Salaries &amp; Wages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B488">
            <v>710510</v>
          </cell>
          <cell r="C488" t="str">
            <v>Group G&amp;A - Overtime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B489">
            <v>710515</v>
          </cell>
          <cell r="C489" t="str">
            <v>Group G&amp;A - Cash Bonuses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B490">
            <v>710520</v>
          </cell>
          <cell r="C490" t="str">
            <v>Group G&amp;A - Long-Term Incentive Plan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B491">
            <v>710525</v>
          </cell>
          <cell r="C491" t="str">
            <v>Group G&amp;A - Stock Options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B492">
            <v>710526</v>
          </cell>
          <cell r="C492" t="str">
            <v>Group G&amp;A - Restricted Stock Units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B493">
            <v>710530</v>
          </cell>
          <cell r="C493" t="str">
            <v>Group G&amp;A - Vacation/Paid Time Off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B494">
            <v>710535</v>
          </cell>
          <cell r="C494" t="str">
            <v>Group G&amp;A - Employer Taxes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B495">
            <v>710540</v>
          </cell>
          <cell r="C495" t="str">
            <v>Group G&amp;A - Defined Cont. Plan Exp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B496">
            <v>710545</v>
          </cell>
          <cell r="C496" t="str">
            <v>Group G&amp;A - Defined Benefit Plan Exp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B497">
            <v>710550</v>
          </cell>
          <cell r="C497" t="str">
            <v>Group G&amp;A - Health/Life/Dental/Dis Ins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B498">
            <v>710555</v>
          </cell>
          <cell r="C498" t="str">
            <v>Group G&amp;A - Tuition Reimbursement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B499">
            <v>710565</v>
          </cell>
          <cell r="C499" t="str">
            <v>Group G&amp;A - Employee Training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B500">
            <v>710570</v>
          </cell>
          <cell r="C500" t="str">
            <v>Group G&amp;A - Travel - Transportation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B501">
            <v>710575</v>
          </cell>
          <cell r="C501" t="str">
            <v>Group G&amp;A - Travel - Lodging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B502">
            <v>710576</v>
          </cell>
          <cell r="C502" t="str">
            <v>Group G&amp;A - Travel - Meals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B503">
            <v>710580</v>
          </cell>
          <cell r="C503" t="str">
            <v>Group G&amp;A - Bus Meal &amp; Entertainment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B504">
            <v>710581</v>
          </cell>
          <cell r="C504" t="str">
            <v>Group G&amp;A - Charitable Contributions - Non - US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B505">
            <v>710582</v>
          </cell>
          <cell r="C505" t="str">
            <v>Group G&amp;A - SAP Hardware/Software - CCS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B506">
            <v>710583</v>
          </cell>
          <cell r="C506" t="str">
            <v>Group G&amp;A - SAP Contract Srvcs - CCS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B507">
            <v>710584</v>
          </cell>
          <cell r="C507" t="str">
            <v>Group G&amp;A - SAP People Costs - CCS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B508">
            <v>710585</v>
          </cell>
          <cell r="C508" t="str">
            <v>Group G&amp;A - Other SAP Costs - CCS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B509">
            <v>710586</v>
          </cell>
          <cell r="C509" t="str">
            <v>Group G&amp;A - SAP Hardware/Software - ERP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>
            <v>710587</v>
          </cell>
          <cell r="C510" t="str">
            <v>Group G&amp;A - SAP Contract Srvcs - ERP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B511">
            <v>710588</v>
          </cell>
          <cell r="C511" t="str">
            <v>Group G&amp;A - SAP People Costs - ERP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B512">
            <v>710589</v>
          </cell>
          <cell r="C512" t="str">
            <v>Group G&amp;A - Other SAP Costs - ERP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>
            <v>710590</v>
          </cell>
          <cell r="C513" t="str">
            <v>Group G&amp;A - Office Costs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B514">
            <v>710592</v>
          </cell>
          <cell r="C514" t="str">
            <v>Group G&amp;A - Property Rental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B515">
            <v>710594</v>
          </cell>
          <cell r="C515" t="str">
            <v>Group G&amp;A - Equipment Rental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B516">
            <v>710596</v>
          </cell>
          <cell r="C516" t="str">
            <v>Group G&amp;A - Consultants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B517">
            <v>710598</v>
          </cell>
          <cell r="C517" t="str">
            <v>Group G&amp;A - Other Costs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B518">
            <v>730505</v>
          </cell>
          <cell r="C518" t="str">
            <v>Business Development - People Costs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B519">
            <v>730510</v>
          </cell>
          <cell r="C519" t="str">
            <v>Bus Development - People Related Csts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B520">
            <v>730515</v>
          </cell>
          <cell r="C520" t="str">
            <v>Business Development - Office Costs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B521">
            <v>730520</v>
          </cell>
          <cell r="C521" t="str">
            <v>Business Development - Consultants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B522">
            <v>730525</v>
          </cell>
          <cell r="C522" t="str">
            <v>Business Development - Options/Permits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B523">
            <v>730530</v>
          </cell>
          <cell r="C523" t="str">
            <v>Business Development - Other Costs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B524">
            <v>830505</v>
          </cell>
          <cell r="C524" t="str">
            <v>Interest (Income) - Investment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B525">
            <v>830510</v>
          </cell>
          <cell r="C525" t="str">
            <v>Interest (Income) - Other</v>
          </cell>
          <cell r="D525">
            <v>-26969</v>
          </cell>
          <cell r="E525">
            <v>-4566.527275478551</v>
          </cell>
          <cell r="F525">
            <v>-9611.9609669597485</v>
          </cell>
          <cell r="G525">
            <v>-13196.553960342388</v>
          </cell>
          <cell r="H525">
            <v>-15126.660374102234</v>
          </cell>
          <cell r="I525">
            <v>-18179.957213088073</v>
          </cell>
          <cell r="J525">
            <v>-18582.318321858824</v>
          </cell>
          <cell r="K525">
            <v>-18848.792606125353</v>
          </cell>
          <cell r="L525">
            <v>-18957.144171120563</v>
          </cell>
        </row>
        <row r="526">
          <cell r="B526">
            <v>830515</v>
          </cell>
          <cell r="C526" t="str">
            <v>Int (Income) - Unrealized Int Inc Rate Derivatives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B527">
            <v>830516</v>
          </cell>
          <cell r="C527" t="str">
            <v>Int (Income) - Realized Int Inc Derivatives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B528">
            <v>830520</v>
          </cell>
          <cell r="C528" t="str">
            <v>Unconsol Related Party Interest (Income)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B529">
            <v>835005</v>
          </cell>
          <cell r="C529" t="str">
            <v>Interest Expense</v>
          </cell>
          <cell r="D529">
            <v>596935</v>
          </cell>
          <cell r="E529">
            <v>101788.05054096995</v>
          </cell>
          <cell r="F529">
            <v>196747.86074818409</v>
          </cell>
          <cell r="G529">
            <v>297161.02337955812</v>
          </cell>
          <cell r="H529">
            <v>471508.76324761449</v>
          </cell>
          <cell r="I529">
            <v>662876.58511129615</v>
          </cell>
          <cell r="J529">
            <v>852069.27286932059</v>
          </cell>
          <cell r="K529">
            <v>1036544.3616796189</v>
          </cell>
          <cell r="L529">
            <v>1210789.0711371866</v>
          </cell>
        </row>
        <row r="530">
          <cell r="B530">
            <v>835010</v>
          </cell>
          <cell r="C530" t="str">
            <v>Int Exp - Unrealized Int Rate Derivatives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B531">
            <v>835011</v>
          </cell>
          <cell r="C531" t="str">
            <v>Realized Interest Rate Derivatives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B532">
            <v>835015</v>
          </cell>
          <cell r="C532" t="str">
            <v>Amortization Of Deferred Financing Costs</v>
          </cell>
          <cell r="D532">
            <v>49047</v>
          </cell>
          <cell r="E532">
            <v>8711.1447378376342</v>
          </cell>
          <cell r="F532">
            <v>16692.196157638093</v>
          </cell>
          <cell r="G532">
            <v>24616.797169705045</v>
          </cell>
          <cell r="H532">
            <v>32534.165759963846</v>
          </cell>
          <cell r="I532">
            <v>40913.446299970426</v>
          </cell>
          <cell r="J532">
            <v>49213.041885108178</v>
          </cell>
          <cell r="K532">
            <v>57809.570894482385</v>
          </cell>
          <cell r="L532">
            <v>65937.302840991426</v>
          </cell>
        </row>
        <row r="533">
          <cell r="B533">
            <v>835020</v>
          </cell>
          <cell r="C533" t="str">
            <v>Interest Exp Pref Stock Dividends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B534">
            <v>835025</v>
          </cell>
          <cell r="C534" t="str">
            <v>Accretion Exp - ARO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B535">
            <v>835030</v>
          </cell>
          <cell r="C535" t="str">
            <v>Unconsol Related Party Interest Expense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B536">
            <v>835050</v>
          </cell>
          <cell r="C536" t="str">
            <v>Amort of OCI - FAS133 - Realized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B537">
            <v>840505</v>
          </cell>
          <cell r="C537" t="str">
            <v>Unrealized Foreign Currency (Gain)/Loss</v>
          </cell>
          <cell r="D537">
            <v>1325033</v>
          </cell>
          <cell r="E537">
            <v>-467506.27555421053</v>
          </cell>
          <cell r="F537">
            <v>-1033527.3995756991</v>
          </cell>
          <cell r="G537">
            <v>-1612592.156913185</v>
          </cell>
          <cell r="H537">
            <v>-2942925.5573311243</v>
          </cell>
          <cell r="I537">
            <v>-4330350.3571335617</v>
          </cell>
          <cell r="J537">
            <v>-5701332.7266676426</v>
          </cell>
          <cell r="K537">
            <v>-5841385.9562935159</v>
          </cell>
          <cell r="L537">
            <v>-2560266.201981796</v>
          </cell>
        </row>
        <row r="538">
          <cell r="B538">
            <v>840506</v>
          </cell>
          <cell r="C538" t="str">
            <v>Realized Foreign Currency (Gain)/Loss</v>
          </cell>
          <cell r="D538">
            <v>14998</v>
          </cell>
          <cell r="E538">
            <v>24983.690398728912</v>
          </cell>
          <cell r="F538">
            <v>91398.780728736572</v>
          </cell>
          <cell r="G538">
            <v>154244.09462519438</v>
          </cell>
          <cell r="H538">
            <v>341081.33711032534</v>
          </cell>
          <cell r="I538">
            <v>780411.41210209345</v>
          </cell>
          <cell r="J538">
            <v>1142460.6518493339</v>
          </cell>
          <cell r="K538">
            <v>1256056.3819380088</v>
          </cell>
          <cell r="L538">
            <v>662377.74910664535</v>
          </cell>
        </row>
        <row r="539">
          <cell r="B539">
            <v>840515</v>
          </cell>
          <cell r="C539" t="str">
            <v>Realized Foreign Currency Derivatives (Gain)/Loss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>
            <v>840510</v>
          </cell>
          <cell r="C540" t="str">
            <v>Unrealized Foreign Currency Derivatives (Gain)/Loss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B541">
            <v>852003</v>
          </cell>
          <cell r="C541" t="str">
            <v>Unrealized Commodity - (Gain)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B542">
            <v>852004</v>
          </cell>
          <cell r="C542" t="str">
            <v>Realized Commodity - (Gain)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B543">
            <v>852005</v>
          </cell>
          <cell r="C543" t="str">
            <v>Unrealized Commodity Derivatives - Loss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B544">
            <v>852006</v>
          </cell>
          <cell r="C544" t="str">
            <v>Realized Commodity Derivatives - Loss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B545">
            <v>859005</v>
          </cell>
          <cell r="C545" t="str">
            <v>(Gain) On Asset Sale</v>
          </cell>
          <cell r="D545">
            <v>-20216</v>
          </cell>
          <cell r="E545">
            <v>-1977.5461148520847</v>
          </cell>
          <cell r="F545">
            <v>-687.65716627188476</v>
          </cell>
          <cell r="G545">
            <v>-2040.4688439674869</v>
          </cell>
          <cell r="H545">
            <v>-2040.4688439674867</v>
          </cell>
          <cell r="I545">
            <v>-2040.4688439674867</v>
          </cell>
          <cell r="J545">
            <v>-4019.8042555438615</v>
          </cell>
          <cell r="K545">
            <v>-4019.8042555438624</v>
          </cell>
          <cell r="L545">
            <v>-4019.8042555438624</v>
          </cell>
        </row>
        <row r="546">
          <cell r="B546">
            <v>859010</v>
          </cell>
          <cell r="C546" t="str">
            <v>Marked-to-Market (Gain) on Inv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B547">
            <v>859015</v>
          </cell>
          <cell r="C547" t="str">
            <v>(Gain) on Sale of Investment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B548">
            <v>859020</v>
          </cell>
          <cell r="C548" t="str">
            <v>Rental (Income)</v>
          </cell>
          <cell r="D548">
            <v>-17601</v>
          </cell>
          <cell r="E548">
            <v>-1634.015434667474</v>
          </cell>
          <cell r="F548">
            <v>-3287.7375375070746</v>
          </cell>
          <cell r="G548">
            <v>-5617.4097056658911</v>
          </cell>
          <cell r="H548">
            <v>-8014.0909466239373</v>
          </cell>
          <cell r="I548">
            <v>-10462.462036515277</v>
          </cell>
          <cell r="J548">
            <v>-13680.236827988865</v>
          </cell>
          <cell r="K548">
            <v>-16130.181596167229</v>
          </cell>
          <cell r="L548">
            <v>-18390.87298869358</v>
          </cell>
        </row>
        <row r="549">
          <cell r="B549">
            <v>859025</v>
          </cell>
          <cell r="C549" t="str">
            <v>Legal/Dispute Settlement (Income)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B550">
            <v>859030</v>
          </cell>
          <cell r="C550" t="str">
            <v>(Gain) on Early Extingshmnt of Debt/Liab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B551">
            <v>859095</v>
          </cell>
          <cell r="C551" t="str">
            <v>Other (Income)</v>
          </cell>
          <cell r="D551">
            <v>-6885</v>
          </cell>
          <cell r="E551">
            <v>0</v>
          </cell>
          <cell r="F551">
            <v>-4244.5960859554871</v>
          </cell>
          <cell r="G551">
            <v>-4556.0013019928556</v>
          </cell>
          <cell r="H551">
            <v>-2530.9656967846895</v>
          </cell>
          <cell r="I551">
            <v>-114491.78904219133</v>
          </cell>
          <cell r="J551">
            <v>-102355.79569818598</v>
          </cell>
          <cell r="K551">
            <v>-100568.60770730686</v>
          </cell>
          <cell r="L551">
            <v>-98610.298141672858</v>
          </cell>
        </row>
        <row r="552">
          <cell r="B552">
            <v>859505</v>
          </cell>
          <cell r="C552" t="str">
            <v>Loss On Sale Or Disposal Of Asset</v>
          </cell>
          <cell r="D552">
            <v>73594</v>
          </cell>
          <cell r="E552">
            <v>976.5496708784143</v>
          </cell>
          <cell r="F552">
            <v>959.37392260519823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B553">
            <v>859510</v>
          </cell>
          <cell r="C553" t="str">
            <v>Debt Refinancing Costs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>
            <v>859515</v>
          </cell>
          <cell r="C554" t="str">
            <v>Environmental Fine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B555">
            <v>859520</v>
          </cell>
          <cell r="C555" t="str">
            <v>Loss on Legal/Dispute Settlement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B556">
            <v>859525</v>
          </cell>
          <cell r="C556" t="str">
            <v>Loss on Extinguishment of Liabililties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B557">
            <v>859530</v>
          </cell>
          <cell r="C557" t="str">
            <v>Loss on Sale of Investments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B558">
            <v>859535</v>
          </cell>
          <cell r="C558" t="str">
            <v>Other Expense - SAP Disposals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B559">
            <v>859540</v>
          </cell>
          <cell r="C559" t="str">
            <v>Goodwill Impairment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>
            <v>859545</v>
          </cell>
          <cell r="C560" t="str">
            <v>Fixed Asset Impairment Expense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B561">
            <v>859546</v>
          </cell>
          <cell r="C561" t="str">
            <v>Investment Asset Impairment Expense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B562">
            <v>859550</v>
          </cell>
          <cell r="C562" t="str">
            <v>Loss on Disposal of Asset</v>
          </cell>
          <cell r="E562">
            <v>0</v>
          </cell>
          <cell r="F562">
            <v>0</v>
          </cell>
          <cell r="G562">
            <v>2312.1825640999432</v>
          </cell>
          <cell r="H562">
            <v>35598.77033133994</v>
          </cell>
          <cell r="I562">
            <v>35598.77033133994</v>
          </cell>
          <cell r="J562">
            <v>35598.77033133994</v>
          </cell>
          <cell r="K562">
            <v>35598.77033133994</v>
          </cell>
          <cell r="L562">
            <v>35665.540532553605</v>
          </cell>
        </row>
        <row r="563">
          <cell r="B563">
            <v>859595</v>
          </cell>
          <cell r="C563" t="str">
            <v>Other Expense</v>
          </cell>
          <cell r="D563">
            <v>250539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B564">
            <v>860510</v>
          </cell>
          <cell r="C564" t="str">
            <v>Adj To Equity In Earnings - Gain/(Loss)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B565">
            <v>870510</v>
          </cell>
          <cell r="C565" t="str">
            <v>Adj To Minority Interest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B566">
            <v>871510</v>
          </cell>
          <cell r="C566" t="str">
            <v>Adj To Taxes - Minority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B567">
            <v>880505</v>
          </cell>
          <cell r="C567" t="str">
            <v>Current Inc Tax Exp - US State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B568">
            <v>880506</v>
          </cell>
          <cell r="C568" t="str">
            <v>Deferred Inc Tax Exp US-State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B569">
            <v>880510</v>
          </cell>
          <cell r="C569" t="str">
            <v>Current Inc Tax Exp - US Federal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>
            <v>880511</v>
          </cell>
          <cell r="C570" t="str">
            <v>Deferred Inc Tax Exp US-Federal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B571">
            <v>880525</v>
          </cell>
          <cell r="C571" t="str">
            <v>Current Inc Tax Exp Foreign</v>
          </cell>
          <cell r="D571">
            <v>4694332.04</v>
          </cell>
          <cell r="E571">
            <v>867960.46578929271</v>
          </cell>
          <cell r="F571">
            <v>1575041.2341876845</v>
          </cell>
          <cell r="G571">
            <v>3164791.9360012505</v>
          </cell>
          <cell r="H571">
            <v>4292840.6047681607</v>
          </cell>
          <cell r="I571">
            <v>4286359.5614827164</v>
          </cell>
          <cell r="J571">
            <v>5730120.7512628175</v>
          </cell>
          <cell r="K571">
            <v>5730120.7512628175</v>
          </cell>
          <cell r="L571">
            <v>4332268.4947800729</v>
          </cell>
          <cell r="M571">
            <v>221041</v>
          </cell>
          <cell r="N571">
            <v>4553309.4947800729</v>
          </cell>
        </row>
        <row r="572">
          <cell r="B572">
            <v>880527</v>
          </cell>
          <cell r="C572" t="str">
            <v>Deferred Inc Tax Exp Foreign</v>
          </cell>
          <cell r="I572">
            <v>1101063.674823632</v>
          </cell>
          <cell r="J572">
            <v>1101063.674823632</v>
          </cell>
          <cell r="K572">
            <v>1101063.674823632</v>
          </cell>
          <cell r="L572">
            <v>2756892.2993365042</v>
          </cell>
          <cell r="M572">
            <v>17864</v>
          </cell>
          <cell r="N572">
            <v>2774756.2993365042</v>
          </cell>
        </row>
        <row r="573">
          <cell r="B573">
            <v>880530</v>
          </cell>
          <cell r="C573" t="str">
            <v>Current Inc Tax Exp Unconsol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B574">
            <v>880532</v>
          </cell>
          <cell r="C574" t="str">
            <v>Deferred Inc Tax Exp Unconsol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>
            <v>880535</v>
          </cell>
          <cell r="C575" t="str">
            <v>Inc Tax Exp Elimination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B576">
            <v>881010</v>
          </cell>
          <cell r="C576" t="str">
            <v>Taxes - Equity Earnings - Adj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B577">
            <v>890505</v>
          </cell>
          <cell r="C577" t="str">
            <v>Chng Acct Princ FAS 133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B578">
            <v>890510</v>
          </cell>
          <cell r="C578" t="str">
            <v>Chng Acct Princ FAS 143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B579">
            <v>890515</v>
          </cell>
          <cell r="C579" t="str">
            <v>Chng Acct Princ FAS 142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B580">
            <v>890520</v>
          </cell>
          <cell r="C580" t="str">
            <v>Chng Acct Princ - Other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B581">
            <v>890525</v>
          </cell>
          <cell r="C581" t="str">
            <v>Taxes - Change in Acct Principle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B582">
            <v>891005</v>
          </cell>
          <cell r="C582" t="str">
            <v>Extraordinary (Gain)/Loss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B583">
            <v>891010</v>
          </cell>
          <cell r="C583" t="str">
            <v>Taxes - Extraordinary Items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B584">
            <v>891505</v>
          </cell>
          <cell r="C584" t="str">
            <v>Discontinued Operations - Exp/(Inc)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B585" t="str">
            <v>GAAP027</v>
          </cell>
          <cell r="C585" t="str">
            <v>IC19 Consol - Elec Sales - Energy - Maikuben West CJSC</v>
          </cell>
          <cell r="D585">
            <v>188000.77009006546</v>
          </cell>
          <cell r="E585">
            <v>39476.764772641298</v>
          </cell>
          <cell r="F585">
            <v>73027.199308328185</v>
          </cell>
          <cell r="G585">
            <v>103569.81807049245</v>
          </cell>
          <cell r="H585">
            <v>126786.42311791248</v>
          </cell>
          <cell r="I585">
            <v>147785.89628221936</v>
          </cell>
          <cell r="J585">
            <v>163649.37326830294</v>
          </cell>
          <cell r="K585">
            <v>181073.00232430952</v>
          </cell>
          <cell r="L585">
            <v>196859.35048366964</v>
          </cell>
        </row>
        <row r="586">
          <cell r="B586" t="str">
            <v>GAAP028</v>
          </cell>
          <cell r="C586" t="str">
            <v>IC19 Consol - Elec Sales - Energy - AES Kazakstan LLP</v>
          </cell>
          <cell r="D586">
            <v>1366337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B587" t="str">
            <v>GAAP029</v>
          </cell>
          <cell r="C587" t="str">
            <v>IC10 Consol - Fuel - Coal Cost - Maikuben West CJSC</v>
          </cell>
          <cell r="D587">
            <v>6464656.4806608772</v>
          </cell>
          <cell r="E587">
            <v>330871.49126125447</v>
          </cell>
          <cell r="F587">
            <v>648548.98934260523</v>
          </cell>
          <cell r="G587">
            <v>1699576.4319272686</v>
          </cell>
          <cell r="H587">
            <v>2919490.4650409156</v>
          </cell>
          <cell r="I587">
            <v>3996251.0758410473</v>
          </cell>
          <cell r="J587">
            <v>4992577.2869793065</v>
          </cell>
          <cell r="K587">
            <v>5869326.1764312107</v>
          </cell>
          <cell r="L587">
            <v>6621356.0470795659</v>
          </cell>
        </row>
        <row r="588">
          <cell r="B588" t="str">
            <v>GAAP030</v>
          </cell>
          <cell r="C588" t="str">
            <v>IC19 Consol - Elec Cost - Energy - Shulbinsk GES LSC</v>
          </cell>
          <cell r="D588">
            <v>3818207</v>
          </cell>
          <cell r="E588">
            <v>16367.447983657414</v>
          </cell>
          <cell r="F588">
            <v>16367.447983657414</v>
          </cell>
          <cell r="G588">
            <v>16367.447983657414</v>
          </cell>
          <cell r="H588">
            <v>16367.447983657414</v>
          </cell>
          <cell r="I588">
            <v>16367.447983657414</v>
          </cell>
          <cell r="J588">
            <v>16367.447983657414</v>
          </cell>
          <cell r="K588">
            <v>16367.447983657414</v>
          </cell>
          <cell r="L588">
            <v>16367.447983657414</v>
          </cell>
        </row>
        <row r="589">
          <cell r="B589" t="str">
            <v>GAAP031</v>
          </cell>
          <cell r="C589" t="str">
            <v>IC19 Consol - Elec Cost - Energy - UstKamenogorsk GES LLP</v>
          </cell>
          <cell r="D589">
            <v>2711608.0629275478</v>
          </cell>
          <cell r="E589">
            <v>-2286.8805326473484</v>
          </cell>
          <cell r="F589">
            <v>-2286.8805326473484</v>
          </cell>
          <cell r="G589">
            <v>-2286.8805326473484</v>
          </cell>
          <cell r="H589">
            <v>-2286.8805326473484</v>
          </cell>
          <cell r="I589">
            <v>-2286.8805326473484</v>
          </cell>
          <cell r="J589">
            <v>-2286.8805326473484</v>
          </cell>
          <cell r="K589">
            <v>-2286.8805326473484</v>
          </cell>
          <cell r="L589">
            <v>-2286.8805326473484</v>
          </cell>
        </row>
        <row r="590">
          <cell r="B590" t="str">
            <v>GAAP032</v>
          </cell>
          <cell r="C590" t="str">
            <v>IC16 Consol - Other Revenue - Sogrinsk TETS LLP</v>
          </cell>
          <cell r="D590">
            <v>3959.1307112228305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5862.8275339118718</v>
          </cell>
          <cell r="K590">
            <v>5862.8275339118718</v>
          </cell>
          <cell r="L590">
            <v>5862.8275339118718</v>
          </cell>
        </row>
        <row r="591">
          <cell r="B591" t="str">
            <v>GAAP033</v>
          </cell>
          <cell r="C591" t="str">
            <v>IC16 Consol - Other Revenue - UstKamenogorsk TETS LLP</v>
          </cell>
          <cell r="D591">
            <v>4181.0269111341122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8929.8677226388063</v>
          </cell>
          <cell r="K591">
            <v>8929.8677226388063</v>
          </cell>
          <cell r="L591">
            <v>8929.8677226388063</v>
          </cell>
        </row>
        <row r="592">
          <cell r="B592" t="str">
            <v>GAAP034</v>
          </cell>
          <cell r="C592" t="str">
            <v>IC12 Consol - Interest Expense - AES Corp</v>
          </cell>
          <cell r="D592">
            <v>3030000</v>
          </cell>
          <cell r="E592">
            <v>331000</v>
          </cell>
          <cell r="F592">
            <v>645000</v>
          </cell>
          <cell r="G592">
            <v>1000000</v>
          </cell>
          <cell r="H592">
            <v>1353000</v>
          </cell>
          <cell r="I592">
            <v>1711000</v>
          </cell>
          <cell r="J592">
            <v>2082000</v>
          </cell>
          <cell r="K592">
            <v>2469000</v>
          </cell>
          <cell r="L592">
            <v>2845065.0031938679</v>
          </cell>
        </row>
        <row r="593">
          <cell r="B593" t="str">
            <v>GAAP035</v>
          </cell>
          <cell r="C593" t="str">
            <v>IC12 Consol - Interest Expense - AES Global Power Holdings BV</v>
          </cell>
          <cell r="D593">
            <v>4618000</v>
          </cell>
          <cell r="E593">
            <v>477000</v>
          </cell>
          <cell r="F593">
            <v>929000</v>
          </cell>
          <cell r="G593">
            <v>1440000</v>
          </cell>
          <cell r="H593">
            <v>1948000</v>
          </cell>
          <cell r="I593">
            <v>2480000</v>
          </cell>
          <cell r="J593">
            <v>3014000</v>
          </cell>
          <cell r="K593">
            <v>3572000</v>
          </cell>
          <cell r="L593">
            <v>4113379.0003193868</v>
          </cell>
        </row>
        <row r="594">
          <cell r="B594" t="str">
            <v>GAAP036</v>
          </cell>
          <cell r="C594" t="str">
            <v>IC19 Consol - Elec Sales - Energy - NurEnergoService LLP</v>
          </cell>
          <cell r="D594">
            <v>3739215.4735135245</v>
          </cell>
          <cell r="E594">
            <v>2015766.8986910798</v>
          </cell>
          <cell r="F594">
            <v>4114387.2531039724</v>
          </cell>
          <cell r="G594">
            <v>7073544.3302546153</v>
          </cell>
          <cell r="H594">
            <v>10338369.215803562</v>
          </cell>
          <cell r="I594">
            <v>14428651.056435764</v>
          </cell>
          <cell r="J594">
            <v>17918866.272544958</v>
          </cell>
          <cell r="K594">
            <v>20630395.17213114</v>
          </cell>
          <cell r="L594">
            <v>24875923.056034051</v>
          </cell>
        </row>
        <row r="595">
          <cell r="B595" t="str">
            <v>GAAP037</v>
          </cell>
          <cell r="C595" t="str">
            <v>IC16 Consol - Other Costs Of Sales - UstKamenogorsk TETS LLP</v>
          </cell>
          <cell r="D595">
            <v>367.16640560901021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L CCI Detail"/>
      <sheetName val="Cash CCI Detail"/>
      <sheetName val="General template instructions"/>
      <sheetName val="P&amp;L  Budgets"/>
      <sheetName val="P&amp;L CCI Detail"/>
      <sheetName val="2003 Capital"/>
      <sheetName val="Cash Budgets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ltai"/>
    </sheetNames>
    <sheetDataSet>
      <sheetData sheetId="0"/>
      <sheetData sheetId="1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55">
          <cell r="T55">
            <v>237048.32000000004</v>
          </cell>
        </row>
        <row r="62">
          <cell r="T62">
            <v>0</v>
          </cell>
        </row>
        <row r="79">
          <cell r="T79">
            <v>7411284.481202988</v>
          </cell>
        </row>
        <row r="88">
          <cell r="T88">
            <v>1486708.3829765017</v>
          </cell>
        </row>
        <row r="102">
          <cell r="T102">
            <v>557986.68000000005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1">
          <cell r="T181">
            <v>0</v>
          </cell>
        </row>
        <row r="187">
          <cell r="T187">
            <v>0</v>
          </cell>
        </row>
        <row r="192">
          <cell r="T192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  <row r="245">
          <cell r="T245">
            <v>0</v>
          </cell>
        </row>
        <row r="246">
          <cell r="T246">
            <v>-742934</v>
          </cell>
        </row>
      </sheetData>
      <sheetData sheetId="2" refreshError="1"/>
      <sheetData sheetId="3" refreshError="1"/>
      <sheetData sheetId="4" refreshError="1">
        <row r="27">
          <cell r="T27">
            <v>0</v>
          </cell>
        </row>
        <row r="35">
          <cell r="T35">
            <v>0</v>
          </cell>
        </row>
        <row r="41">
          <cell r="T41">
            <v>0</v>
          </cell>
        </row>
        <row r="54">
          <cell r="T54">
            <v>204352</v>
          </cell>
        </row>
        <row r="61">
          <cell r="T61">
            <v>0</v>
          </cell>
        </row>
        <row r="76">
          <cell r="T76">
            <v>907938.57</v>
          </cell>
        </row>
        <row r="84">
          <cell r="T84">
            <v>6087195.3464781595</v>
          </cell>
        </row>
        <row r="94">
          <cell r="T94">
            <v>481023</v>
          </cell>
        </row>
        <row r="109">
          <cell r="T109">
            <v>0</v>
          </cell>
        </row>
        <row r="159">
          <cell r="T159">
            <v>-8350665.5390818585</v>
          </cell>
        </row>
        <row r="172">
          <cell r="T172">
            <v>0</v>
          </cell>
        </row>
        <row r="177">
          <cell r="T177">
            <v>0</v>
          </cell>
        </row>
        <row r="183">
          <cell r="T183">
            <v>0</v>
          </cell>
        </row>
        <row r="189">
          <cell r="T189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23">
          <cell r="T223">
            <v>-155212.77939492179</v>
          </cell>
        </row>
        <row r="233">
          <cell r="T233">
            <v>-1053641.0385293402</v>
          </cell>
        </row>
        <row r="238">
          <cell r="T238">
            <v>0</v>
          </cell>
        </row>
        <row r="245">
          <cell r="T24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 _ Location Sheet "/>
    </sheetNames>
    <sheetDataSet>
      <sheetData sheetId="0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"/>
      <sheetName val="Общее"/>
      <sheetName val="Выручка"/>
      <sheetName val="Кап.затраты"/>
      <sheetName val="Стоимость_Оборудования"/>
      <sheetName val="Реагентика_мат"/>
      <sheetName val="Электроэнергия"/>
      <sheetName val="Себестоимость"/>
      <sheetName val="Налоги"/>
      <sheetName val="Финансирование"/>
      <sheetName val="Модель погашения"/>
      <sheetName val="Доход-расход"/>
      <sheetName val="Эффективность"/>
      <sheetName val="ОТЭП"/>
      <sheetName val="Структура сценария"/>
      <sheetName val="Чувствительность"/>
      <sheetName val="Численность раб."/>
      <sheetName val="Оборудование"/>
      <sheetName val="Sum Statement"/>
      <sheetName val="Variables"/>
      <sheetName val="Currency _ Location Sheet "/>
      <sheetName val="Экономика_ЗИФ_Родин"/>
      <sheetName val="Общие начальные данные"/>
      <sheetName val="_RISK Correlations"/>
      <sheetName val="Non IC Input"/>
      <sheetName val="Дефл"/>
      <sheetName val="Contents"/>
    </sheetNames>
    <sheetDataSet>
      <sheetData sheetId="0">
        <row r="63">
          <cell r="B63">
            <v>196.83665211540153</v>
          </cell>
        </row>
      </sheetData>
      <sheetData sheetId="1" refreshError="1"/>
      <sheetData sheetId="2">
        <row r="63">
          <cell r="B63">
            <v>196.83665211540153</v>
          </cell>
        </row>
      </sheetData>
      <sheetData sheetId="3" refreshError="1"/>
      <sheetData sheetId="4">
        <row r="63">
          <cell r="B63">
            <v>196.83665211540153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1"/>
      <sheetName val="2_9"/>
      <sheetName val="3"/>
      <sheetName val="3а"/>
      <sheetName val="3_1"/>
      <sheetName val="4"/>
      <sheetName val="4а"/>
      <sheetName val="4_1"/>
      <sheetName val="4_2"/>
      <sheetName val="4_3"/>
      <sheetName val="4_10"/>
      <sheetName val="6_1"/>
      <sheetName val="6_3"/>
      <sheetName val="9"/>
      <sheetName val="9_1"/>
      <sheetName val="9_2"/>
      <sheetName val="9_1 нов"/>
      <sheetName val="9_2 нов"/>
      <sheetName val="расчет НПФ"/>
      <sheetName val="расчет СН"/>
      <sheetName val="расчет соцстрах"/>
      <sheetName val="расчет ИПН"/>
      <sheetName val="11_4"/>
      <sheetName val="13"/>
      <sheetName val="1_2"/>
      <sheetName val="2_1"/>
      <sheetName val="2_2"/>
      <sheetName val="2_3"/>
      <sheetName val="2_4"/>
      <sheetName val="2_5"/>
      <sheetName val="2_6"/>
      <sheetName val="2_7"/>
      <sheetName val="2_8"/>
      <sheetName val="3б"/>
      <sheetName val="3_2"/>
      <sheetName val="3_7"/>
      <sheetName val="4_4"/>
      <sheetName val="4_6"/>
      <sheetName val="4_6а"/>
      <sheetName val="4_7"/>
      <sheetName val="4_9"/>
      <sheetName val="4_12"/>
      <sheetName val="4_13"/>
      <sheetName val="5_1"/>
      <sheetName val="5_1а"/>
      <sheetName val="5_1б"/>
      <sheetName val="6_2"/>
      <sheetName val="9 а"/>
      <sheetName val="10"/>
      <sheetName val="10_1"/>
      <sheetName val="11"/>
      <sheetName val="11_2"/>
      <sheetName val="11_3"/>
      <sheetName val="11_4 а"/>
      <sheetName val="12"/>
      <sheetName val="12_1 "/>
      <sheetName val="12_2"/>
      <sheetName val="13_4 "/>
      <sheetName val="13_5"/>
      <sheetName val="19"/>
      <sheetName val="20"/>
      <sheetName val="Список документов"/>
      <sheetName val="Перечень связанных сторон"/>
      <sheetName val="Чувствительность"/>
      <sheetName val="Анализ закл. работ"/>
      <sheetName val="9_1_нов"/>
      <sheetName val="9_2_нов"/>
      <sheetName val="расчет_НПФ"/>
      <sheetName val="расчет_СН"/>
      <sheetName val="расчет_соцстрах"/>
      <sheetName val="расчет_ИПН"/>
      <sheetName val="9_а"/>
      <sheetName val="11_4_а"/>
      <sheetName val="12_1_"/>
      <sheetName val="13_4_"/>
      <sheetName val="Список_документов"/>
      <sheetName val="Перечень_связанных_сторон"/>
      <sheetName val="Статьи"/>
      <sheetName val="Общие начальные данные"/>
      <sheetName val="Currency _ Location Sheet "/>
      <sheetName val="Inventory"/>
      <sheetName val="Калькуляция"/>
      <sheetName val="Contents"/>
      <sheetName val="Non IC Input"/>
      <sheetName val="Sum Statement"/>
      <sheetName val="Revenue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опление"/>
      <sheetName val="Вентиляция"/>
      <sheetName val="Мощность"/>
      <sheetName val="Лист1"/>
      <sheetName val="Горячее_водоснабжение_зим"/>
      <sheetName val="Горячее_водоснабжение_лет"/>
      <sheetName val="Калькуляция"/>
      <sheetName val="_RISK Correlations"/>
      <sheetName val="Перечень связанных сторон"/>
      <sheetName val="altai income statement"/>
      <sheetName val="Input"/>
      <sheetName val="System"/>
      <sheetName val="Customize Your Loan Manager"/>
      <sheetName val="Loan Amortization Table"/>
      <sheetName val="Project Proforma"/>
      <sheetName val="Capital"/>
      <sheetName val="Prod Stats"/>
      <sheetName val="Prod Value"/>
      <sheetName val="Tax"/>
      <sheetName val="Summary"/>
      <sheetName val="Акбастау "/>
      <sheetName val="прочие"/>
      <sheetName val="Labor"/>
    </sheetNames>
    <sheetDataSet>
      <sheetData sheetId="0">
        <row r="29">
          <cell r="E29">
            <v>820.83333333333337</v>
          </cell>
        </row>
        <row r="173">
          <cell r="G173">
            <v>165208.79699999999</v>
          </cell>
        </row>
      </sheetData>
      <sheetData sheetId="1">
        <row r="29">
          <cell r="E29">
            <v>820.83333333333337</v>
          </cell>
        </row>
        <row r="173">
          <cell r="G173">
            <v>161196.9</v>
          </cell>
        </row>
      </sheetData>
      <sheetData sheetId="2">
        <row r="29">
          <cell r="E29">
            <v>820.83333333333337</v>
          </cell>
        </row>
      </sheetData>
      <sheetData sheetId="3">
        <row r="29">
          <cell r="E29">
            <v>820.83333333333337</v>
          </cell>
        </row>
      </sheetData>
      <sheetData sheetId="4">
        <row r="29">
          <cell r="E29">
            <v>820.83333333333337</v>
          </cell>
        </row>
      </sheetData>
      <sheetData sheetId="5">
        <row r="29">
          <cell r="E29">
            <v>820.83333333333337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3. Inventories"/>
      <sheetName val="MOR_Excell version"/>
      <sheetName val="MOR_Hyperion version"/>
      <sheetName val="System"/>
      <sheetName val="Data"/>
      <sheetName val="Non IC Input"/>
      <sheetName val="Variables"/>
      <sheetName val="Перечень связанных сторон"/>
      <sheetName val="Отопление"/>
      <sheetName val="Вентиляция"/>
    </sheetNames>
    <sheetDataSet>
      <sheetData sheetId="0" refreshError="1">
        <row r="3">
          <cell r="D3">
            <v>31.103480000000001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 Budget2009"/>
      <sheetName val="Drilling"/>
      <sheetName val="Special Vehicles"/>
      <sheetName val="Gaz&amp;Die"/>
      <sheetName val=" rate gaz&amp;dis "/>
      <sheetName val="spec veh dies "/>
      <sheetName val="Rep exp"/>
      <sheetName val="Business Trips"/>
      <sheetName val="Office rent"/>
      <sheetName val="Fixed Assets"/>
      <sheetName val="Mobile "/>
      <sheetName val="CorpTax"/>
      <sheetName val="Payroll"/>
      <sheetName val="Oper ExpAlm"/>
      <sheetName val="Oper ExpAkt"/>
      <sheetName val="Akt09"/>
      <sheetName val="Alm09"/>
      <sheetName val="Sum Statement"/>
    </sheetNames>
    <definedNames>
      <definedName name="Payment_Number" refersTo="#ССЫЛКА!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  <sheetName val="Non IC Input"/>
      <sheetName val="3.3. Inventories"/>
      <sheetName val="Отопление"/>
      <sheetName val="Вентиляция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ы"/>
      <sheetName val="Свод"/>
      <sheetName val="Освещение_и_водопониж"/>
      <sheetName val="Зачистка"/>
      <sheetName val="Отвалообразование"/>
      <sheetName val="Транспортировка"/>
      <sheetName val="Перемещ._взорванной ГМ"/>
      <sheetName val="Экскавация"/>
      <sheetName val="Бурение"/>
      <sheetName val="Взрывание"/>
      <sheetName val="Мех.рых. и перемещ разрыхл. гм"/>
      <sheetName val="Изменение_оборотных_средств"/>
      <sheetName val="3.3. Inventories"/>
      <sheetName val="Assumptions"/>
      <sheetName val="Sum Statement"/>
      <sheetName val="Revenue"/>
    </sheetNames>
    <sheetDataSet>
      <sheetData sheetId="0" refreshError="1">
        <row r="6">
          <cell r="D6">
            <v>11</v>
          </cell>
        </row>
        <row r="8">
          <cell r="D8">
            <v>67</v>
          </cell>
        </row>
        <row r="11">
          <cell r="D11">
            <v>28</v>
          </cell>
        </row>
        <row r="14">
          <cell r="D14">
            <v>62</v>
          </cell>
        </row>
        <row r="15">
          <cell r="D15">
            <v>31</v>
          </cell>
        </row>
        <row r="16">
          <cell r="D16">
            <v>10</v>
          </cell>
        </row>
        <row r="17">
          <cell r="D17">
            <v>30</v>
          </cell>
        </row>
        <row r="19">
          <cell r="D19">
            <v>5000</v>
          </cell>
        </row>
        <row r="20">
          <cell r="D20">
            <v>13000</v>
          </cell>
        </row>
        <row r="21">
          <cell r="D21">
            <v>7600</v>
          </cell>
        </row>
        <row r="22">
          <cell r="D22">
            <v>13000</v>
          </cell>
        </row>
        <row r="23">
          <cell r="D23">
            <v>2500</v>
          </cell>
        </row>
        <row r="26">
          <cell r="D26">
            <v>30000</v>
          </cell>
        </row>
        <row r="31">
          <cell r="D31">
            <v>720</v>
          </cell>
        </row>
        <row r="32">
          <cell r="D32">
            <v>520</v>
          </cell>
        </row>
        <row r="53">
          <cell r="D53">
            <v>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_информация"/>
      <sheetName val="Т.6.1_Смета"/>
      <sheetName val="Т.6.2_Гор_ обор"/>
      <sheetName val="Т.6.4_Амортизация"/>
      <sheetName val="Т6.6_Календарь"/>
      <sheetName val="Т6.7_Сводка"/>
      <sheetName val="Т6.5_Финансирование"/>
      <sheetName val="Т6.8_Погашение"/>
      <sheetName val="Т6.9_NPV"/>
      <sheetName val="Т6.10_отэп"/>
      <sheetName val="П5_Фабрика"/>
      <sheetName val="П6_Себестоимость_переработка"/>
      <sheetName val="П7_Себестоимость_общехоз"/>
      <sheetName val="Структура сценария"/>
      <sheetName val="Себестоимость_добычи"/>
      <sheetName val="Погоризонтный_календарь"/>
      <sheetName val="Прил 5"/>
      <sheetName val="Прил.10"/>
      <sheetName val="Анализ закл. работ"/>
      <sheetName val="Project Proforma"/>
      <sheetName val="Capital"/>
      <sheetName val="Prod Stats"/>
      <sheetName val="Prod Value"/>
      <sheetName val="Tax"/>
      <sheetName val="Assumptions"/>
      <sheetName val="Const"/>
      <sheetName val="Общие начальные данные"/>
    </sheetNames>
    <sheetDataSet>
      <sheetData sheetId="0">
        <row r="29">
          <cell r="F29">
            <v>34.330799999999996</v>
          </cell>
        </row>
        <row r="31">
          <cell r="F31">
            <v>158.4</v>
          </cell>
        </row>
        <row r="33">
          <cell r="F33">
            <v>67</v>
          </cell>
        </row>
        <row r="35">
          <cell r="F35">
            <v>107.1</v>
          </cell>
        </row>
        <row r="37">
          <cell r="F37">
            <v>105.78</v>
          </cell>
        </row>
        <row r="39">
          <cell r="B39">
            <v>19.899999999999999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ы"/>
      <sheetName val="Свод"/>
      <sheetName val="Освещение_и_водопониж"/>
      <sheetName val="Зачистка"/>
      <sheetName val="Отвалообразование"/>
      <sheetName val="Транспортировка"/>
      <sheetName val="Перемещ._взорванной ГМ"/>
      <sheetName val="Экскавация"/>
      <sheetName val="Бурение"/>
      <sheetName val="Взрывание"/>
      <sheetName val="Численность"/>
      <sheetName val="Мех.рых. и перемещ разрыхл. гм"/>
      <sheetName val="Project Proforma"/>
      <sheetName val="Capital"/>
      <sheetName val="Prod Stats"/>
      <sheetName val="Prod Value"/>
      <sheetName val="Tax"/>
      <sheetName val="Sum Statement"/>
      <sheetName val="Общая_информация"/>
      <sheetName val="F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  <sheetName val="ао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PBC_Cut-off"/>
      <sheetName val="Выбор"/>
      <sheetName val="Product Assumptions"/>
      <sheetName val="Product_Assumptions"/>
      <sheetName val="July_03_Pg8"/>
      <sheetName val="Budget"/>
      <sheetName val="Prices"/>
      <sheetName val="cant sim"/>
      <sheetName val="PLAC"/>
      <sheetName val="Счет-ф"/>
      <sheetName val="Перечень связанных сторон"/>
      <sheetName val="#ССЫЛКА"/>
      <sheetName val="CPI"/>
      <sheetName val="Anlagevermögen"/>
      <sheetName val="XLR_NoRangeSheet"/>
      <sheetName val="Планы"/>
      <sheetName val="Anlageverm?gen"/>
      <sheetName val="Общая_информация"/>
      <sheetName val="Const"/>
      <sheetName val="Анализ закл. работ"/>
      <sheetName val="Assumptions"/>
      <sheetName val="3.3. Inventories"/>
      <sheetName val="Лист3"/>
      <sheetName val="SMSTemp"/>
      <sheetName val="std tabel"/>
      <sheetName val="fish"/>
      <sheetName val="Links"/>
      <sheetName val="Lead"/>
      <sheetName val="Store"/>
      <sheetName val="Статьи"/>
      <sheetName val="26.Prepaid expenses"/>
      <sheetName val="GAAP TB 30.09.01  detail p&amp;l"/>
      <sheetName val="FSL KZT"/>
      <sheetName val="02"/>
      <sheetName val="Anlageverm_gen"/>
      <sheetName val="W-60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Cost 99v98"/>
      <sheetName val="UEN"/>
      <sheetName val="PYTB"/>
      <sheetName val="Const"/>
      <sheetName val="Mine Gen"/>
      <sheetName val="COP_Analitical"/>
      <sheetName val="Master_(2)"/>
      <sheetName val="C_repair"/>
      <sheetName val="Other_Services"/>
      <sheetName val="GA_LLP"/>
      <sheetName val="Ngdu_1COS"/>
      <sheetName val="Cost_99v98"/>
      <sheetName val="Assumptions"/>
      <sheetName val="COST OF PRODUCTION"/>
      <sheetName val="KONSOLID"/>
      <sheetName val="IPR_VOG"/>
      <sheetName val="COST_OF_PRODUCTION"/>
      <sheetName val="FX rates"/>
      <sheetName val="Loans out"/>
      <sheetName val="L&amp;E"/>
      <sheetName val="Incometl"/>
      <sheetName val="Nvar"/>
      <sheetName val="группа"/>
      <sheetName val="B_4"/>
      <sheetName val="B-4"/>
      <sheetName val="AG Pipe Qt"/>
      <sheetName val="A-20"/>
      <sheetName val="PDC_Worksheet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</sheetNames>
    <sheetDataSet>
      <sheetData sheetId="0" refreshError="1"/>
      <sheetData sheetId="1">
        <row r="10">
          <cell r="S10">
            <v>119.47</v>
          </cell>
        </row>
      </sheetData>
      <sheetData sheetId="2">
        <row r="10">
          <cell r="S10">
            <v>119.47</v>
          </cell>
        </row>
      </sheetData>
      <sheetData sheetId="3">
        <row r="10">
          <cell r="S10">
            <v>119.47</v>
          </cell>
        </row>
      </sheetData>
      <sheetData sheetId="4"/>
      <sheetData sheetId="5"/>
      <sheetData sheetId="6">
        <row r="10">
          <cell r="S10">
            <v>119.47</v>
          </cell>
        </row>
      </sheetData>
      <sheetData sheetId="7">
        <row r="10">
          <cell r="S10">
            <v>119.47</v>
          </cell>
        </row>
      </sheetData>
      <sheetData sheetId="8">
        <row r="10">
          <cell r="S10">
            <v>119.47</v>
          </cell>
        </row>
      </sheetData>
      <sheetData sheetId="9">
        <row r="10">
          <cell r="S10">
            <v>119.47</v>
          </cell>
        </row>
      </sheetData>
      <sheetData sheetId="10">
        <row r="10">
          <cell r="S10">
            <v>119.47</v>
          </cell>
        </row>
      </sheetData>
      <sheetData sheetId="11">
        <row r="10">
          <cell r="S10">
            <v>119.47</v>
          </cell>
        </row>
      </sheetData>
      <sheetData sheetId="12">
        <row r="10">
          <cell r="S10">
            <v>119.47</v>
          </cell>
        </row>
      </sheetData>
      <sheetData sheetId="13"/>
      <sheetData sheetId="14" refreshError="1">
        <row r="10">
          <cell r="S10">
            <v>119.47</v>
          </cell>
        </row>
        <row r="11">
          <cell r="S11">
            <v>78.31</v>
          </cell>
        </row>
      </sheetData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0">
          <cell r="S10">
            <v>119.47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  <sheetName val="#REF"/>
      <sheetName val="Assumptions"/>
      <sheetName val="PYTB"/>
      <sheetName val="Cost 99v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"/>
      <sheetName val="CONS1"/>
    </sheetNames>
    <sheetDataSet>
      <sheetData sheetId="0" refreshError="1"/>
      <sheetData sheetId="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SMSTemp"/>
      <sheetName val="o"/>
      <sheetName val="PYTB"/>
      <sheetName val="Проек_расх"/>
      <sheetName val="Cost 99v98"/>
      <sheetName val="Форма2"/>
      <sheetName val="Production_Ref Q-1-3"/>
      <sheetName val="Production_ref_Q4"/>
      <sheetName val="Resources"/>
      <sheetName val="A3-100"/>
      <sheetName val="Все виды материалов D`1-18"/>
      <sheetName val="Общие начальные данные"/>
      <sheetName val="Inputs"/>
      <sheetName val="Settings"/>
      <sheetName val="FA Movement Kyrg"/>
      <sheetName val="Лист3"/>
      <sheetName val="Anlagevermögen"/>
      <sheetName val="Links"/>
      <sheetName val="Lead"/>
      <sheetName val="KCC"/>
      <sheetName val="CPI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1">
        <row r="3">
          <cell r="A3">
            <v>101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vsOB"/>
      <sheetName val="Menu"/>
      <sheetName val="BS_1S"/>
      <sheetName val="IS_1S"/>
      <sheetName val="IS2006"/>
      <sheetName val="BS2006"/>
      <sheetName val="Comshare"/>
      <sheetName val="ISvsPY"/>
      <sheetName val="BS"/>
      <sheetName val="IS2006F"/>
      <sheetName val="IS2005"/>
      <sheetName val="OB2006"/>
      <sheetName val="Comshare UPD"/>
      <sheetName val="DT"/>
      <sheetName val="Inputs"/>
      <sheetName val="Статьи"/>
    </sheetNames>
    <sheetDataSet>
      <sheetData sheetId="0" refreshError="1">
        <row r="9">
          <cell r="E9">
            <v>0</v>
          </cell>
          <cell r="H9">
            <v>0</v>
          </cell>
        </row>
        <row r="10">
          <cell r="E10">
            <v>0</v>
          </cell>
          <cell r="H10">
            <v>0</v>
          </cell>
        </row>
        <row r="11">
          <cell r="E11">
            <v>0</v>
          </cell>
          <cell r="H11">
            <v>0</v>
          </cell>
        </row>
        <row r="12">
          <cell r="E12">
            <v>0</v>
          </cell>
          <cell r="H12">
            <v>0</v>
          </cell>
        </row>
        <row r="13">
          <cell r="E13">
            <v>0</v>
          </cell>
          <cell r="H13">
            <v>0</v>
          </cell>
        </row>
        <row r="14">
          <cell r="E14">
            <v>0</v>
          </cell>
          <cell r="H14">
            <v>0</v>
          </cell>
        </row>
        <row r="15">
          <cell r="E15">
            <v>0</v>
          </cell>
          <cell r="H15">
            <v>0</v>
          </cell>
        </row>
        <row r="16">
          <cell r="E16">
            <v>0</v>
          </cell>
          <cell r="H16">
            <v>0</v>
          </cell>
        </row>
        <row r="18">
          <cell r="E18">
            <v>0</v>
          </cell>
          <cell r="H18">
            <v>0</v>
          </cell>
        </row>
        <row r="19">
          <cell r="E19">
            <v>0</v>
          </cell>
          <cell r="H19">
            <v>0</v>
          </cell>
        </row>
        <row r="20">
          <cell r="E20">
            <v>0</v>
          </cell>
          <cell r="H20">
            <v>0</v>
          </cell>
        </row>
        <row r="21">
          <cell r="E21">
            <v>0</v>
          </cell>
          <cell r="H21">
            <v>0</v>
          </cell>
        </row>
        <row r="23">
          <cell r="E23">
            <v>0</v>
          </cell>
          <cell r="H23">
            <v>0</v>
          </cell>
        </row>
        <row r="24">
          <cell r="E24">
            <v>0</v>
          </cell>
          <cell r="H24">
            <v>0</v>
          </cell>
        </row>
        <row r="25">
          <cell r="E25">
            <v>0</v>
          </cell>
          <cell r="H25">
            <v>0</v>
          </cell>
        </row>
        <row r="26">
          <cell r="E26">
            <v>0</v>
          </cell>
          <cell r="H26">
            <v>0</v>
          </cell>
        </row>
        <row r="27">
          <cell r="E27">
            <v>0</v>
          </cell>
          <cell r="H27">
            <v>0</v>
          </cell>
        </row>
        <row r="28">
          <cell r="E28">
            <v>0</v>
          </cell>
          <cell r="H28">
            <v>0</v>
          </cell>
        </row>
        <row r="30">
          <cell r="E30">
            <v>0</v>
          </cell>
          <cell r="H30">
            <v>0</v>
          </cell>
        </row>
        <row r="31">
          <cell r="E31">
            <v>0</v>
          </cell>
          <cell r="H31">
            <v>0</v>
          </cell>
        </row>
        <row r="33">
          <cell r="E33">
            <v>0</v>
          </cell>
          <cell r="H33">
            <v>0</v>
          </cell>
        </row>
        <row r="34">
          <cell r="E34">
            <v>0</v>
          </cell>
          <cell r="H34">
            <v>0</v>
          </cell>
        </row>
        <row r="35">
          <cell r="E35">
            <v>0</v>
          </cell>
          <cell r="H35">
            <v>0</v>
          </cell>
        </row>
        <row r="36">
          <cell r="E36">
            <v>0</v>
          </cell>
          <cell r="H36">
            <v>0</v>
          </cell>
        </row>
        <row r="38">
          <cell r="E38">
            <v>0</v>
          </cell>
          <cell r="H38">
            <v>0</v>
          </cell>
        </row>
        <row r="39">
          <cell r="E39">
            <v>0</v>
          </cell>
          <cell r="H39">
            <v>0</v>
          </cell>
        </row>
        <row r="40">
          <cell r="E40">
            <v>0</v>
          </cell>
          <cell r="H40">
            <v>0</v>
          </cell>
        </row>
        <row r="41">
          <cell r="E41">
            <v>0</v>
          </cell>
          <cell r="H41">
            <v>0</v>
          </cell>
        </row>
        <row r="42">
          <cell r="E42">
            <v>0</v>
          </cell>
          <cell r="H42">
            <v>0</v>
          </cell>
        </row>
        <row r="43">
          <cell r="E43">
            <v>0</v>
          </cell>
          <cell r="H43">
            <v>0</v>
          </cell>
        </row>
        <row r="44">
          <cell r="E44">
            <v>0</v>
          </cell>
          <cell r="H44">
            <v>0</v>
          </cell>
        </row>
        <row r="45">
          <cell r="E45">
            <v>0</v>
          </cell>
          <cell r="H45">
            <v>0</v>
          </cell>
        </row>
        <row r="46">
          <cell r="E46">
            <v>0</v>
          </cell>
          <cell r="H46">
            <v>0</v>
          </cell>
        </row>
        <row r="47">
          <cell r="E47">
            <v>0</v>
          </cell>
          <cell r="H47">
            <v>0</v>
          </cell>
        </row>
        <row r="48">
          <cell r="E48">
            <v>0</v>
          </cell>
          <cell r="H48">
            <v>0</v>
          </cell>
        </row>
        <row r="49">
          <cell r="E49">
            <v>0</v>
          </cell>
          <cell r="H4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eign"/>
      <sheetName val="Rich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  <sheetName val="ISvsOB"/>
      <sheetName val="Допущения"/>
    </sheetNames>
    <sheetDataSet>
      <sheetData sheetId="0" refreshError="1"/>
      <sheetData sheetId="1" refreshError="1"/>
      <sheetData sheetId="2" refreshError="1">
        <row r="4">
          <cell r="A4" t="str">
            <v>Rich's Entities</v>
          </cell>
          <cell r="C4" t="str">
            <v>Dominican Pwr Partners LDC (Cayman)</v>
          </cell>
          <cell r="D4" t="str">
            <v>Los Mina Top Level Adj</v>
          </cell>
          <cell r="E4" t="str">
            <v>Cayman Is Holdings LTD</v>
          </cell>
          <cell r="F4" t="str">
            <v>Dominicana SA</v>
          </cell>
          <cell r="G4" t="str">
            <v>Caribbean Services Inc</v>
          </cell>
          <cell r="H4" t="str">
            <v>Los Mina Eliminations</v>
          </cell>
          <cell r="I4" t="str">
            <v>Los Mina</v>
          </cell>
          <cell r="J4" t="str">
            <v>Merida Operaciones SRL de CV</v>
          </cell>
          <cell r="K4" t="str">
            <v>Merida Mgmt Services</v>
          </cell>
          <cell r="L4" t="str">
            <v>Yucatan SRL de CV</v>
          </cell>
          <cell r="M4" t="str">
            <v>Mayan Holdings SRL de CV</v>
          </cell>
          <cell r="N4" t="str">
            <v>AES Merida BV</v>
          </cell>
          <cell r="O4" t="str">
            <v>Merida III SRL de CV</v>
          </cell>
          <cell r="P4" t="str">
            <v>Merida III Eliminations</v>
          </cell>
          <cell r="Q4" t="str">
            <v>Merida</v>
          </cell>
          <cell r="R4" t="str">
            <v>Elims/Equity/MI Adjs</v>
          </cell>
          <cell r="S4" t="str">
            <v>RU Merida III</v>
          </cell>
          <cell r="T4" t="str">
            <v>BS DR Holdings</v>
          </cell>
          <cell r="U4" t="str">
            <v>BS DR Services</v>
          </cell>
          <cell r="V4" t="str">
            <v>DR Holdings</v>
          </cell>
          <cell r="W4" t="str">
            <v>Elims/Equity/MI Adjs</v>
          </cell>
          <cell r="X4" t="str">
            <v>RU DR Holdings</v>
          </cell>
          <cell r="Y4" t="str">
            <v>Empr Distr de Elec del Este</v>
          </cell>
          <cell r="Z4" t="str">
            <v>Distribucion Dominican LTD</v>
          </cell>
          <cell r="AA4" t="str">
            <v>AES Distribution East LLC (US)</v>
          </cell>
          <cell r="AB4" t="str">
            <v>Distribution East LTD</v>
          </cell>
          <cell r="AC4" t="str">
            <v>Ede Este Topside Adjustment</v>
          </cell>
          <cell r="AD4" t="str">
            <v>Ede Este Eliminations</v>
          </cell>
          <cell r="AE4" t="str">
            <v>Ede Este</v>
          </cell>
          <cell r="AF4" t="str">
            <v>Elims/Equity/MI Adjs</v>
          </cell>
          <cell r="AG4" t="str">
            <v>RU Ede Este</v>
          </cell>
          <cell r="AH4" t="str">
            <v>Andres BV</v>
          </cell>
          <cell r="AI4" t="str">
            <v>Atlantic Basin Services LTD</v>
          </cell>
          <cell r="AJ4" t="str">
            <v>Andres (Dominican Republic)</v>
          </cell>
          <cell r="AK4" t="str">
            <v>ANDRES CONADJ</v>
          </cell>
          <cell r="AL4" t="str">
            <v>AES Hispanola II</v>
          </cell>
          <cell r="AM4" t="str">
            <v>Andres Eliminations</v>
          </cell>
          <cell r="AN4" t="str">
            <v>Andres</v>
          </cell>
          <cell r="AO4" t="str">
            <v>Elims/Equity/MI Adjs</v>
          </cell>
          <cell r="AP4" t="str">
            <v>RU Andres</v>
          </cell>
          <cell r="AQ4" t="str">
            <v>AES Puerto Rico Services Inc</v>
          </cell>
          <cell r="AR4" t="str">
            <v>Puerto Rico LP (US)</v>
          </cell>
          <cell r="AS4" t="str">
            <v>Puerto Rico Inc (US)</v>
          </cell>
          <cell r="AT4" t="str">
            <v>Thomas Holdings BV</v>
          </cell>
          <cell r="AU4" t="str">
            <v>Monroe Holdings BV (Nether)</v>
          </cell>
          <cell r="AV4" t="str">
            <v>Guayama Holdings BV</v>
          </cell>
          <cell r="AW4" t="str">
            <v>Puerto Rico Eliminations</v>
          </cell>
          <cell r="AX4" t="str">
            <v>Puerto Rico</v>
          </cell>
          <cell r="AY4" t="str">
            <v>Services LTD</v>
          </cell>
          <cell r="AZ4" t="str">
            <v>Services, LTD</v>
          </cell>
          <cell r="BA4" t="str">
            <v>Clesa GAAP</v>
          </cell>
          <cell r="BB4" t="str">
            <v>AES Distribuidores Salvadorenos</v>
          </cell>
          <cell r="BC4" t="str">
            <v>Clesa PreGAAP</v>
          </cell>
          <cell r="BD4" t="str">
            <v>Hipotecaria Santa Ana LTDA</v>
          </cell>
          <cell r="BE4" t="str">
            <v>AES El Salvador LTD</v>
          </cell>
          <cell r="BF4" t="str">
            <v>CLESA Top Level Adjusting Entity</v>
          </cell>
          <cell r="BG4" t="str">
            <v>AES Distribuidores Salvadorenos SRL</v>
          </cell>
          <cell r="BH4" t="str">
            <v>Clesa Eliminations</v>
          </cell>
          <cell r="BI4" t="str">
            <v>Clesa</v>
          </cell>
          <cell r="BJ4" t="str">
            <v>Elims/Equity/MI Adjs</v>
          </cell>
          <cell r="BK4" t="str">
            <v>BS Clesa</v>
          </cell>
          <cell r="BL4" t="str">
            <v>AES Comunications INP</v>
          </cell>
          <cell r="BM4" t="str">
            <v>Administradora de Servicios Cmrc</v>
          </cell>
          <cell r="BN4" t="str">
            <v>AES Telecomunicaciones Salvadorenas</v>
          </cell>
          <cell r="BO4" t="str">
            <v>ASERCO Eliminations</v>
          </cell>
          <cell r="BP4" t="str">
            <v>ASERCO</v>
          </cell>
          <cell r="BQ4" t="str">
            <v>EEO Distribution</v>
          </cell>
          <cell r="BR4" t="str">
            <v>Caess</v>
          </cell>
          <cell r="BS4" t="str">
            <v>CAESS Adjustment Company</v>
          </cell>
          <cell r="BT4" t="str">
            <v>CAESS Distribution</v>
          </cell>
          <cell r="BU4" t="str">
            <v>Central America Electric Light</v>
          </cell>
          <cell r="BV4" t="str">
            <v>El Salvador Distribution Ventures</v>
          </cell>
          <cell r="BW4" t="str">
            <v>El Salvador Energy Holdings</v>
          </cell>
          <cell r="BX4" t="str">
            <v>Hipotecaria San Miguel</v>
          </cell>
          <cell r="BY4" t="str">
            <v>EEO (El Salvador)</v>
          </cell>
          <cell r="BZ4" t="str">
            <v>Empressa Electrica De El Sal</v>
          </cell>
          <cell r="CA4" t="str">
            <v>El Salvador Electric Light</v>
          </cell>
          <cell r="CB4" t="str">
            <v>Caess/EEO Eliminations</v>
          </cell>
          <cell r="CC4" t="str">
            <v>Caess/EEO</v>
          </cell>
          <cell r="CD4" t="str">
            <v>Elims/Equity/MI Adjs</v>
          </cell>
          <cell r="CE4" t="str">
            <v>BS Caess/EEO</v>
          </cell>
          <cell r="CF4" t="str">
            <v>El Faro Generating LTD</v>
          </cell>
          <cell r="CG4" t="str">
            <v>El Faro</v>
          </cell>
          <cell r="CH4" t="str">
            <v>Ocean Express LLC</v>
          </cell>
          <cell r="CI4" t="str">
            <v>Ocean LNG LTD</v>
          </cell>
          <cell r="CJ4" t="str">
            <v>AES LNG Marketing LLC</v>
          </cell>
          <cell r="CK4" t="str">
            <v>Ocean Cay Eliminations</v>
          </cell>
          <cell r="CL4" t="str">
            <v>Ocean Cay</v>
          </cell>
          <cell r="CM4" t="str">
            <v>Elims/Equity/MI Adjs</v>
          </cell>
          <cell r="CN4" t="str">
            <v>RU Ocean Cay</v>
          </cell>
          <cell r="CO4" t="str">
            <v>AES Panama Energy SA</v>
          </cell>
          <cell r="CP4" t="str">
            <v>PANAMA La Estrella</v>
          </cell>
          <cell r="CQ4" t="str">
            <v>AES Panama SA</v>
          </cell>
          <cell r="CR4" t="str">
            <v>ESTI PANAMA HLD INP</v>
          </cell>
          <cell r="CS4" t="str">
            <v>AES Isthmus Energy SA</v>
          </cell>
          <cell r="CT4" t="str">
            <v>PANAMA Los Valles</v>
          </cell>
          <cell r="CU4" t="str">
            <v>AES Central American Mgmt Srvcs Inc</v>
          </cell>
          <cell r="CV4" t="str">
            <v>AES Panama Holding LTD</v>
          </cell>
          <cell r="CW4" t="str">
            <v>PANAMA Thermal</v>
          </cell>
          <cell r="CX4" t="str">
            <v>PANAMA Ege</v>
          </cell>
          <cell r="CY4" t="str">
            <v>AES Canal Power Services Inc</v>
          </cell>
          <cell r="CZ4" t="str">
            <v>Panama Eliminations</v>
          </cell>
          <cell r="DA4" t="str">
            <v>Panama</v>
          </cell>
          <cell r="DB4" t="str">
            <v>Elims/Equity/MI Adjs</v>
          </cell>
          <cell r="DC4" t="str">
            <v>RU Panama</v>
          </cell>
          <cell r="DD4" t="str">
            <v>Hunan XiangciAES Hydro Power Co</v>
          </cell>
          <cell r="DE4" t="str">
            <v>Cili Eliminations</v>
          </cell>
          <cell r="DF4" t="str">
            <v>Xiangci Consolidation Adj</v>
          </cell>
          <cell r="DG4" t="str">
            <v>Cili</v>
          </cell>
          <cell r="DH4" t="str">
            <v>Jiaozuo AES Wan Fang Power Co LTD</v>
          </cell>
          <cell r="DI4" t="str">
            <v>Jiaozuo Conadj</v>
          </cell>
          <cell r="DJ4" t="str">
            <v>Jiaozuo</v>
          </cell>
          <cell r="DK4" t="str">
            <v>Hefei Zhongli Energy Co LTD</v>
          </cell>
          <cell r="DL4" t="str">
            <v>Hefei Flash Consolidation Adj</v>
          </cell>
          <cell r="DM4" t="str">
            <v>Anhui Liyuan AES Power Co LTD</v>
          </cell>
          <cell r="DN4" t="str">
            <v>Hefei Eliminations</v>
          </cell>
          <cell r="DO4" t="str">
            <v>Hefei</v>
          </cell>
          <cell r="DP4" t="str">
            <v>Wuhu Shaoda Electric Pwr Dev Co</v>
          </cell>
          <cell r="DQ4" t="str">
            <v>EQ Wuhu Shaoda Electric Pwr Dev Co</v>
          </cell>
          <cell r="DR4" t="str">
            <v>Wuhu Consolidation Adjustment</v>
          </cell>
          <cell r="DS4" t="str">
            <v>Wuhu Eliminations</v>
          </cell>
          <cell r="DT4" t="str">
            <v>Wuhu</v>
          </cell>
          <cell r="DU4" t="str">
            <v>Chongqing Nanchuan Aixi Pwr Co LTD</v>
          </cell>
          <cell r="DV4" t="str">
            <v>Aixi Flash Consolidation Adj</v>
          </cell>
          <cell r="DW4" t="str">
            <v>Aixi Eliminations</v>
          </cell>
          <cell r="DX4" t="str">
            <v>Aixi</v>
          </cell>
          <cell r="DY4" t="str">
            <v>Yangchun Fuyang Dsl Eng Pwr Co</v>
          </cell>
          <cell r="DZ4" t="str">
            <v>EQ Yangchun Fuyang Dsl Eng Pwr Co</v>
          </cell>
          <cell r="EA4" t="str">
            <v>Yangchun</v>
          </cell>
          <cell r="EB4" t="str">
            <v>Chengdu AES Kaihua Gas Turb Pwr Co</v>
          </cell>
          <cell r="EC4" t="str">
            <v>EQ Chengdu AES Kaihua Gas Pwr Co</v>
          </cell>
          <cell r="ED4" t="str">
            <v>Chengdu Consolidation Adjustment</v>
          </cell>
          <cell r="EE4" t="str">
            <v>Chengdu Eliminations</v>
          </cell>
          <cell r="EF4" t="str">
            <v>Chengdu</v>
          </cell>
          <cell r="EG4" t="str">
            <v>Yangcheng Consolidation Adj</v>
          </cell>
          <cell r="EH4" t="str">
            <v>Yangcheng Intl Power Co (PRC)</v>
          </cell>
          <cell r="EI4" t="str">
            <v>EQ Yangcheng Intl Power Co (PRC)</v>
          </cell>
          <cell r="EJ4" t="str">
            <v>Yangcheng Eliminations</v>
          </cell>
          <cell r="EK4" t="str">
            <v>Yangcheng</v>
          </cell>
          <cell r="EL4" t="str">
            <v>Chigen Top Level Adjusting Entity</v>
          </cell>
          <cell r="EM4" t="str">
            <v>Helong Power</v>
          </cell>
          <cell r="EN4" t="str">
            <v>SinoAmerican Energy (BVI)</v>
          </cell>
          <cell r="EO4" t="str">
            <v>Gitic</v>
          </cell>
          <cell r="EP4" t="str">
            <v>Chigen</v>
          </cell>
          <cell r="EQ4" t="str">
            <v>Guangxi</v>
          </cell>
          <cell r="ER4" t="str">
            <v>Anhui Power Consolidation Adj</v>
          </cell>
          <cell r="ES4" t="str">
            <v>Tian Fu Power Co (L) LTD</v>
          </cell>
          <cell r="ET4" t="str">
            <v>China Co</v>
          </cell>
          <cell r="EU4" t="str">
            <v>China Holding Co</v>
          </cell>
          <cell r="EV4" t="str">
            <v>Hebei</v>
          </cell>
          <cell r="EW4" t="str">
            <v>Jiangsu</v>
          </cell>
          <cell r="EX4" t="str">
            <v>China Corp</v>
          </cell>
          <cell r="EY4" t="str">
            <v>Yangchun</v>
          </cell>
          <cell r="EZ4" t="str">
            <v>Anhui Power Co (L) LTD</v>
          </cell>
          <cell r="FA4" t="str">
            <v>Chengdu Power Co (L) LTD (Labuan)</v>
          </cell>
          <cell r="FB4" t="str">
            <v>Dahe</v>
          </cell>
          <cell r="FC4" t="str">
            <v>China Power Holding</v>
          </cell>
          <cell r="FD4" t="str">
            <v>Jiaozuo Power Partners LP</v>
          </cell>
          <cell r="FE4" t="str">
            <v>AES Anhui Power Co LTD (BVI)</v>
          </cell>
          <cell r="FF4" t="str">
            <v>Tian Fu Power Co LTD</v>
          </cell>
          <cell r="FG4" t="str">
            <v>Chigen Co</v>
          </cell>
          <cell r="FH4" t="str">
            <v>Chigen Holding (L)</v>
          </cell>
          <cell r="FI4" t="str">
            <v>Chigen Overhead Eliminations</v>
          </cell>
          <cell r="FJ4" t="str">
            <v>Chigen Overhead</v>
          </cell>
          <cell r="FK4" t="str">
            <v>Total Chigen Data Points</v>
          </cell>
          <cell r="FL4" t="str">
            <v>Elims/Equity/MI Adjs</v>
          </cell>
          <cell r="FM4" t="str">
            <v>RU Chigen</v>
          </cell>
        </row>
        <row r="5">
          <cell r="A5" t="str">
            <v>Total Revenue</v>
          </cell>
          <cell r="C5">
            <v>134757911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134757911</v>
          </cell>
          <cell r="J5">
            <v>10425828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186312197</v>
          </cell>
          <cell r="P5">
            <v>-10425828</v>
          </cell>
          <cell r="Q5">
            <v>186312197</v>
          </cell>
          <cell r="R5">
            <v>0</v>
          </cell>
          <cell r="S5">
            <v>186312197</v>
          </cell>
          <cell r="T5">
            <v>0</v>
          </cell>
          <cell r="U5">
            <v>328021</v>
          </cell>
          <cell r="V5">
            <v>328021</v>
          </cell>
          <cell r="W5">
            <v>0</v>
          </cell>
          <cell r="X5">
            <v>328021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35428857</v>
          </cell>
          <cell r="AJ5">
            <v>98710255</v>
          </cell>
          <cell r="AL5">
            <v>0</v>
          </cell>
          <cell r="AM5">
            <v>-43455043</v>
          </cell>
          <cell r="AN5">
            <v>90684069</v>
          </cell>
          <cell r="AO5">
            <v>0</v>
          </cell>
          <cell r="AP5">
            <v>90684069</v>
          </cell>
          <cell r="AQ5">
            <v>0</v>
          </cell>
          <cell r="AR5">
            <v>188399087.22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188399087.22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88269372.236000001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88269372.236000001</v>
          </cell>
          <cell r="BJ5">
            <v>0</v>
          </cell>
          <cell r="BK5">
            <v>88269372.236000001</v>
          </cell>
          <cell r="BL5">
            <v>0</v>
          </cell>
          <cell r="BM5">
            <v>1539114</v>
          </cell>
          <cell r="BN5">
            <v>3592388</v>
          </cell>
          <cell r="BO5">
            <v>-7159</v>
          </cell>
          <cell r="BP5">
            <v>5124343</v>
          </cell>
          <cell r="BQ5">
            <v>0</v>
          </cell>
          <cell r="BR5">
            <v>208998307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70997295</v>
          </cell>
          <cell r="BZ5">
            <v>0</v>
          </cell>
          <cell r="CA5">
            <v>0</v>
          </cell>
          <cell r="CB5">
            <v>-11159187</v>
          </cell>
          <cell r="CC5">
            <v>268836415</v>
          </cell>
          <cell r="CD5">
            <v>0</v>
          </cell>
          <cell r="CE5">
            <v>268836415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917210</v>
          </cell>
          <cell r="CP5">
            <v>0</v>
          </cell>
          <cell r="CQ5">
            <v>116640118</v>
          </cell>
          <cell r="CR5">
            <v>917210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-1834420</v>
          </cell>
          <cell r="DA5">
            <v>116640118</v>
          </cell>
          <cell r="DB5">
            <v>0</v>
          </cell>
          <cell r="DC5">
            <v>116640118</v>
          </cell>
          <cell r="DD5">
            <v>3502000</v>
          </cell>
          <cell r="DE5">
            <v>0</v>
          </cell>
          <cell r="DF5">
            <v>0</v>
          </cell>
          <cell r="DG5">
            <v>3502000</v>
          </cell>
          <cell r="DH5">
            <v>61657000</v>
          </cell>
          <cell r="DI5">
            <v>0</v>
          </cell>
          <cell r="DJ5">
            <v>61657000</v>
          </cell>
          <cell r="DK5">
            <v>4523000</v>
          </cell>
          <cell r="DL5">
            <v>0</v>
          </cell>
          <cell r="DM5">
            <v>4523000</v>
          </cell>
          <cell r="DN5">
            <v>0</v>
          </cell>
          <cell r="DO5">
            <v>9046000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8543000</v>
          </cell>
          <cell r="DV5">
            <v>0</v>
          </cell>
          <cell r="DW5">
            <v>0</v>
          </cell>
          <cell r="DX5">
            <v>8543000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159000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159000</v>
          </cell>
          <cell r="FK5">
            <v>82907000</v>
          </cell>
          <cell r="FL5">
            <v>-105000</v>
          </cell>
          <cell r="FM5">
            <v>82802000</v>
          </cell>
        </row>
        <row r="6">
          <cell r="A6" t="str">
            <v>Production Costs</v>
          </cell>
          <cell r="C6">
            <v>112577221</v>
          </cell>
          <cell r="D6">
            <v>0</v>
          </cell>
          <cell r="E6">
            <v>-1</v>
          </cell>
          <cell r="F6">
            <v>55556</v>
          </cell>
          <cell r="G6">
            <v>0</v>
          </cell>
          <cell r="H6">
            <v>0</v>
          </cell>
          <cell r="I6">
            <v>112632776</v>
          </cell>
          <cell r="J6">
            <v>8660825</v>
          </cell>
          <cell r="K6">
            <v>-259138</v>
          </cell>
          <cell r="L6">
            <v>3421</v>
          </cell>
          <cell r="M6">
            <v>0</v>
          </cell>
          <cell r="N6">
            <v>0</v>
          </cell>
          <cell r="O6">
            <v>165413650</v>
          </cell>
          <cell r="P6">
            <v>-10425828</v>
          </cell>
          <cell r="Q6">
            <v>163392930</v>
          </cell>
          <cell r="R6">
            <v>0</v>
          </cell>
          <cell r="S6">
            <v>163392930</v>
          </cell>
          <cell r="T6">
            <v>3082</v>
          </cell>
          <cell r="U6">
            <v>219368</v>
          </cell>
          <cell r="V6">
            <v>222450</v>
          </cell>
          <cell r="W6">
            <v>0</v>
          </cell>
          <cell r="X6">
            <v>222450</v>
          </cell>
          <cell r="Y6">
            <v>2053823</v>
          </cell>
          <cell r="Z6">
            <v>-2053823</v>
          </cell>
          <cell r="AA6">
            <v>0</v>
          </cell>
          <cell r="AB6">
            <v>0</v>
          </cell>
          <cell r="AC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35309715</v>
          </cell>
          <cell r="AJ6">
            <v>75063768</v>
          </cell>
          <cell r="AL6">
            <v>0</v>
          </cell>
          <cell r="AM6">
            <v>-43455043</v>
          </cell>
          <cell r="AN6">
            <v>66918440</v>
          </cell>
          <cell r="AO6">
            <v>269900</v>
          </cell>
          <cell r="AP6">
            <v>67188340</v>
          </cell>
          <cell r="AQ6">
            <v>72260</v>
          </cell>
          <cell r="AR6">
            <v>83913315.680000007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83985575.680000007</v>
          </cell>
          <cell r="AY6">
            <v>-3361414</v>
          </cell>
          <cell r="AZ6">
            <v>-3361414</v>
          </cell>
          <cell r="BA6">
            <v>0</v>
          </cell>
          <cell r="BB6">
            <v>0</v>
          </cell>
          <cell r="BC6">
            <v>64358560.731799997</v>
          </cell>
          <cell r="BD6">
            <v>0</v>
          </cell>
          <cell r="BE6">
            <v>-925725</v>
          </cell>
          <cell r="BF6">
            <v>0</v>
          </cell>
          <cell r="BG6">
            <v>0</v>
          </cell>
          <cell r="BH6">
            <v>0</v>
          </cell>
          <cell r="BI6">
            <v>63432835.731799997</v>
          </cell>
          <cell r="BJ6">
            <v>0</v>
          </cell>
          <cell r="BK6">
            <v>63432835.731799997</v>
          </cell>
          <cell r="BL6">
            <v>0</v>
          </cell>
          <cell r="BM6">
            <v>1192801</v>
          </cell>
          <cell r="BN6">
            <v>3148371</v>
          </cell>
          <cell r="BO6">
            <v>-7159</v>
          </cell>
          <cell r="BP6">
            <v>4334013</v>
          </cell>
          <cell r="BQ6">
            <v>371021</v>
          </cell>
          <cell r="BR6">
            <v>168801558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-4851065</v>
          </cell>
          <cell r="BX6">
            <v>105249</v>
          </cell>
          <cell r="BY6">
            <v>55584028</v>
          </cell>
          <cell r="BZ6">
            <v>0</v>
          </cell>
          <cell r="CA6">
            <v>0</v>
          </cell>
          <cell r="CB6">
            <v>-11159187</v>
          </cell>
          <cell r="CC6">
            <v>208851604</v>
          </cell>
          <cell r="CD6">
            <v>0</v>
          </cell>
          <cell r="CE6">
            <v>208851604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1828688.98</v>
          </cell>
          <cell r="CP6">
            <v>0</v>
          </cell>
          <cell r="CQ6">
            <v>51963859.759999998</v>
          </cell>
          <cell r="CR6">
            <v>0</v>
          </cell>
          <cell r="CS6">
            <v>145</v>
          </cell>
          <cell r="CT6">
            <v>0</v>
          </cell>
          <cell r="CU6">
            <v>-2592840.2799999998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-1834420</v>
          </cell>
          <cell r="DA6">
            <v>49365433.459999993</v>
          </cell>
          <cell r="DB6">
            <v>0</v>
          </cell>
          <cell r="DC6">
            <v>49365433.460000001</v>
          </cell>
          <cell r="DD6">
            <v>894000</v>
          </cell>
          <cell r="DE6">
            <v>0</v>
          </cell>
          <cell r="DF6">
            <v>0</v>
          </cell>
          <cell r="DG6">
            <v>894000</v>
          </cell>
          <cell r="DH6">
            <v>34796000</v>
          </cell>
          <cell r="DI6">
            <v>0</v>
          </cell>
          <cell r="DJ6">
            <v>34796000</v>
          </cell>
          <cell r="DK6">
            <v>175000</v>
          </cell>
          <cell r="DL6">
            <v>0</v>
          </cell>
          <cell r="DM6">
            <v>178000</v>
          </cell>
          <cell r="DN6">
            <v>0</v>
          </cell>
          <cell r="DO6">
            <v>353000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4653000</v>
          </cell>
          <cell r="DV6">
            <v>0</v>
          </cell>
          <cell r="DW6">
            <v>0</v>
          </cell>
          <cell r="DX6">
            <v>4653000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5301000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-271000</v>
          </cell>
          <cell r="FG6">
            <v>0</v>
          </cell>
          <cell r="FH6">
            <v>0</v>
          </cell>
          <cell r="FI6">
            <v>0</v>
          </cell>
          <cell r="FJ6">
            <v>5030000</v>
          </cell>
          <cell r="FK6">
            <v>45726000</v>
          </cell>
          <cell r="FL6">
            <v>-105000</v>
          </cell>
          <cell r="FM6">
            <v>45621000</v>
          </cell>
        </row>
        <row r="7">
          <cell r="A7" t="str">
            <v>Depreciation/Depletion</v>
          </cell>
          <cell r="C7">
            <v>2842258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2842258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6360030</v>
          </cell>
          <cell r="P7">
            <v>0</v>
          </cell>
          <cell r="Q7">
            <v>6360030</v>
          </cell>
          <cell r="R7">
            <v>0</v>
          </cell>
          <cell r="S7">
            <v>6360030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>
            <v>0</v>
          </cell>
          <cell r="AF7">
            <v>0</v>
          </cell>
          <cell r="AG7">
            <v>0</v>
          </cell>
          <cell r="AH7">
            <v>1453569</v>
          </cell>
          <cell r="AI7">
            <v>0</v>
          </cell>
          <cell r="AJ7">
            <v>8437898</v>
          </cell>
          <cell r="AL7">
            <v>0</v>
          </cell>
          <cell r="AM7">
            <v>0</v>
          </cell>
          <cell r="AN7">
            <v>9891467</v>
          </cell>
          <cell r="AO7">
            <v>-257955</v>
          </cell>
          <cell r="AP7">
            <v>9633512</v>
          </cell>
          <cell r="AQ7">
            <v>0</v>
          </cell>
          <cell r="AR7">
            <v>14641430.25</v>
          </cell>
          <cell r="AS7">
            <v>-2000544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12640886.25</v>
          </cell>
          <cell r="AY7">
            <v>0</v>
          </cell>
          <cell r="AZ7">
            <v>0</v>
          </cell>
          <cell r="BA7">
            <v>1349309.504</v>
          </cell>
          <cell r="BB7">
            <v>58113</v>
          </cell>
          <cell r="BC7">
            <v>3158132.53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4565555.034</v>
          </cell>
          <cell r="BJ7">
            <v>0</v>
          </cell>
          <cell r="BK7">
            <v>4565555.034</v>
          </cell>
          <cell r="BL7">
            <v>0</v>
          </cell>
          <cell r="BM7">
            <v>5179</v>
          </cell>
          <cell r="BN7">
            <v>274351</v>
          </cell>
          <cell r="BO7">
            <v>0</v>
          </cell>
          <cell r="BP7">
            <v>279530</v>
          </cell>
          <cell r="BQ7">
            <v>0</v>
          </cell>
          <cell r="BR7">
            <v>5525474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5914363</v>
          </cell>
          <cell r="BX7">
            <v>0</v>
          </cell>
          <cell r="BY7">
            <v>3071903</v>
          </cell>
          <cell r="BZ7">
            <v>0</v>
          </cell>
          <cell r="CA7">
            <v>0</v>
          </cell>
          <cell r="CB7">
            <v>0</v>
          </cell>
          <cell r="CC7">
            <v>14511740</v>
          </cell>
          <cell r="CD7">
            <v>0</v>
          </cell>
          <cell r="CE7">
            <v>14511740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20291233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105324.48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20396557.48</v>
          </cell>
          <cell r="DB7">
            <v>0</v>
          </cell>
          <cell r="DC7">
            <v>20396557.48</v>
          </cell>
          <cell r="DD7">
            <v>706000</v>
          </cell>
          <cell r="DE7">
            <v>0</v>
          </cell>
          <cell r="DF7">
            <v>0</v>
          </cell>
          <cell r="DG7">
            <v>706000</v>
          </cell>
          <cell r="DH7">
            <v>6672000</v>
          </cell>
          <cell r="DI7">
            <v>0</v>
          </cell>
          <cell r="DJ7">
            <v>6672000</v>
          </cell>
          <cell r="DK7">
            <v>2131000</v>
          </cell>
          <cell r="DL7">
            <v>0</v>
          </cell>
          <cell r="DM7">
            <v>2123000</v>
          </cell>
          <cell r="DN7">
            <v>0</v>
          </cell>
          <cell r="DO7">
            <v>4254000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1628000</v>
          </cell>
          <cell r="DV7">
            <v>0</v>
          </cell>
          <cell r="DW7">
            <v>0</v>
          </cell>
          <cell r="DX7">
            <v>1628000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-463000</v>
          </cell>
          <cell r="EM7">
            <v>0</v>
          </cell>
          <cell r="EN7">
            <v>0</v>
          </cell>
          <cell r="EO7">
            <v>0</v>
          </cell>
          <cell r="EP7">
            <v>1375000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912000</v>
          </cell>
          <cell r="FK7">
            <v>14172000</v>
          </cell>
          <cell r="FL7">
            <v>0</v>
          </cell>
          <cell r="FM7">
            <v>14172000</v>
          </cell>
        </row>
        <row r="8">
          <cell r="A8" t="str">
            <v>Amortization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6130</v>
          </cell>
          <cell r="BO8">
            <v>0</v>
          </cell>
          <cell r="BP8">
            <v>6130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57000</v>
          </cell>
          <cell r="DE8">
            <v>0</v>
          </cell>
          <cell r="DF8">
            <v>0</v>
          </cell>
          <cell r="DG8">
            <v>57000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57000</v>
          </cell>
          <cell r="FL8">
            <v>0</v>
          </cell>
          <cell r="FM8">
            <v>57000</v>
          </cell>
        </row>
        <row r="9">
          <cell r="A9" t="str">
            <v>SG&amp;A Costs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-366080</v>
          </cell>
          <cell r="CG9">
            <v>-366080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</row>
        <row r="10">
          <cell r="A10" t="str">
            <v>Provision For Bad Debt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183437.64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183437.64</v>
          </cell>
          <cell r="BJ10">
            <v>0</v>
          </cell>
          <cell r="BK10">
            <v>183437.64</v>
          </cell>
          <cell r="BL10">
            <v>0</v>
          </cell>
          <cell r="BM10">
            <v>0</v>
          </cell>
          <cell r="BN10">
            <v>25090</v>
          </cell>
          <cell r="BO10">
            <v>0</v>
          </cell>
          <cell r="BP10">
            <v>25090</v>
          </cell>
          <cell r="BQ10">
            <v>0</v>
          </cell>
          <cell r="BR10">
            <v>758180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272138</v>
          </cell>
          <cell r="BZ10">
            <v>0</v>
          </cell>
          <cell r="CA10">
            <v>0</v>
          </cell>
          <cell r="CB10">
            <v>0</v>
          </cell>
          <cell r="CC10">
            <v>1030318</v>
          </cell>
          <cell r="CD10">
            <v>0</v>
          </cell>
          <cell r="CE10">
            <v>1030318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-109000</v>
          </cell>
          <cell r="DE10">
            <v>0</v>
          </cell>
          <cell r="DF10">
            <v>0</v>
          </cell>
          <cell r="DG10">
            <v>-109000</v>
          </cell>
          <cell r="DH10">
            <v>0</v>
          </cell>
          <cell r="DI10">
            <v>0</v>
          </cell>
          <cell r="DJ10">
            <v>0</v>
          </cell>
          <cell r="DK10">
            <v>578000</v>
          </cell>
          <cell r="DL10">
            <v>0</v>
          </cell>
          <cell r="DM10">
            <v>578000</v>
          </cell>
          <cell r="DN10">
            <v>0</v>
          </cell>
          <cell r="DO10">
            <v>1156000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1047000</v>
          </cell>
          <cell r="FL10">
            <v>0</v>
          </cell>
          <cell r="FM10">
            <v>1047000</v>
          </cell>
        </row>
        <row r="11">
          <cell r="A11" t="str">
            <v>Total Operating Costs</v>
          </cell>
          <cell r="C11">
            <v>115419479</v>
          </cell>
          <cell r="D11">
            <v>0</v>
          </cell>
          <cell r="E11">
            <v>-1</v>
          </cell>
          <cell r="F11">
            <v>55556</v>
          </cell>
          <cell r="G11">
            <v>0</v>
          </cell>
          <cell r="H11">
            <v>0</v>
          </cell>
          <cell r="I11">
            <v>115475034</v>
          </cell>
          <cell r="J11">
            <v>8660825</v>
          </cell>
          <cell r="K11">
            <v>-259138</v>
          </cell>
          <cell r="L11">
            <v>3421</v>
          </cell>
          <cell r="M11">
            <v>0</v>
          </cell>
          <cell r="N11">
            <v>0</v>
          </cell>
          <cell r="O11">
            <v>171773680</v>
          </cell>
          <cell r="P11">
            <v>-10425828</v>
          </cell>
          <cell r="Q11">
            <v>169752960</v>
          </cell>
          <cell r="R11">
            <v>0</v>
          </cell>
          <cell r="S11">
            <v>169752960</v>
          </cell>
          <cell r="T11">
            <v>3082</v>
          </cell>
          <cell r="U11">
            <v>219368</v>
          </cell>
          <cell r="V11">
            <v>222450</v>
          </cell>
          <cell r="W11">
            <v>0</v>
          </cell>
          <cell r="X11">
            <v>222450</v>
          </cell>
          <cell r="Y11">
            <v>2053823</v>
          </cell>
          <cell r="Z11">
            <v>-2053823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1453569</v>
          </cell>
          <cell r="AI11">
            <v>35309715</v>
          </cell>
          <cell r="AJ11">
            <v>83501666</v>
          </cell>
          <cell r="AL11">
            <v>0</v>
          </cell>
          <cell r="AM11">
            <v>-43455043</v>
          </cell>
          <cell r="AN11">
            <v>76809907</v>
          </cell>
          <cell r="AO11">
            <v>11945</v>
          </cell>
          <cell r="AP11">
            <v>76821852</v>
          </cell>
          <cell r="AQ11">
            <v>72260</v>
          </cell>
          <cell r="AR11">
            <v>98554745.930000007</v>
          </cell>
          <cell r="AS11">
            <v>-2000544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96626461.930000007</v>
          </cell>
          <cell r="AY11">
            <v>-3361414</v>
          </cell>
          <cell r="AZ11">
            <v>-3361414</v>
          </cell>
          <cell r="BA11">
            <v>1349309.504</v>
          </cell>
          <cell r="BB11">
            <v>58113</v>
          </cell>
          <cell r="BC11">
            <v>67700130.901799992</v>
          </cell>
          <cell r="BD11">
            <v>0</v>
          </cell>
          <cell r="BE11">
            <v>-925725</v>
          </cell>
          <cell r="BF11">
            <v>0</v>
          </cell>
          <cell r="BG11">
            <v>0</v>
          </cell>
          <cell r="BH11">
            <v>0</v>
          </cell>
          <cell r="BI11">
            <v>68181828.4058</v>
          </cell>
          <cell r="BJ11">
            <v>0</v>
          </cell>
          <cell r="BK11">
            <v>68181828.4058</v>
          </cell>
          <cell r="BL11">
            <v>0</v>
          </cell>
          <cell r="BM11">
            <v>1197980</v>
          </cell>
          <cell r="BN11">
            <v>3453942</v>
          </cell>
          <cell r="BO11">
            <v>-7159</v>
          </cell>
          <cell r="BP11">
            <v>4644763</v>
          </cell>
          <cell r="BQ11">
            <v>371021</v>
          </cell>
          <cell r="BR11">
            <v>175085212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1063298</v>
          </cell>
          <cell r="BX11">
            <v>105249</v>
          </cell>
          <cell r="BY11">
            <v>58928069</v>
          </cell>
          <cell r="BZ11">
            <v>0</v>
          </cell>
          <cell r="CA11">
            <v>0</v>
          </cell>
          <cell r="CB11">
            <v>-11159187</v>
          </cell>
          <cell r="CC11">
            <v>224393662</v>
          </cell>
          <cell r="CD11">
            <v>0</v>
          </cell>
          <cell r="CE11">
            <v>224393662</v>
          </cell>
          <cell r="CF11">
            <v>-366080</v>
          </cell>
          <cell r="CG11">
            <v>-366080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1828688.98</v>
          </cell>
          <cell r="CP11">
            <v>0</v>
          </cell>
          <cell r="CQ11">
            <v>72255092.75999999</v>
          </cell>
          <cell r="CR11">
            <v>0</v>
          </cell>
          <cell r="CS11">
            <v>145</v>
          </cell>
          <cell r="CT11">
            <v>0</v>
          </cell>
          <cell r="CU11">
            <v>-2592840.2799999998</v>
          </cell>
          <cell r="CV11">
            <v>105324.48</v>
          </cell>
          <cell r="CW11">
            <v>0</v>
          </cell>
          <cell r="CX11">
            <v>0</v>
          </cell>
          <cell r="CY11">
            <v>0</v>
          </cell>
          <cell r="CZ11">
            <v>-1834420</v>
          </cell>
          <cell r="DA11">
            <v>69761990.939999998</v>
          </cell>
          <cell r="DB11">
            <v>0</v>
          </cell>
          <cell r="DC11">
            <v>69761990.939999998</v>
          </cell>
          <cell r="DD11">
            <v>1548000</v>
          </cell>
          <cell r="DE11">
            <v>0</v>
          </cell>
          <cell r="DF11">
            <v>0</v>
          </cell>
          <cell r="DG11">
            <v>1548000</v>
          </cell>
          <cell r="DH11">
            <v>41468000</v>
          </cell>
          <cell r="DI11">
            <v>0</v>
          </cell>
          <cell r="DJ11">
            <v>41468000</v>
          </cell>
          <cell r="DK11">
            <v>2884000</v>
          </cell>
          <cell r="DL11">
            <v>0</v>
          </cell>
          <cell r="DM11">
            <v>2879000</v>
          </cell>
          <cell r="DN11">
            <v>0</v>
          </cell>
          <cell r="DO11">
            <v>5763000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6281000</v>
          </cell>
          <cell r="DV11">
            <v>0</v>
          </cell>
          <cell r="DW11">
            <v>0</v>
          </cell>
          <cell r="DX11">
            <v>6281000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-463000</v>
          </cell>
          <cell r="EM11">
            <v>0</v>
          </cell>
          <cell r="EN11">
            <v>0</v>
          </cell>
          <cell r="EO11">
            <v>0</v>
          </cell>
          <cell r="EP11">
            <v>6676000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-271000</v>
          </cell>
          <cell r="FG11">
            <v>0</v>
          </cell>
          <cell r="FH11">
            <v>0</v>
          </cell>
          <cell r="FI11">
            <v>0</v>
          </cell>
          <cell r="FJ11">
            <v>5942000</v>
          </cell>
          <cell r="FK11">
            <v>61002000</v>
          </cell>
          <cell r="FL11">
            <v>-105000</v>
          </cell>
          <cell r="FM11">
            <v>60897000</v>
          </cell>
        </row>
        <row r="12">
          <cell r="A12" t="str">
            <v>Operating Income</v>
          </cell>
          <cell r="C12">
            <v>19338432</v>
          </cell>
          <cell r="D12">
            <v>0</v>
          </cell>
          <cell r="E12">
            <v>1</v>
          </cell>
          <cell r="F12">
            <v>-55556</v>
          </cell>
          <cell r="G12">
            <v>0</v>
          </cell>
          <cell r="H12">
            <v>0</v>
          </cell>
          <cell r="I12">
            <v>19282877</v>
          </cell>
          <cell r="J12">
            <v>1765003</v>
          </cell>
          <cell r="K12">
            <v>259138</v>
          </cell>
          <cell r="L12">
            <v>-3421</v>
          </cell>
          <cell r="M12">
            <v>0</v>
          </cell>
          <cell r="N12">
            <v>0</v>
          </cell>
          <cell r="O12">
            <v>14538517</v>
          </cell>
          <cell r="P12">
            <v>0</v>
          </cell>
          <cell r="Q12">
            <v>16559237</v>
          </cell>
          <cell r="R12">
            <v>0</v>
          </cell>
          <cell r="S12">
            <v>16559237</v>
          </cell>
          <cell r="T12">
            <v>-3082</v>
          </cell>
          <cell r="U12">
            <v>108653</v>
          </cell>
          <cell r="V12">
            <v>105571</v>
          </cell>
          <cell r="W12">
            <v>0</v>
          </cell>
          <cell r="X12">
            <v>105571</v>
          </cell>
          <cell r="Y12">
            <v>-2053823</v>
          </cell>
          <cell r="Z12">
            <v>2053823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-1453569</v>
          </cell>
          <cell r="AI12">
            <v>119142</v>
          </cell>
          <cell r="AJ12">
            <v>15208589</v>
          </cell>
          <cell r="AL12">
            <v>0</v>
          </cell>
          <cell r="AM12">
            <v>0</v>
          </cell>
          <cell r="AN12">
            <v>13874162</v>
          </cell>
          <cell r="AO12">
            <v>-11945</v>
          </cell>
          <cell r="AP12">
            <v>13862217</v>
          </cell>
          <cell r="AQ12">
            <v>-72260</v>
          </cell>
          <cell r="AR12">
            <v>89844341.289999992</v>
          </cell>
          <cell r="AS12">
            <v>2000544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91772625.289999992</v>
          </cell>
          <cell r="AY12">
            <v>3361414</v>
          </cell>
          <cell r="AZ12">
            <v>3361414</v>
          </cell>
          <cell r="BA12">
            <v>-1349309.504</v>
          </cell>
          <cell r="BB12">
            <v>-58113</v>
          </cell>
          <cell r="BC12">
            <v>20569241.33420001</v>
          </cell>
          <cell r="BD12">
            <v>0</v>
          </cell>
          <cell r="BE12">
            <v>925725</v>
          </cell>
          <cell r="BF12">
            <v>0</v>
          </cell>
          <cell r="BG12">
            <v>0</v>
          </cell>
          <cell r="BH12">
            <v>0</v>
          </cell>
          <cell r="BI12">
            <v>20087543.830200002</v>
          </cell>
          <cell r="BJ12">
            <v>0</v>
          </cell>
          <cell r="BK12">
            <v>20087543.830200002</v>
          </cell>
          <cell r="BL12">
            <v>0</v>
          </cell>
          <cell r="BM12">
            <v>341134</v>
          </cell>
          <cell r="BN12">
            <v>138446</v>
          </cell>
          <cell r="BO12">
            <v>0</v>
          </cell>
          <cell r="BP12">
            <v>479580</v>
          </cell>
          <cell r="BQ12">
            <v>-371021</v>
          </cell>
          <cell r="BR12">
            <v>33913095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-1063298</v>
          </cell>
          <cell r="BX12">
            <v>-105249</v>
          </cell>
          <cell r="BY12">
            <v>12069226</v>
          </cell>
          <cell r="BZ12">
            <v>0</v>
          </cell>
          <cell r="CA12">
            <v>0</v>
          </cell>
          <cell r="CB12">
            <v>0</v>
          </cell>
          <cell r="CC12">
            <v>44442753</v>
          </cell>
          <cell r="CD12">
            <v>0</v>
          </cell>
          <cell r="CE12">
            <v>44442753</v>
          </cell>
          <cell r="CF12">
            <v>366080</v>
          </cell>
          <cell r="CG12">
            <v>366080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-911478.98</v>
          </cell>
          <cell r="CP12">
            <v>0</v>
          </cell>
          <cell r="CQ12">
            <v>44385025.24000001</v>
          </cell>
          <cell r="CR12">
            <v>917210</v>
          </cell>
          <cell r="CS12">
            <v>-145</v>
          </cell>
          <cell r="CT12">
            <v>0</v>
          </cell>
          <cell r="CU12">
            <v>2592840.2799999998</v>
          </cell>
          <cell r="CV12">
            <v>-105324.48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46878127.060000002</v>
          </cell>
          <cell r="DB12">
            <v>0</v>
          </cell>
          <cell r="DC12">
            <v>46878127.060000002</v>
          </cell>
          <cell r="DD12">
            <v>1954000</v>
          </cell>
          <cell r="DE12">
            <v>0</v>
          </cell>
          <cell r="DF12">
            <v>0</v>
          </cell>
          <cell r="DG12">
            <v>1954000</v>
          </cell>
          <cell r="DH12">
            <v>20189000</v>
          </cell>
          <cell r="DI12">
            <v>0</v>
          </cell>
          <cell r="DJ12">
            <v>20189000</v>
          </cell>
          <cell r="DK12">
            <v>1639000</v>
          </cell>
          <cell r="DL12">
            <v>0</v>
          </cell>
          <cell r="DM12">
            <v>1644000</v>
          </cell>
          <cell r="DN12">
            <v>0</v>
          </cell>
          <cell r="DO12">
            <v>3283000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2262000</v>
          </cell>
          <cell r="DV12">
            <v>0</v>
          </cell>
          <cell r="DW12">
            <v>0</v>
          </cell>
          <cell r="DX12">
            <v>2262000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463000</v>
          </cell>
          <cell r="EM12">
            <v>0</v>
          </cell>
          <cell r="EN12">
            <v>0</v>
          </cell>
          <cell r="EO12">
            <v>0</v>
          </cell>
          <cell r="EP12">
            <v>-6517000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271000</v>
          </cell>
          <cell r="FG12">
            <v>0</v>
          </cell>
          <cell r="FH12">
            <v>0</v>
          </cell>
          <cell r="FI12">
            <v>0</v>
          </cell>
          <cell r="FJ12">
            <v>-5783000</v>
          </cell>
          <cell r="FK12">
            <v>21905000</v>
          </cell>
          <cell r="FL12">
            <v>0</v>
          </cell>
          <cell r="FM12">
            <v>21905000</v>
          </cell>
        </row>
        <row r="14">
          <cell r="A14" t="str">
            <v>Other (Income)</v>
          </cell>
          <cell r="C14">
            <v>818266</v>
          </cell>
          <cell r="D14">
            <v>0</v>
          </cell>
          <cell r="E14">
            <v>0</v>
          </cell>
          <cell r="F14">
            <v>1922</v>
          </cell>
          <cell r="G14">
            <v>0</v>
          </cell>
          <cell r="H14">
            <v>0</v>
          </cell>
          <cell r="I14">
            <v>820188</v>
          </cell>
          <cell r="J14">
            <v>87217</v>
          </cell>
          <cell r="K14">
            <v>385091</v>
          </cell>
          <cell r="L14">
            <v>2105</v>
          </cell>
          <cell r="M14">
            <v>2448</v>
          </cell>
          <cell r="N14">
            <v>0</v>
          </cell>
          <cell r="O14">
            <v>1656369</v>
          </cell>
          <cell r="P14">
            <v>0</v>
          </cell>
          <cell r="Q14">
            <v>2133230</v>
          </cell>
          <cell r="R14">
            <v>0</v>
          </cell>
          <cell r="S14">
            <v>2133230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132547</v>
          </cell>
          <cell r="AL14">
            <v>19362</v>
          </cell>
          <cell r="AM14">
            <v>0</v>
          </cell>
          <cell r="AN14">
            <v>151909</v>
          </cell>
          <cell r="AO14">
            <v>0</v>
          </cell>
          <cell r="AP14">
            <v>151909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2569.8000000000002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2569.8000000000002</v>
          </cell>
          <cell r="BJ14">
            <v>0</v>
          </cell>
          <cell r="BK14">
            <v>2569.8000000000002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503250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1553990</v>
          </cell>
          <cell r="BZ14">
            <v>30046</v>
          </cell>
          <cell r="CA14">
            <v>0</v>
          </cell>
          <cell r="CB14">
            <v>0</v>
          </cell>
          <cell r="CC14">
            <v>2087286</v>
          </cell>
          <cell r="CD14">
            <v>0</v>
          </cell>
          <cell r="CE14">
            <v>2087286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-0.28000000000000003</v>
          </cell>
          <cell r="CP14">
            <v>0</v>
          </cell>
          <cell r="CQ14">
            <v>524928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524927.72</v>
          </cell>
          <cell r="DB14">
            <v>0</v>
          </cell>
          <cell r="DC14">
            <v>524927.72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-200000</v>
          </cell>
          <cell r="EM14">
            <v>0</v>
          </cell>
          <cell r="EN14">
            <v>0</v>
          </cell>
          <cell r="EO14">
            <v>0</v>
          </cell>
          <cell r="EP14">
            <v>857000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657000</v>
          </cell>
          <cell r="FK14">
            <v>657000</v>
          </cell>
          <cell r="FL14">
            <v>0</v>
          </cell>
          <cell r="FM14">
            <v>657000</v>
          </cell>
        </row>
        <row r="15">
          <cell r="A15" t="str">
            <v>Other Expense</v>
          </cell>
          <cell r="C15">
            <v>-400954</v>
          </cell>
          <cell r="D15">
            <v>0</v>
          </cell>
          <cell r="E15">
            <v>0</v>
          </cell>
          <cell r="F15">
            <v>0</v>
          </cell>
          <cell r="G15">
            <v>-198</v>
          </cell>
          <cell r="H15">
            <v>0</v>
          </cell>
          <cell r="I15">
            <v>-401152</v>
          </cell>
          <cell r="J15">
            <v>-871050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-3070</v>
          </cell>
          <cell r="P15">
            <v>0</v>
          </cell>
          <cell r="Q15">
            <v>-874120</v>
          </cell>
          <cell r="R15">
            <v>0</v>
          </cell>
          <cell r="S15">
            <v>-874120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-11364</v>
          </cell>
          <cell r="AL15">
            <v>0</v>
          </cell>
          <cell r="AM15">
            <v>0</v>
          </cell>
          <cell r="AN15">
            <v>-11364</v>
          </cell>
          <cell r="AO15">
            <v>0</v>
          </cell>
          <cell r="AP15">
            <v>-11364</v>
          </cell>
          <cell r="AQ15">
            <v>0</v>
          </cell>
          <cell r="AR15">
            <v>-162034.63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-162034.63</v>
          </cell>
          <cell r="AY15">
            <v>0</v>
          </cell>
          <cell r="AZ15">
            <v>0</v>
          </cell>
          <cell r="BA15">
            <v>0</v>
          </cell>
          <cell r="BB15">
            <v>-571194.87</v>
          </cell>
          <cell r="BC15">
            <v>-656160.61</v>
          </cell>
          <cell r="BD15">
            <v>0</v>
          </cell>
          <cell r="BE15">
            <v>434860.37</v>
          </cell>
          <cell r="BF15">
            <v>0</v>
          </cell>
          <cell r="BG15">
            <v>-6507</v>
          </cell>
          <cell r="BH15">
            <v>0</v>
          </cell>
          <cell r="BI15">
            <v>-799002.11</v>
          </cell>
          <cell r="BJ15">
            <v>0</v>
          </cell>
          <cell r="BK15">
            <v>-799002.11</v>
          </cell>
          <cell r="BL15">
            <v>0</v>
          </cell>
          <cell r="BM15">
            <v>0</v>
          </cell>
          <cell r="BN15">
            <v>-483962</v>
          </cell>
          <cell r="BO15">
            <v>0</v>
          </cell>
          <cell r="BP15">
            <v>-483962</v>
          </cell>
          <cell r="BQ15">
            <v>-1015103</v>
          </cell>
          <cell r="BR15">
            <v>-461380</v>
          </cell>
          <cell r="BS15">
            <v>0</v>
          </cell>
          <cell r="BT15">
            <v>-1953657</v>
          </cell>
          <cell r="BU15">
            <v>0</v>
          </cell>
          <cell r="BV15">
            <v>-936188</v>
          </cell>
          <cell r="BW15">
            <v>3052871</v>
          </cell>
          <cell r="BX15">
            <v>0</v>
          </cell>
          <cell r="BY15">
            <v>-353982</v>
          </cell>
          <cell r="BZ15">
            <v>-7437</v>
          </cell>
          <cell r="CA15">
            <v>0</v>
          </cell>
          <cell r="CB15">
            <v>0</v>
          </cell>
          <cell r="CC15">
            <v>-1674876</v>
          </cell>
          <cell r="CD15">
            <v>0</v>
          </cell>
          <cell r="CE15">
            <v>-1674876</v>
          </cell>
          <cell r="CF15">
            <v>-19775</v>
          </cell>
          <cell r="CG15">
            <v>-19775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-588430</v>
          </cell>
          <cell r="CR15">
            <v>0</v>
          </cell>
          <cell r="CS15">
            <v>-890.33</v>
          </cell>
          <cell r="CT15">
            <v>0</v>
          </cell>
          <cell r="CU15">
            <v>-100.3</v>
          </cell>
          <cell r="CV15">
            <v>0</v>
          </cell>
          <cell r="CW15">
            <v>0</v>
          </cell>
          <cell r="CX15">
            <v>0</v>
          </cell>
          <cell r="CY15">
            <v>-1.95</v>
          </cell>
          <cell r="CZ15">
            <v>0</v>
          </cell>
          <cell r="DA15">
            <v>-589422.57999999996</v>
          </cell>
          <cell r="DB15">
            <v>0</v>
          </cell>
          <cell r="DC15">
            <v>-589422.57999999996</v>
          </cell>
          <cell r="DD15">
            <v>-2000</v>
          </cell>
          <cell r="DE15">
            <v>0</v>
          </cell>
          <cell r="DF15">
            <v>0</v>
          </cell>
          <cell r="DG15">
            <v>-2000</v>
          </cell>
          <cell r="DH15">
            <v>-320000</v>
          </cell>
          <cell r="DI15">
            <v>0</v>
          </cell>
          <cell r="DJ15">
            <v>-320000</v>
          </cell>
          <cell r="DK15">
            <v>-1000</v>
          </cell>
          <cell r="DL15">
            <v>0</v>
          </cell>
          <cell r="DM15">
            <v>-1000</v>
          </cell>
          <cell r="DN15">
            <v>0</v>
          </cell>
          <cell r="DO15">
            <v>-2000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-35000</v>
          </cell>
          <cell r="DV15">
            <v>0</v>
          </cell>
          <cell r="DW15">
            <v>0</v>
          </cell>
          <cell r="DX15">
            <v>-35000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-15243000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-15243000</v>
          </cell>
          <cell r="FK15">
            <v>-15602000</v>
          </cell>
          <cell r="FL15">
            <v>0</v>
          </cell>
          <cell r="FM15">
            <v>-15602000</v>
          </cell>
        </row>
        <row r="16">
          <cell r="A16" t="str">
            <v>Interest (Income)</v>
          </cell>
          <cell r="C16">
            <v>387250</v>
          </cell>
          <cell r="D16">
            <v>0</v>
          </cell>
          <cell r="E16">
            <v>0</v>
          </cell>
          <cell r="F16">
            <v>185</v>
          </cell>
          <cell r="G16">
            <v>0</v>
          </cell>
          <cell r="H16">
            <v>0</v>
          </cell>
          <cell r="I16">
            <v>387435</v>
          </cell>
          <cell r="J16">
            <v>6723</v>
          </cell>
          <cell r="K16">
            <v>5868</v>
          </cell>
          <cell r="L16">
            <v>280210</v>
          </cell>
          <cell r="M16">
            <v>0</v>
          </cell>
          <cell r="N16">
            <v>0</v>
          </cell>
          <cell r="O16">
            <v>575426</v>
          </cell>
          <cell r="P16">
            <v>-280038</v>
          </cell>
          <cell r="Q16">
            <v>588189</v>
          </cell>
          <cell r="R16">
            <v>0</v>
          </cell>
          <cell r="S16">
            <v>588189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1263971</v>
          </cell>
          <cell r="AC16">
            <v>0</v>
          </cell>
          <cell r="AE16">
            <v>1263971</v>
          </cell>
          <cell r="AF16">
            <v>-1263971</v>
          </cell>
          <cell r="AG16">
            <v>0</v>
          </cell>
          <cell r="AH16">
            <v>0</v>
          </cell>
          <cell r="AI16">
            <v>0</v>
          </cell>
          <cell r="AJ16">
            <v>3556014</v>
          </cell>
          <cell r="AL16">
            <v>29385713</v>
          </cell>
          <cell r="AM16">
            <v>-29385713</v>
          </cell>
          <cell r="AN16">
            <v>3556014</v>
          </cell>
          <cell r="AO16">
            <v>0</v>
          </cell>
          <cell r="AP16">
            <v>3556014</v>
          </cell>
          <cell r="AQ16">
            <v>0</v>
          </cell>
          <cell r="AR16">
            <v>1979707.37</v>
          </cell>
          <cell r="AS16">
            <v>0</v>
          </cell>
          <cell r="AT16">
            <v>100</v>
          </cell>
          <cell r="AU16">
            <v>8148</v>
          </cell>
          <cell r="AV16">
            <v>0</v>
          </cell>
          <cell r="AW16">
            <v>0</v>
          </cell>
          <cell r="AX16">
            <v>1987955.37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4137476.75</v>
          </cell>
          <cell r="BD16">
            <v>3900000</v>
          </cell>
          <cell r="BE16">
            <v>0</v>
          </cell>
          <cell r="BF16">
            <v>0</v>
          </cell>
          <cell r="BG16">
            <v>0</v>
          </cell>
          <cell r="BH16">
            <v>-7800000</v>
          </cell>
          <cell r="BI16">
            <v>237476.75</v>
          </cell>
          <cell r="BJ16">
            <v>0</v>
          </cell>
          <cell r="BK16">
            <v>237476.75</v>
          </cell>
          <cell r="BL16">
            <v>0</v>
          </cell>
          <cell r="BM16">
            <v>2065</v>
          </cell>
          <cell r="BN16">
            <v>11011</v>
          </cell>
          <cell r="BO16">
            <v>0</v>
          </cell>
          <cell r="BP16">
            <v>13076</v>
          </cell>
          <cell r="BQ16">
            <v>1146359</v>
          </cell>
          <cell r="BR16">
            <v>7090625</v>
          </cell>
          <cell r="BS16">
            <v>0</v>
          </cell>
          <cell r="BT16">
            <v>1252440</v>
          </cell>
          <cell r="BU16">
            <v>0</v>
          </cell>
          <cell r="BV16">
            <v>0</v>
          </cell>
          <cell r="BW16">
            <v>0</v>
          </cell>
          <cell r="BX16">
            <v>7327475</v>
          </cell>
          <cell r="BY16">
            <v>1300678</v>
          </cell>
          <cell r="BZ16">
            <v>0</v>
          </cell>
          <cell r="CA16">
            <v>0</v>
          </cell>
          <cell r="CB16">
            <v>-17053749</v>
          </cell>
          <cell r="CC16">
            <v>1063828</v>
          </cell>
          <cell r="CD16">
            <v>0</v>
          </cell>
          <cell r="CE16">
            <v>1063828</v>
          </cell>
          <cell r="CF16">
            <v>0</v>
          </cell>
          <cell r="CG16">
            <v>0</v>
          </cell>
          <cell r="CH16">
            <v>20130</v>
          </cell>
          <cell r="CI16">
            <v>0</v>
          </cell>
          <cell r="CJ16">
            <v>0</v>
          </cell>
          <cell r="CK16">
            <v>0</v>
          </cell>
          <cell r="CL16">
            <v>20130</v>
          </cell>
          <cell r="CM16">
            <v>0</v>
          </cell>
          <cell r="CN16">
            <v>20130</v>
          </cell>
          <cell r="CO16">
            <v>1570.48</v>
          </cell>
          <cell r="CP16">
            <v>0</v>
          </cell>
          <cell r="CQ16">
            <v>393114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3566664.92</v>
          </cell>
          <cell r="CZ16">
            <v>-3566664.92</v>
          </cell>
          <cell r="DA16">
            <v>394684.48</v>
          </cell>
          <cell r="DB16">
            <v>0</v>
          </cell>
          <cell r="DC16">
            <v>394684.48</v>
          </cell>
          <cell r="DD16">
            <v>15000</v>
          </cell>
          <cell r="DE16">
            <v>0</v>
          </cell>
          <cell r="DF16">
            <v>0</v>
          </cell>
          <cell r="DG16">
            <v>15000</v>
          </cell>
          <cell r="DH16">
            <v>50000</v>
          </cell>
          <cell r="DI16">
            <v>0</v>
          </cell>
          <cell r="DJ16">
            <v>50000</v>
          </cell>
          <cell r="DK16">
            <v>53000</v>
          </cell>
          <cell r="DL16">
            <v>0</v>
          </cell>
          <cell r="DM16">
            <v>53000</v>
          </cell>
          <cell r="DN16">
            <v>0</v>
          </cell>
          <cell r="DO16">
            <v>106000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38000</v>
          </cell>
          <cell r="DV16">
            <v>0</v>
          </cell>
          <cell r="DW16">
            <v>0</v>
          </cell>
          <cell r="DX16">
            <v>38000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151000</v>
          </cell>
          <cell r="EQ16">
            <v>0</v>
          </cell>
          <cell r="ER16">
            <v>0</v>
          </cell>
          <cell r="ES16">
            <v>999000</v>
          </cell>
          <cell r="ET16">
            <v>0</v>
          </cell>
          <cell r="EU16">
            <v>109000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465000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1724000</v>
          </cell>
          <cell r="FK16">
            <v>1933000</v>
          </cell>
          <cell r="FL16">
            <v>-998000</v>
          </cell>
          <cell r="FM16">
            <v>935000</v>
          </cell>
        </row>
        <row r="17">
          <cell r="A17" t="str">
            <v>Interest Expense</v>
          </cell>
          <cell r="C17">
            <v>-19000637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-19000637</v>
          </cell>
          <cell r="J17">
            <v>0</v>
          </cell>
          <cell r="K17">
            <v>0</v>
          </cell>
          <cell r="L17">
            <v>-280038</v>
          </cell>
          <cell r="M17">
            <v>0</v>
          </cell>
          <cell r="N17">
            <v>0</v>
          </cell>
          <cell r="O17">
            <v>-10571296</v>
          </cell>
          <cell r="P17">
            <v>280038</v>
          </cell>
          <cell r="Q17">
            <v>-10571296</v>
          </cell>
          <cell r="R17">
            <v>0</v>
          </cell>
          <cell r="S17">
            <v>-10571296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-3134237</v>
          </cell>
          <cell r="AA17">
            <v>0</v>
          </cell>
          <cell r="AB17">
            <v>0</v>
          </cell>
          <cell r="AC17">
            <v>0</v>
          </cell>
          <cell r="AE17">
            <v>-3134237</v>
          </cell>
          <cell r="AF17">
            <v>1263971</v>
          </cell>
          <cell r="AG17">
            <v>-1870266</v>
          </cell>
          <cell r="AH17">
            <v>-29385713</v>
          </cell>
          <cell r="AI17">
            <v>0</v>
          </cell>
          <cell r="AJ17">
            <v>-22047376</v>
          </cell>
          <cell r="AL17">
            <v>-31498546</v>
          </cell>
          <cell r="AM17">
            <v>29385713</v>
          </cell>
          <cell r="AN17">
            <v>-53545922</v>
          </cell>
          <cell r="AO17">
            <v>29385713</v>
          </cell>
          <cell r="AP17">
            <v>-24160209</v>
          </cell>
          <cell r="AQ17">
            <v>0</v>
          </cell>
          <cell r="AR17">
            <v>-49755133.25</v>
          </cell>
          <cell r="AS17">
            <v>0</v>
          </cell>
          <cell r="AT17">
            <v>-28</v>
          </cell>
          <cell r="AU17">
            <v>-527</v>
          </cell>
          <cell r="AV17">
            <v>-19141102</v>
          </cell>
          <cell r="AW17">
            <v>0</v>
          </cell>
          <cell r="AX17">
            <v>-68896790.25</v>
          </cell>
          <cell r="AY17">
            <v>0</v>
          </cell>
          <cell r="AZ17">
            <v>0</v>
          </cell>
          <cell r="BA17">
            <v>0</v>
          </cell>
          <cell r="BB17">
            <v>-4400787</v>
          </cell>
          <cell r="BC17">
            <v>-7483058.0800000001</v>
          </cell>
          <cell r="BD17">
            <v>-3900000</v>
          </cell>
          <cell r="BE17">
            <v>-8.69</v>
          </cell>
          <cell r="BF17">
            <v>0</v>
          </cell>
          <cell r="BG17">
            <v>0</v>
          </cell>
          <cell r="BH17">
            <v>7800000</v>
          </cell>
          <cell r="BI17">
            <v>-7983853.7699999996</v>
          </cell>
          <cell r="BJ17">
            <v>0</v>
          </cell>
          <cell r="BK17">
            <v>-7983853.7699999996</v>
          </cell>
          <cell r="BL17">
            <v>0</v>
          </cell>
          <cell r="BM17">
            <v>-112</v>
          </cell>
          <cell r="BN17">
            <v>-12851</v>
          </cell>
          <cell r="BO17">
            <v>0</v>
          </cell>
          <cell r="BP17">
            <v>-12963</v>
          </cell>
          <cell r="BQ17">
            <v>0</v>
          </cell>
          <cell r="BR17">
            <v>-12523813</v>
          </cell>
          <cell r="BS17">
            <v>0</v>
          </cell>
          <cell r="BT17">
            <v>0</v>
          </cell>
          <cell r="BU17">
            <v>0</v>
          </cell>
          <cell r="BV17">
            <v>-9726274</v>
          </cell>
          <cell r="BW17">
            <v>-431160</v>
          </cell>
          <cell r="BX17">
            <v>-7327475</v>
          </cell>
          <cell r="BY17">
            <v>-4290414</v>
          </cell>
          <cell r="BZ17">
            <v>-7373307</v>
          </cell>
          <cell r="CA17">
            <v>0</v>
          </cell>
          <cell r="CB17">
            <v>17053749</v>
          </cell>
          <cell r="CC17">
            <v>-24618694</v>
          </cell>
          <cell r="CD17">
            <v>0</v>
          </cell>
          <cell r="CE17">
            <v>-24618694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-22855603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-3566664.92</v>
          </cell>
          <cell r="CW17">
            <v>0</v>
          </cell>
          <cell r="CX17">
            <v>0</v>
          </cell>
          <cell r="CY17">
            <v>0</v>
          </cell>
          <cell r="CZ17">
            <v>3566664.92</v>
          </cell>
          <cell r="DA17">
            <v>-22855603</v>
          </cell>
          <cell r="DB17">
            <v>0</v>
          </cell>
          <cell r="DC17">
            <v>-22855603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-1287000</v>
          </cell>
          <cell r="DI17">
            <v>0</v>
          </cell>
          <cell r="DJ17">
            <v>-1287000</v>
          </cell>
          <cell r="DK17">
            <v>166000</v>
          </cell>
          <cell r="DL17">
            <v>0</v>
          </cell>
          <cell r="DM17">
            <v>-165000</v>
          </cell>
          <cell r="DN17">
            <v>0</v>
          </cell>
          <cell r="DO17">
            <v>1000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-2005000</v>
          </cell>
          <cell r="DV17">
            <v>0</v>
          </cell>
          <cell r="DW17">
            <v>0</v>
          </cell>
          <cell r="DX17">
            <v>-2005000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-14980000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-14980000</v>
          </cell>
          <cell r="FK17">
            <v>-18271000</v>
          </cell>
          <cell r="FL17">
            <v>998000</v>
          </cell>
          <cell r="FM17">
            <v>-17273000</v>
          </cell>
        </row>
        <row r="18">
          <cell r="A18" t="str">
            <v>Foreign Currency (Gain)/Loss</v>
          </cell>
          <cell r="C18">
            <v>-18667624</v>
          </cell>
          <cell r="D18">
            <v>0</v>
          </cell>
          <cell r="E18">
            <v>0</v>
          </cell>
          <cell r="F18">
            <v>0</v>
          </cell>
          <cell r="G18">
            <v>9438</v>
          </cell>
          <cell r="H18">
            <v>0</v>
          </cell>
          <cell r="I18">
            <v>-18658186</v>
          </cell>
          <cell r="J18">
            <v>38288</v>
          </cell>
          <cell r="K18">
            <v>-33661</v>
          </cell>
          <cell r="L18">
            <v>-1182</v>
          </cell>
          <cell r="M18">
            <v>337</v>
          </cell>
          <cell r="N18">
            <v>0</v>
          </cell>
          <cell r="O18">
            <v>-166771</v>
          </cell>
          <cell r="P18">
            <v>0</v>
          </cell>
          <cell r="Q18">
            <v>-162989</v>
          </cell>
          <cell r="R18">
            <v>0</v>
          </cell>
          <cell r="S18">
            <v>-162989</v>
          </cell>
          <cell r="T18">
            <v>0</v>
          </cell>
          <cell r="U18">
            <v>-22677</v>
          </cell>
          <cell r="V18">
            <v>-22677</v>
          </cell>
          <cell r="W18">
            <v>0</v>
          </cell>
          <cell r="X18">
            <v>-22677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-2360514</v>
          </cell>
          <cell r="AL18">
            <v>0</v>
          </cell>
          <cell r="AM18">
            <v>0</v>
          </cell>
          <cell r="AN18">
            <v>-2360514</v>
          </cell>
          <cell r="AO18">
            <v>0</v>
          </cell>
          <cell r="AP18">
            <v>-2360514</v>
          </cell>
          <cell r="AQ18">
            <v>0</v>
          </cell>
          <cell r="AR18">
            <v>0</v>
          </cell>
          <cell r="AS18">
            <v>0</v>
          </cell>
          <cell r="AT18">
            <v>86</v>
          </cell>
          <cell r="AU18">
            <v>533</v>
          </cell>
          <cell r="AV18">
            <v>2215</v>
          </cell>
          <cell r="AW18">
            <v>0</v>
          </cell>
          <cell r="AX18">
            <v>2834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-3000</v>
          </cell>
          <cell r="DV18">
            <v>0</v>
          </cell>
          <cell r="DW18">
            <v>0</v>
          </cell>
          <cell r="DX18">
            <v>-3000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-10000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-10000</v>
          </cell>
          <cell r="FK18">
            <v>-13000</v>
          </cell>
          <cell r="FL18">
            <v>0</v>
          </cell>
          <cell r="FM18">
            <v>-13000</v>
          </cell>
        </row>
        <row r="19">
          <cell r="A19" t="str">
            <v>Commodity Derivatives - (Gain)/Loss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Equity In Earnings - Gain/(Loss)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Q20">
            <v>2369750</v>
          </cell>
          <cell r="DR20">
            <v>0</v>
          </cell>
          <cell r="DS20">
            <v>0</v>
          </cell>
          <cell r="DT20">
            <v>2369750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C20">
            <v>292250</v>
          </cell>
          <cell r="ED20">
            <v>0</v>
          </cell>
          <cell r="EE20">
            <v>0</v>
          </cell>
          <cell r="EF20">
            <v>292250</v>
          </cell>
          <cell r="EG20">
            <v>0</v>
          </cell>
          <cell r="EI20">
            <v>31502000</v>
          </cell>
          <cell r="EJ20">
            <v>0</v>
          </cell>
          <cell r="EK20">
            <v>31502000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-3315000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11000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-3304000</v>
          </cell>
          <cell r="FK20">
            <v>30860000</v>
          </cell>
          <cell r="FL20">
            <v>0</v>
          </cell>
          <cell r="FM20">
            <v>30860000</v>
          </cell>
        </row>
        <row r="21">
          <cell r="A21" t="str">
            <v>Income Before Taxes &amp; Minority Int</v>
          </cell>
          <cell r="C21">
            <v>-17525267</v>
          </cell>
          <cell r="D21">
            <v>0</v>
          </cell>
          <cell r="E21">
            <v>1</v>
          </cell>
          <cell r="F21">
            <v>-53449</v>
          </cell>
          <cell r="G21">
            <v>9240</v>
          </cell>
          <cell r="H21">
            <v>0</v>
          </cell>
          <cell r="I21">
            <v>-17569475</v>
          </cell>
          <cell r="J21">
            <v>1026181</v>
          </cell>
          <cell r="K21">
            <v>616436</v>
          </cell>
          <cell r="L21">
            <v>-2326</v>
          </cell>
          <cell r="M21">
            <v>2785</v>
          </cell>
          <cell r="N21">
            <v>0</v>
          </cell>
          <cell r="O21">
            <v>6029175</v>
          </cell>
          <cell r="P21">
            <v>0</v>
          </cell>
          <cell r="Q21">
            <v>7672251</v>
          </cell>
          <cell r="R21">
            <v>0</v>
          </cell>
          <cell r="S21">
            <v>7672251</v>
          </cell>
          <cell r="T21">
            <v>-3082</v>
          </cell>
          <cell r="U21">
            <v>85976</v>
          </cell>
          <cell r="V21">
            <v>82894</v>
          </cell>
          <cell r="W21">
            <v>0</v>
          </cell>
          <cell r="X21">
            <v>82894</v>
          </cell>
          <cell r="Y21">
            <v>-2053823</v>
          </cell>
          <cell r="Z21">
            <v>-1080414</v>
          </cell>
          <cell r="AA21">
            <v>0</v>
          </cell>
          <cell r="AB21">
            <v>1263971</v>
          </cell>
          <cell r="AC21">
            <v>0</v>
          </cell>
          <cell r="AD21">
            <v>0</v>
          </cell>
          <cell r="AE21">
            <v>-1870266</v>
          </cell>
          <cell r="AF21">
            <v>0</v>
          </cell>
          <cell r="AG21">
            <v>-1870266</v>
          </cell>
          <cell r="AH21">
            <v>-30839282</v>
          </cell>
          <cell r="AI21">
            <v>119142</v>
          </cell>
          <cell r="AJ21">
            <v>-5522104</v>
          </cell>
          <cell r="AL21">
            <v>-2093471</v>
          </cell>
          <cell r="AM21">
            <v>0</v>
          </cell>
          <cell r="AN21">
            <v>-38335715</v>
          </cell>
          <cell r="AO21">
            <v>29373768</v>
          </cell>
          <cell r="AP21">
            <v>-8961947</v>
          </cell>
          <cell r="AQ21">
            <v>-72260</v>
          </cell>
          <cell r="AR21">
            <v>41906880.780000001</v>
          </cell>
          <cell r="AS21">
            <v>2000544</v>
          </cell>
          <cell r="AT21">
            <v>158</v>
          </cell>
          <cell r="AU21">
            <v>8154</v>
          </cell>
          <cell r="AV21">
            <v>-19138887</v>
          </cell>
          <cell r="AW21">
            <v>0</v>
          </cell>
          <cell r="AX21">
            <v>24704589.780000001</v>
          </cell>
          <cell r="AY21">
            <v>3361414</v>
          </cell>
          <cell r="AZ21">
            <v>3361414</v>
          </cell>
          <cell r="BA21">
            <v>-1349309.504</v>
          </cell>
          <cell r="BB21">
            <v>-5030094.87</v>
          </cell>
          <cell r="BC21">
            <v>16570069.194200011</v>
          </cell>
          <cell r="BD21">
            <v>0</v>
          </cell>
          <cell r="BE21">
            <v>1360576.6800000002</v>
          </cell>
          <cell r="BF21">
            <v>0</v>
          </cell>
          <cell r="BG21">
            <v>-6507</v>
          </cell>
          <cell r="BH21">
            <v>0</v>
          </cell>
          <cell r="BI21">
            <v>11544734.500200003</v>
          </cell>
          <cell r="BJ21">
            <v>0</v>
          </cell>
          <cell r="BK21">
            <v>11544734.500200003</v>
          </cell>
          <cell r="BL21">
            <v>0</v>
          </cell>
          <cell r="BM21">
            <v>343087</v>
          </cell>
          <cell r="BN21">
            <v>-347356</v>
          </cell>
          <cell r="BO21">
            <v>0</v>
          </cell>
          <cell r="BP21">
            <v>-4269</v>
          </cell>
          <cell r="BQ21">
            <v>-239765</v>
          </cell>
          <cell r="BR21">
            <v>28521777</v>
          </cell>
          <cell r="BS21">
            <v>0</v>
          </cell>
          <cell r="BT21">
            <v>-701217</v>
          </cell>
          <cell r="BU21">
            <v>0</v>
          </cell>
          <cell r="BV21">
            <v>-10662462</v>
          </cell>
          <cell r="BW21">
            <v>1558413</v>
          </cell>
          <cell r="BX21">
            <v>-105249</v>
          </cell>
          <cell r="BY21">
            <v>10279498</v>
          </cell>
          <cell r="BZ21">
            <v>-7350698</v>
          </cell>
          <cell r="CA21">
            <v>0</v>
          </cell>
          <cell r="CB21">
            <v>0</v>
          </cell>
          <cell r="CC21">
            <v>21300297</v>
          </cell>
          <cell r="CD21">
            <v>0</v>
          </cell>
          <cell r="CE21">
            <v>21300297</v>
          </cell>
          <cell r="CF21">
            <v>346305</v>
          </cell>
          <cell r="CG21">
            <v>346305</v>
          </cell>
          <cell r="CH21">
            <v>20130</v>
          </cell>
          <cell r="CI21">
            <v>0</v>
          </cell>
          <cell r="CJ21">
            <v>0</v>
          </cell>
          <cell r="CK21">
            <v>0</v>
          </cell>
          <cell r="CL21">
            <v>20130</v>
          </cell>
          <cell r="CM21">
            <v>0</v>
          </cell>
          <cell r="CN21">
            <v>20130</v>
          </cell>
          <cell r="CO21">
            <v>-909908.78</v>
          </cell>
          <cell r="CP21">
            <v>0</v>
          </cell>
          <cell r="CQ21">
            <v>21859034.24000001</v>
          </cell>
          <cell r="CR21">
            <v>917210</v>
          </cell>
          <cell r="CS21">
            <v>-1035.33</v>
          </cell>
          <cell r="CT21">
            <v>0</v>
          </cell>
          <cell r="CU21">
            <v>2592739.98</v>
          </cell>
          <cell r="CV21">
            <v>-3671989.4</v>
          </cell>
          <cell r="CW21">
            <v>0</v>
          </cell>
          <cell r="CX21">
            <v>0</v>
          </cell>
          <cell r="CY21">
            <v>3566662.9699999997</v>
          </cell>
          <cell r="CZ21">
            <v>0</v>
          </cell>
          <cell r="DA21">
            <v>24352713.68</v>
          </cell>
          <cell r="DB21">
            <v>0</v>
          </cell>
          <cell r="DC21">
            <v>24352713.68</v>
          </cell>
          <cell r="DD21">
            <v>1967000</v>
          </cell>
          <cell r="DE21">
            <v>0</v>
          </cell>
          <cell r="DF21">
            <v>0</v>
          </cell>
          <cell r="DG21">
            <v>1967000</v>
          </cell>
          <cell r="DH21">
            <v>18632000</v>
          </cell>
          <cell r="DI21">
            <v>0</v>
          </cell>
          <cell r="DJ21">
            <v>18632000</v>
          </cell>
          <cell r="DK21">
            <v>1857000</v>
          </cell>
          <cell r="DL21">
            <v>0</v>
          </cell>
          <cell r="DM21">
            <v>1531000</v>
          </cell>
          <cell r="DN21">
            <v>0</v>
          </cell>
          <cell r="DO21">
            <v>3388000</v>
          </cell>
          <cell r="DP21">
            <v>0</v>
          </cell>
          <cell r="DQ21">
            <v>2369750</v>
          </cell>
          <cell r="DR21">
            <v>0</v>
          </cell>
          <cell r="DS21">
            <v>0</v>
          </cell>
          <cell r="DT21">
            <v>2369750</v>
          </cell>
          <cell r="DU21">
            <v>257000</v>
          </cell>
          <cell r="DV21">
            <v>0</v>
          </cell>
          <cell r="DW21">
            <v>0</v>
          </cell>
          <cell r="DX21">
            <v>257000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292250</v>
          </cell>
          <cell r="ED21">
            <v>0</v>
          </cell>
          <cell r="EE21">
            <v>0</v>
          </cell>
          <cell r="EF21">
            <v>292250</v>
          </cell>
          <cell r="EG21">
            <v>0</v>
          </cell>
          <cell r="EH21">
            <v>0</v>
          </cell>
          <cell r="EI21">
            <v>31502000</v>
          </cell>
          <cell r="EJ21">
            <v>0</v>
          </cell>
          <cell r="EK21">
            <v>31502000</v>
          </cell>
          <cell r="EL21">
            <v>263000</v>
          </cell>
          <cell r="EM21">
            <v>0</v>
          </cell>
          <cell r="EN21">
            <v>0</v>
          </cell>
          <cell r="EO21">
            <v>0</v>
          </cell>
          <cell r="EP21">
            <v>-39057000</v>
          </cell>
          <cell r="EQ21">
            <v>0</v>
          </cell>
          <cell r="ER21">
            <v>0</v>
          </cell>
          <cell r="ES21">
            <v>999000</v>
          </cell>
          <cell r="ET21">
            <v>0</v>
          </cell>
          <cell r="EU21">
            <v>109000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476000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271000</v>
          </cell>
          <cell r="FG21">
            <v>0</v>
          </cell>
          <cell r="FH21">
            <v>0</v>
          </cell>
          <cell r="FI21">
            <v>0</v>
          </cell>
          <cell r="FJ21">
            <v>-36939000</v>
          </cell>
          <cell r="FK21">
            <v>21469000</v>
          </cell>
          <cell r="FL21">
            <v>0</v>
          </cell>
          <cell r="FM21">
            <v>21469000</v>
          </cell>
        </row>
        <row r="23">
          <cell r="A23" t="str">
            <v>Minority Interest Gross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-2918364.95</v>
          </cell>
          <cell r="P23">
            <v>0</v>
          </cell>
          <cell r="Q23">
            <v>-2918364.95</v>
          </cell>
          <cell r="R23">
            <v>0</v>
          </cell>
          <cell r="S23">
            <v>-2918364.95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-1063862</v>
          </cell>
          <cell r="Z23">
            <v>0</v>
          </cell>
          <cell r="AA23">
            <v>0</v>
          </cell>
          <cell r="AB23">
            <v>0</v>
          </cell>
          <cell r="AE23">
            <v>-1063862</v>
          </cell>
          <cell r="AF23">
            <v>1063865.93</v>
          </cell>
          <cell r="AG23">
            <v>3.93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-4663174.4293</v>
          </cell>
          <cell r="BD23">
            <v>0</v>
          </cell>
          <cell r="BE23">
            <v>0</v>
          </cell>
          <cell r="BF23">
            <v>271029</v>
          </cell>
          <cell r="BG23">
            <v>0</v>
          </cell>
          <cell r="BH23">
            <v>0</v>
          </cell>
          <cell r="BI23">
            <v>-4392145.4293</v>
          </cell>
          <cell r="BJ23">
            <v>-271029</v>
          </cell>
          <cell r="BK23">
            <v>-4663174.4293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-7099070.2953000003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-1119437.3322000001</v>
          </cell>
          <cell r="BZ23">
            <v>0</v>
          </cell>
          <cell r="CA23">
            <v>0</v>
          </cell>
          <cell r="CB23">
            <v>0</v>
          </cell>
          <cell r="CC23">
            <v>-8218507.6275000004</v>
          </cell>
          <cell r="CD23">
            <v>-22333.207499999553</v>
          </cell>
          <cell r="CE23">
            <v>-8240840.835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-7045.5</v>
          </cell>
          <cell r="CN23">
            <v>-7045.5</v>
          </cell>
          <cell r="CO23">
            <v>0</v>
          </cell>
          <cell r="CP23">
            <v>0</v>
          </cell>
          <cell r="CQ23">
            <v>-11148107.462400001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-11148107.462400001</v>
          </cell>
          <cell r="DB23">
            <v>0</v>
          </cell>
          <cell r="DC23">
            <v>-11148107.462400001</v>
          </cell>
          <cell r="DD23">
            <v>-963830</v>
          </cell>
          <cell r="DE23">
            <v>0</v>
          </cell>
          <cell r="DF23">
            <v>0</v>
          </cell>
          <cell r="DG23">
            <v>-963830</v>
          </cell>
          <cell r="DH23">
            <v>-5589600.0000000009</v>
          </cell>
          <cell r="DI23">
            <v>718000</v>
          </cell>
          <cell r="DJ23">
            <v>-4871600.0000000009</v>
          </cell>
          <cell r="DK23">
            <v>-557100.00000000012</v>
          </cell>
          <cell r="DL23">
            <v>0</v>
          </cell>
          <cell r="DM23">
            <v>-459300.00000000006</v>
          </cell>
          <cell r="DN23">
            <v>0</v>
          </cell>
          <cell r="DO23">
            <v>-1016400.0000000002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-73887.5</v>
          </cell>
          <cell r="DV23">
            <v>0</v>
          </cell>
          <cell r="DW23">
            <v>0</v>
          </cell>
          <cell r="DX23">
            <v>-73887.5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-77000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-77000</v>
          </cell>
          <cell r="FK23">
            <v>-7002717.5000000009</v>
          </cell>
          <cell r="FL23">
            <v>0</v>
          </cell>
          <cell r="FM23">
            <v>-7002717.5</v>
          </cell>
        </row>
        <row r="24">
          <cell r="A24" t="str">
            <v>Total Discontinued Operations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-87222986.859999999</v>
          </cell>
          <cell r="Z24">
            <v>529703</v>
          </cell>
          <cell r="AA24">
            <v>178982819</v>
          </cell>
          <cell r="AB24">
            <v>79616604</v>
          </cell>
          <cell r="AC24">
            <v>86864621</v>
          </cell>
          <cell r="AD24">
            <v>-259894397</v>
          </cell>
          <cell r="AE24">
            <v>-1123636.8600000143</v>
          </cell>
          <cell r="AG24">
            <v>-1123636.8600000143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</row>
        <row r="25">
          <cell r="A25" t="str">
            <v>Chng In Acct Principle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</row>
        <row r="26">
          <cell r="A26" t="str">
            <v>Extraordinary Items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</row>
        <row r="27">
          <cell r="A27" t="str">
            <v>Total Book Income b4 Taxes</v>
          </cell>
          <cell r="C27">
            <v>-17525267</v>
          </cell>
          <cell r="D27">
            <v>0</v>
          </cell>
          <cell r="E27">
            <v>1</v>
          </cell>
          <cell r="F27">
            <v>-53449</v>
          </cell>
          <cell r="G27">
            <v>9240</v>
          </cell>
          <cell r="H27">
            <v>0</v>
          </cell>
          <cell r="I27">
            <v>-17569475</v>
          </cell>
          <cell r="J27">
            <v>1026181</v>
          </cell>
          <cell r="K27">
            <v>616436</v>
          </cell>
          <cell r="L27">
            <v>-2326</v>
          </cell>
          <cell r="M27">
            <v>2785</v>
          </cell>
          <cell r="N27">
            <v>0</v>
          </cell>
          <cell r="O27">
            <v>3110810.05</v>
          </cell>
          <cell r="P27">
            <v>0</v>
          </cell>
          <cell r="Q27">
            <v>4753886.05</v>
          </cell>
          <cell r="R27">
            <v>0</v>
          </cell>
          <cell r="S27">
            <v>4753886.05</v>
          </cell>
          <cell r="T27">
            <v>-3082</v>
          </cell>
          <cell r="U27">
            <v>85976</v>
          </cell>
          <cell r="V27">
            <v>82894</v>
          </cell>
          <cell r="W27">
            <v>0</v>
          </cell>
          <cell r="X27">
            <v>82894</v>
          </cell>
          <cell r="Y27">
            <v>-90340671.859999999</v>
          </cell>
          <cell r="Z27">
            <v>-550711</v>
          </cell>
          <cell r="AA27">
            <v>178982819</v>
          </cell>
          <cell r="AB27">
            <v>80880575</v>
          </cell>
          <cell r="AC27">
            <v>86864621</v>
          </cell>
          <cell r="AD27">
            <v>-259894397</v>
          </cell>
          <cell r="AE27">
            <v>-4057764.8600000143</v>
          </cell>
          <cell r="AF27">
            <v>1063865.93</v>
          </cell>
          <cell r="AG27">
            <v>-2993898.9300000146</v>
          </cell>
          <cell r="AH27">
            <v>-30839282</v>
          </cell>
          <cell r="AI27">
            <v>119142</v>
          </cell>
          <cell r="AJ27">
            <v>-5522104</v>
          </cell>
          <cell r="AL27">
            <v>-2093471</v>
          </cell>
          <cell r="AM27">
            <v>0</v>
          </cell>
          <cell r="AN27">
            <v>-38335715</v>
          </cell>
          <cell r="AO27">
            <v>29373768</v>
          </cell>
          <cell r="AP27">
            <v>-8961947</v>
          </cell>
          <cell r="AQ27">
            <v>-72260</v>
          </cell>
          <cell r="AR27">
            <v>41906880.780000001</v>
          </cell>
          <cell r="AS27">
            <v>2000544</v>
          </cell>
          <cell r="AT27">
            <v>158</v>
          </cell>
          <cell r="AU27">
            <v>8154</v>
          </cell>
          <cell r="AV27">
            <v>-19138887</v>
          </cell>
          <cell r="AW27">
            <v>0</v>
          </cell>
          <cell r="AX27">
            <v>24704589.780000001</v>
          </cell>
          <cell r="AY27">
            <v>3361414</v>
          </cell>
          <cell r="AZ27">
            <v>3361414</v>
          </cell>
          <cell r="BA27">
            <v>-1349309.504</v>
          </cell>
          <cell r="BB27">
            <v>-5030094.87</v>
          </cell>
          <cell r="BC27">
            <v>11906894.76490001</v>
          </cell>
          <cell r="BD27">
            <v>0</v>
          </cell>
          <cell r="BE27">
            <v>1360576.6800000002</v>
          </cell>
          <cell r="BF27">
            <v>271029</v>
          </cell>
          <cell r="BG27">
            <v>-6507</v>
          </cell>
          <cell r="BH27">
            <v>0</v>
          </cell>
          <cell r="BI27">
            <v>7152589.0709000034</v>
          </cell>
          <cell r="BJ27">
            <v>-271029</v>
          </cell>
          <cell r="BK27">
            <v>6881560.0709000034</v>
          </cell>
          <cell r="BL27">
            <v>0</v>
          </cell>
          <cell r="BM27">
            <v>343087</v>
          </cell>
          <cell r="BN27">
            <v>-347356</v>
          </cell>
          <cell r="BO27">
            <v>0</v>
          </cell>
          <cell r="BP27">
            <v>-4269</v>
          </cell>
          <cell r="BQ27">
            <v>-239765</v>
          </cell>
          <cell r="BR27">
            <v>21422706.704700001</v>
          </cell>
          <cell r="BS27">
            <v>0</v>
          </cell>
          <cell r="BT27">
            <v>-701217</v>
          </cell>
          <cell r="BU27">
            <v>0</v>
          </cell>
          <cell r="BV27">
            <v>-10662462</v>
          </cell>
          <cell r="BW27">
            <v>1558413</v>
          </cell>
          <cell r="BX27">
            <v>-105249</v>
          </cell>
          <cell r="BY27">
            <v>9160060.6677999999</v>
          </cell>
          <cell r="BZ27">
            <v>-7350698</v>
          </cell>
          <cell r="CA27">
            <v>0</v>
          </cell>
          <cell r="CB27">
            <v>0</v>
          </cell>
          <cell r="CC27">
            <v>13081789.372499999</v>
          </cell>
          <cell r="CD27">
            <v>-22333.207499999553</v>
          </cell>
          <cell r="CE27">
            <v>13059456.164999999</v>
          </cell>
          <cell r="CF27">
            <v>346305</v>
          </cell>
          <cell r="CG27">
            <v>346305</v>
          </cell>
          <cell r="CH27">
            <v>20130</v>
          </cell>
          <cell r="CI27">
            <v>0</v>
          </cell>
          <cell r="CJ27">
            <v>0</v>
          </cell>
          <cell r="CK27">
            <v>0</v>
          </cell>
          <cell r="CL27">
            <v>20130</v>
          </cell>
          <cell r="CM27">
            <v>-7045.5</v>
          </cell>
          <cell r="CN27">
            <v>13084.5</v>
          </cell>
          <cell r="CO27">
            <v>-909908.78</v>
          </cell>
          <cell r="CP27">
            <v>0</v>
          </cell>
          <cell r="CQ27">
            <v>10710926.777600009</v>
          </cell>
          <cell r="CR27">
            <v>917210</v>
          </cell>
          <cell r="CS27">
            <v>-1035.33</v>
          </cell>
          <cell r="CT27">
            <v>0</v>
          </cell>
          <cell r="CU27">
            <v>2592739.98</v>
          </cell>
          <cell r="CV27">
            <v>-3671989.4</v>
          </cell>
          <cell r="CW27">
            <v>0</v>
          </cell>
          <cell r="CX27">
            <v>0</v>
          </cell>
          <cell r="CY27">
            <v>3566662.9699999997</v>
          </cell>
          <cell r="CZ27">
            <v>0</v>
          </cell>
          <cell r="DA27">
            <v>13204606.217599999</v>
          </cell>
          <cell r="DB27">
            <v>0</v>
          </cell>
          <cell r="DC27">
            <v>13204606.217599999</v>
          </cell>
          <cell r="DD27">
            <v>1003170</v>
          </cell>
          <cell r="DE27">
            <v>0</v>
          </cell>
          <cell r="DF27">
            <v>0</v>
          </cell>
          <cell r="DG27">
            <v>1003170</v>
          </cell>
          <cell r="DH27">
            <v>13042400</v>
          </cell>
          <cell r="DI27">
            <v>718000</v>
          </cell>
          <cell r="DJ27">
            <v>13760400</v>
          </cell>
          <cell r="DK27">
            <v>1299900</v>
          </cell>
          <cell r="DL27">
            <v>0</v>
          </cell>
          <cell r="DM27">
            <v>1071700</v>
          </cell>
          <cell r="DN27">
            <v>0</v>
          </cell>
          <cell r="DO27">
            <v>2371600</v>
          </cell>
          <cell r="DP27">
            <v>0</v>
          </cell>
          <cell r="DQ27">
            <v>2369750</v>
          </cell>
          <cell r="DR27">
            <v>0</v>
          </cell>
          <cell r="DS27">
            <v>0</v>
          </cell>
          <cell r="DT27">
            <v>2369750</v>
          </cell>
          <cell r="DU27">
            <v>183112.5</v>
          </cell>
          <cell r="DV27">
            <v>0</v>
          </cell>
          <cell r="DW27">
            <v>0</v>
          </cell>
          <cell r="DX27">
            <v>183112.5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292250</v>
          </cell>
          <cell r="ED27">
            <v>0</v>
          </cell>
          <cell r="EE27">
            <v>0</v>
          </cell>
          <cell r="EF27">
            <v>292250</v>
          </cell>
          <cell r="EG27">
            <v>0</v>
          </cell>
          <cell r="EH27">
            <v>0</v>
          </cell>
          <cell r="EI27">
            <v>31502000</v>
          </cell>
          <cell r="EJ27">
            <v>0</v>
          </cell>
          <cell r="EK27">
            <v>31502000</v>
          </cell>
          <cell r="EL27">
            <v>186000</v>
          </cell>
          <cell r="EM27">
            <v>0</v>
          </cell>
          <cell r="EN27">
            <v>0</v>
          </cell>
          <cell r="EO27">
            <v>0</v>
          </cell>
          <cell r="EP27">
            <v>-39057000</v>
          </cell>
          <cell r="EQ27">
            <v>0</v>
          </cell>
          <cell r="ER27">
            <v>0</v>
          </cell>
          <cell r="ES27">
            <v>999000</v>
          </cell>
          <cell r="ET27">
            <v>0</v>
          </cell>
          <cell r="EU27">
            <v>109000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476000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271000</v>
          </cell>
          <cell r="FG27">
            <v>0</v>
          </cell>
          <cell r="FH27">
            <v>0</v>
          </cell>
          <cell r="FI27">
            <v>0</v>
          </cell>
          <cell r="FJ27">
            <v>-37016000</v>
          </cell>
          <cell r="FK27">
            <v>14466282.5</v>
          </cell>
          <cell r="FL27">
            <v>0</v>
          </cell>
          <cell r="FM27">
            <v>14466282.5</v>
          </cell>
        </row>
        <row r="29">
          <cell r="A29" t="str">
            <v>Reclasses of Income/Expenses</v>
          </cell>
        </row>
        <row r="30">
          <cell r="A30" t="str">
            <v>Foreign develop exp deducted  in US</v>
          </cell>
          <cell r="I30">
            <v>0</v>
          </cell>
          <cell r="Q30">
            <v>0</v>
          </cell>
          <cell r="S30">
            <v>0</v>
          </cell>
          <cell r="V30">
            <v>0</v>
          </cell>
          <cell r="X30">
            <v>0</v>
          </cell>
          <cell r="AE30">
            <v>0</v>
          </cell>
          <cell r="AG30">
            <v>0</v>
          </cell>
          <cell r="AN30">
            <v>0</v>
          </cell>
          <cell r="AP30">
            <v>0</v>
          </cell>
          <cell r="AX30">
            <v>0</v>
          </cell>
          <cell r="AZ30">
            <v>0</v>
          </cell>
          <cell r="BI30">
            <v>0</v>
          </cell>
          <cell r="BK30">
            <v>0</v>
          </cell>
          <cell r="BP30">
            <v>0</v>
          </cell>
          <cell r="CC30">
            <v>0</v>
          </cell>
          <cell r="CE30">
            <v>0</v>
          </cell>
          <cell r="CG30">
            <v>0</v>
          </cell>
          <cell r="CL30">
            <v>0</v>
          </cell>
          <cell r="CN30">
            <v>0</v>
          </cell>
          <cell r="DA30">
            <v>0</v>
          </cell>
          <cell r="DC30">
            <v>0</v>
          </cell>
          <cell r="DG30">
            <v>0</v>
          </cell>
          <cell r="DJ30">
            <v>0</v>
          </cell>
          <cell r="DO30">
            <v>0</v>
          </cell>
          <cell r="DT30">
            <v>0</v>
          </cell>
          <cell r="DX30">
            <v>0</v>
          </cell>
          <cell r="EA30">
            <v>0</v>
          </cell>
          <cell r="EF30">
            <v>0</v>
          </cell>
          <cell r="EK30">
            <v>0</v>
          </cell>
          <cell r="FJ30">
            <v>0</v>
          </cell>
          <cell r="FK30">
            <v>0</v>
          </cell>
          <cell r="FM30">
            <v>0</v>
          </cell>
        </row>
        <row r="31">
          <cell r="A31" t="str">
            <v>Int exp ded in US (see Perm Diff sch)</v>
          </cell>
          <cell r="I31">
            <v>0</v>
          </cell>
          <cell r="Q31">
            <v>0</v>
          </cell>
          <cell r="S31">
            <v>0</v>
          </cell>
          <cell r="V31">
            <v>0</v>
          </cell>
          <cell r="X31">
            <v>0</v>
          </cell>
          <cell r="AE31">
            <v>0</v>
          </cell>
          <cell r="AG31">
            <v>0</v>
          </cell>
          <cell r="AN31">
            <v>0</v>
          </cell>
          <cell r="AP31">
            <v>0</v>
          </cell>
          <cell r="AX31">
            <v>0</v>
          </cell>
          <cell r="AZ31">
            <v>0</v>
          </cell>
          <cell r="BI31">
            <v>0</v>
          </cell>
          <cell r="BK31">
            <v>0</v>
          </cell>
          <cell r="BP31">
            <v>0</v>
          </cell>
          <cell r="CC31">
            <v>0</v>
          </cell>
          <cell r="CE31">
            <v>0</v>
          </cell>
          <cell r="CF31">
            <v>-346305</v>
          </cell>
          <cell r="CG31">
            <v>-346305</v>
          </cell>
          <cell r="CL31">
            <v>0</v>
          </cell>
          <cell r="CN31">
            <v>0</v>
          </cell>
          <cell r="DA31">
            <v>0</v>
          </cell>
          <cell r="DC31">
            <v>0</v>
          </cell>
          <cell r="DG31">
            <v>0</v>
          </cell>
          <cell r="DJ31">
            <v>0</v>
          </cell>
          <cell r="DO31">
            <v>0</v>
          </cell>
          <cell r="DT31">
            <v>0</v>
          </cell>
          <cell r="DX31">
            <v>0</v>
          </cell>
          <cell r="EA31">
            <v>0</v>
          </cell>
          <cell r="EF31">
            <v>0</v>
          </cell>
          <cell r="EK31">
            <v>0</v>
          </cell>
          <cell r="FJ31">
            <v>0</v>
          </cell>
          <cell r="FK31">
            <v>0</v>
          </cell>
          <cell r="FM31">
            <v>0</v>
          </cell>
        </row>
        <row r="32">
          <cell r="A32" t="str">
            <v>Management fees</v>
          </cell>
          <cell r="I32">
            <v>0</v>
          </cell>
          <cell r="Q32">
            <v>0</v>
          </cell>
          <cell r="S32">
            <v>0</v>
          </cell>
          <cell r="V32">
            <v>0</v>
          </cell>
          <cell r="X32">
            <v>0</v>
          </cell>
          <cell r="AE32">
            <v>0</v>
          </cell>
          <cell r="AG32">
            <v>0</v>
          </cell>
          <cell r="AN32">
            <v>0</v>
          </cell>
          <cell r="AP32">
            <v>0</v>
          </cell>
          <cell r="AX32">
            <v>0</v>
          </cell>
          <cell r="AZ32">
            <v>0</v>
          </cell>
          <cell r="BI32">
            <v>0</v>
          </cell>
          <cell r="BK32">
            <v>0</v>
          </cell>
          <cell r="BP32">
            <v>0</v>
          </cell>
          <cell r="CC32">
            <v>0</v>
          </cell>
          <cell r="CE32">
            <v>0</v>
          </cell>
          <cell r="CG32">
            <v>0</v>
          </cell>
          <cell r="CL32">
            <v>0</v>
          </cell>
          <cell r="CN32">
            <v>0</v>
          </cell>
          <cell r="DA32">
            <v>0</v>
          </cell>
          <cell r="DC32">
            <v>0</v>
          </cell>
          <cell r="DG32">
            <v>0</v>
          </cell>
          <cell r="DJ32">
            <v>0</v>
          </cell>
          <cell r="DO32">
            <v>0</v>
          </cell>
          <cell r="DT32">
            <v>0</v>
          </cell>
          <cell r="DX32">
            <v>0</v>
          </cell>
          <cell r="EA32">
            <v>0</v>
          </cell>
          <cell r="EF32">
            <v>0</v>
          </cell>
          <cell r="EK32">
            <v>0</v>
          </cell>
          <cell r="FJ32">
            <v>0</v>
          </cell>
          <cell r="FK32">
            <v>0</v>
          </cell>
          <cell r="FM32">
            <v>0</v>
          </cell>
        </row>
        <row r="33">
          <cell r="I33">
            <v>0</v>
          </cell>
          <cell r="Q33">
            <v>0</v>
          </cell>
          <cell r="S33">
            <v>0</v>
          </cell>
          <cell r="X33">
            <v>0</v>
          </cell>
          <cell r="AE33">
            <v>0</v>
          </cell>
          <cell r="AG33">
            <v>0</v>
          </cell>
          <cell r="AP33">
            <v>0</v>
          </cell>
        </row>
        <row r="34">
          <cell r="A34" t="str">
            <v>Permanent Differences</v>
          </cell>
          <cell r="I34">
            <v>0</v>
          </cell>
          <cell r="Q34">
            <v>0</v>
          </cell>
          <cell r="S34">
            <v>0</v>
          </cell>
          <cell r="X34">
            <v>0</v>
          </cell>
          <cell r="AE34">
            <v>0</v>
          </cell>
          <cell r="AG34">
            <v>0</v>
          </cell>
          <cell r="AP34">
            <v>0</v>
          </cell>
        </row>
        <row r="35">
          <cell r="A35" t="str">
            <v>Add: Goodwill and Nondeductible Exps</v>
          </cell>
          <cell r="I35">
            <v>0</v>
          </cell>
          <cell r="Q35">
            <v>0</v>
          </cell>
          <cell r="S35">
            <v>0</v>
          </cell>
          <cell r="V35">
            <v>0</v>
          </cell>
          <cell r="X35">
            <v>0</v>
          </cell>
          <cell r="AE35">
            <v>0</v>
          </cell>
          <cell r="AG35">
            <v>0</v>
          </cell>
          <cell r="AN35">
            <v>0</v>
          </cell>
          <cell r="AP35">
            <v>0</v>
          </cell>
          <cell r="AX35">
            <v>0</v>
          </cell>
          <cell r="AZ35">
            <v>0</v>
          </cell>
          <cell r="BI35">
            <v>0</v>
          </cell>
          <cell r="BK35">
            <v>0</v>
          </cell>
          <cell r="BP35">
            <v>0</v>
          </cell>
          <cell r="CC35">
            <v>0</v>
          </cell>
          <cell r="CE35">
            <v>0</v>
          </cell>
          <cell r="CG35">
            <v>0</v>
          </cell>
          <cell r="CL35">
            <v>0</v>
          </cell>
          <cell r="CN35">
            <v>0</v>
          </cell>
          <cell r="DA35">
            <v>0</v>
          </cell>
          <cell r="DC35">
            <v>0</v>
          </cell>
          <cell r="DG35">
            <v>0</v>
          </cell>
          <cell r="DJ35">
            <v>0</v>
          </cell>
          <cell r="DO35">
            <v>0</v>
          </cell>
          <cell r="DT35">
            <v>0</v>
          </cell>
          <cell r="DX35">
            <v>0</v>
          </cell>
          <cell r="EA35">
            <v>0</v>
          </cell>
          <cell r="EF35">
            <v>0</v>
          </cell>
          <cell r="EK35">
            <v>0</v>
          </cell>
          <cell r="FJ35">
            <v>0</v>
          </cell>
          <cell r="FK35">
            <v>0</v>
          </cell>
          <cell r="FM35">
            <v>0</v>
          </cell>
        </row>
        <row r="36">
          <cell r="A36" t="str">
            <v>Ipalco (see detail)</v>
          </cell>
          <cell r="I36">
            <v>0</v>
          </cell>
          <cell r="Q36">
            <v>0</v>
          </cell>
          <cell r="S36">
            <v>0</v>
          </cell>
          <cell r="V36">
            <v>0</v>
          </cell>
          <cell r="X36">
            <v>0</v>
          </cell>
          <cell r="AE36">
            <v>0</v>
          </cell>
          <cell r="AG36">
            <v>0</v>
          </cell>
          <cell r="AN36">
            <v>0</v>
          </cell>
          <cell r="AP36">
            <v>0</v>
          </cell>
          <cell r="AX36">
            <v>0</v>
          </cell>
          <cell r="AZ36">
            <v>0</v>
          </cell>
          <cell r="BI36">
            <v>0</v>
          </cell>
          <cell r="BK36">
            <v>0</v>
          </cell>
          <cell r="BP36">
            <v>0</v>
          </cell>
          <cell r="CC36">
            <v>0</v>
          </cell>
          <cell r="CE36">
            <v>0</v>
          </cell>
          <cell r="CG36">
            <v>0</v>
          </cell>
          <cell r="CL36">
            <v>0</v>
          </cell>
          <cell r="CN36">
            <v>0</v>
          </cell>
          <cell r="DA36">
            <v>0</v>
          </cell>
          <cell r="DC36">
            <v>0</v>
          </cell>
          <cell r="DG36">
            <v>0</v>
          </cell>
          <cell r="DJ36">
            <v>0</v>
          </cell>
          <cell r="DO36">
            <v>0</v>
          </cell>
          <cell r="DT36">
            <v>0</v>
          </cell>
          <cell r="DX36">
            <v>0</v>
          </cell>
          <cell r="EA36">
            <v>0</v>
          </cell>
          <cell r="EF36">
            <v>0</v>
          </cell>
          <cell r="EK36">
            <v>0</v>
          </cell>
          <cell r="FJ36">
            <v>0</v>
          </cell>
          <cell r="FK36">
            <v>0</v>
          </cell>
          <cell r="FM36">
            <v>0</v>
          </cell>
        </row>
        <row r="37">
          <cell r="A37" t="str">
            <v>Deductible Expenses</v>
          </cell>
          <cell r="I37">
            <v>0</v>
          </cell>
          <cell r="Q37">
            <v>0</v>
          </cell>
          <cell r="S37">
            <v>0</v>
          </cell>
          <cell r="V37">
            <v>0</v>
          </cell>
          <cell r="X37">
            <v>0</v>
          </cell>
          <cell r="AE37">
            <v>0</v>
          </cell>
          <cell r="AG37">
            <v>0</v>
          </cell>
          <cell r="AN37">
            <v>0</v>
          </cell>
          <cell r="AP37">
            <v>0</v>
          </cell>
          <cell r="AX37">
            <v>0</v>
          </cell>
          <cell r="AZ37">
            <v>0</v>
          </cell>
          <cell r="BC37">
            <v>-765614.97331799997</v>
          </cell>
          <cell r="BI37">
            <v>-765614.97331799997</v>
          </cell>
          <cell r="BK37">
            <v>-765614.97331799997</v>
          </cell>
          <cell r="BL37">
            <v>0</v>
          </cell>
          <cell r="BM37">
            <v>-24016.090000000004</v>
          </cell>
          <cell r="BN37">
            <v>0</v>
          </cell>
          <cell r="BO37">
            <v>0</v>
          </cell>
          <cell r="BP37">
            <v>-24016.090000000004</v>
          </cell>
          <cell r="BY37">
            <v>-509221</v>
          </cell>
          <cell r="CC37">
            <v>-509221</v>
          </cell>
          <cell r="CE37">
            <v>-509221</v>
          </cell>
          <cell r="CG37">
            <v>0</v>
          </cell>
          <cell r="CL37">
            <v>0</v>
          </cell>
          <cell r="CN37">
            <v>0</v>
          </cell>
          <cell r="DA37">
            <v>0</v>
          </cell>
          <cell r="DC37">
            <v>0</v>
          </cell>
          <cell r="DG37">
            <v>0</v>
          </cell>
          <cell r="DJ37">
            <v>0</v>
          </cell>
          <cell r="DO37">
            <v>0</v>
          </cell>
          <cell r="DT37">
            <v>0</v>
          </cell>
          <cell r="DX37">
            <v>0</v>
          </cell>
          <cell r="EA37">
            <v>0</v>
          </cell>
          <cell r="EF37">
            <v>0</v>
          </cell>
          <cell r="EK37">
            <v>0</v>
          </cell>
          <cell r="FJ37">
            <v>0</v>
          </cell>
          <cell r="FK37">
            <v>0</v>
          </cell>
          <cell r="FM37">
            <v>0</v>
          </cell>
        </row>
        <row r="38">
          <cell r="A38" t="str">
            <v>Interco Interest (Perm Portion)</v>
          </cell>
          <cell r="I38">
            <v>0</v>
          </cell>
          <cell r="Q38">
            <v>0</v>
          </cell>
          <cell r="S38">
            <v>0</v>
          </cell>
          <cell r="V38">
            <v>0</v>
          </cell>
          <cell r="X38">
            <v>0</v>
          </cell>
          <cell r="AE38">
            <v>0</v>
          </cell>
          <cell r="AG38">
            <v>0</v>
          </cell>
          <cell r="AN38">
            <v>0</v>
          </cell>
          <cell r="AP38">
            <v>0</v>
          </cell>
          <cell r="AX38">
            <v>0</v>
          </cell>
          <cell r="AZ38">
            <v>0</v>
          </cell>
          <cell r="BI38">
            <v>0</v>
          </cell>
          <cell r="BK38">
            <v>0</v>
          </cell>
          <cell r="BP38">
            <v>0</v>
          </cell>
          <cell r="CC38">
            <v>0</v>
          </cell>
          <cell r="CE38">
            <v>0</v>
          </cell>
          <cell r="CG38">
            <v>0</v>
          </cell>
          <cell r="CL38">
            <v>0</v>
          </cell>
          <cell r="CN38">
            <v>0</v>
          </cell>
          <cell r="DA38">
            <v>0</v>
          </cell>
          <cell r="DC38">
            <v>0</v>
          </cell>
          <cell r="DG38">
            <v>0</v>
          </cell>
          <cell r="DJ38">
            <v>0</v>
          </cell>
          <cell r="DO38">
            <v>0</v>
          </cell>
          <cell r="DT38">
            <v>0</v>
          </cell>
          <cell r="DX38">
            <v>0</v>
          </cell>
          <cell r="EA38">
            <v>0</v>
          </cell>
          <cell r="EF38">
            <v>0</v>
          </cell>
          <cell r="EK38">
            <v>0</v>
          </cell>
          <cell r="FJ38">
            <v>0</v>
          </cell>
          <cell r="FK38">
            <v>0</v>
          </cell>
          <cell r="FM38">
            <v>0</v>
          </cell>
        </row>
        <row r="39">
          <cell r="A39" t="str">
            <v>Unbooked Interest Expense</v>
          </cell>
          <cell r="I39">
            <v>0</v>
          </cell>
          <cell r="Q39">
            <v>0</v>
          </cell>
          <cell r="S39">
            <v>0</v>
          </cell>
          <cell r="V39">
            <v>0</v>
          </cell>
          <cell r="X39">
            <v>0</v>
          </cell>
          <cell r="AE39">
            <v>0</v>
          </cell>
          <cell r="AG39">
            <v>0</v>
          </cell>
          <cell r="AN39">
            <v>0</v>
          </cell>
          <cell r="AP39">
            <v>0</v>
          </cell>
          <cell r="AX39">
            <v>0</v>
          </cell>
          <cell r="AZ39">
            <v>0</v>
          </cell>
          <cell r="BI39">
            <v>0</v>
          </cell>
          <cell r="BK39">
            <v>0</v>
          </cell>
          <cell r="BP39">
            <v>0</v>
          </cell>
          <cell r="CC39">
            <v>0</v>
          </cell>
          <cell r="CE39">
            <v>0</v>
          </cell>
          <cell r="CG39">
            <v>0</v>
          </cell>
          <cell r="CL39">
            <v>0</v>
          </cell>
          <cell r="CN39">
            <v>0</v>
          </cell>
          <cell r="DA39">
            <v>0</v>
          </cell>
          <cell r="DC39">
            <v>0</v>
          </cell>
          <cell r="DG39">
            <v>0</v>
          </cell>
          <cell r="DJ39">
            <v>0</v>
          </cell>
          <cell r="DO39">
            <v>0</v>
          </cell>
          <cell r="DT39">
            <v>0</v>
          </cell>
          <cell r="DX39">
            <v>0</v>
          </cell>
          <cell r="EA39">
            <v>0</v>
          </cell>
          <cell r="EF39">
            <v>0</v>
          </cell>
          <cell r="EK39">
            <v>0</v>
          </cell>
          <cell r="FJ39">
            <v>0</v>
          </cell>
          <cell r="FK39">
            <v>0</v>
          </cell>
          <cell r="FM39">
            <v>0</v>
          </cell>
        </row>
        <row r="40">
          <cell r="A40" t="str">
            <v>Add: Div/TJLP not on books</v>
          </cell>
          <cell r="I40">
            <v>0</v>
          </cell>
          <cell r="O40">
            <v>2068550.0000000002</v>
          </cell>
          <cell r="Q40">
            <v>2068550.0000000002</v>
          </cell>
          <cell r="S40">
            <v>2068550.0000000002</v>
          </cell>
          <cell r="V40">
            <v>0</v>
          </cell>
          <cell r="X40">
            <v>0</v>
          </cell>
          <cell r="AE40">
            <v>0</v>
          </cell>
          <cell r="AG40">
            <v>0</v>
          </cell>
          <cell r="AN40">
            <v>0</v>
          </cell>
          <cell r="AP40">
            <v>0</v>
          </cell>
          <cell r="AX40">
            <v>0</v>
          </cell>
          <cell r="AZ40">
            <v>0</v>
          </cell>
          <cell r="BI40">
            <v>0</v>
          </cell>
          <cell r="BK40">
            <v>0</v>
          </cell>
          <cell r="BP40">
            <v>0</v>
          </cell>
          <cell r="CC40">
            <v>0</v>
          </cell>
          <cell r="CE40">
            <v>0</v>
          </cell>
          <cell r="CG40">
            <v>0</v>
          </cell>
          <cell r="CL40">
            <v>0</v>
          </cell>
          <cell r="CN40">
            <v>0</v>
          </cell>
          <cell r="DA40">
            <v>0</v>
          </cell>
          <cell r="DC40">
            <v>0</v>
          </cell>
          <cell r="DG40">
            <v>0</v>
          </cell>
          <cell r="DJ40">
            <v>0</v>
          </cell>
          <cell r="DO40">
            <v>0</v>
          </cell>
          <cell r="DT40">
            <v>0</v>
          </cell>
          <cell r="DX40">
            <v>0</v>
          </cell>
          <cell r="EA40">
            <v>0</v>
          </cell>
          <cell r="EF40">
            <v>0</v>
          </cell>
          <cell r="EK40">
            <v>0</v>
          </cell>
          <cell r="FJ40">
            <v>0</v>
          </cell>
          <cell r="FK40">
            <v>0</v>
          </cell>
          <cell r="FM40">
            <v>0</v>
          </cell>
        </row>
        <row r="41">
          <cell r="A41" t="str">
            <v>Add: Sub F Inc/Foreign Div</v>
          </cell>
          <cell r="I41">
            <v>0</v>
          </cell>
          <cell r="Q41">
            <v>0</v>
          </cell>
          <cell r="S41">
            <v>0</v>
          </cell>
          <cell r="V41">
            <v>0</v>
          </cell>
          <cell r="X41">
            <v>0</v>
          </cell>
          <cell r="AE41">
            <v>0</v>
          </cell>
          <cell r="AG41">
            <v>0</v>
          </cell>
          <cell r="AN41">
            <v>0</v>
          </cell>
          <cell r="AP41">
            <v>0</v>
          </cell>
          <cell r="AX41">
            <v>0</v>
          </cell>
          <cell r="AZ41">
            <v>0</v>
          </cell>
          <cell r="BI41">
            <v>0</v>
          </cell>
          <cell r="BK41">
            <v>0</v>
          </cell>
          <cell r="BP41">
            <v>0</v>
          </cell>
          <cell r="CC41">
            <v>0</v>
          </cell>
          <cell r="CE41">
            <v>0</v>
          </cell>
          <cell r="CG41">
            <v>0</v>
          </cell>
          <cell r="CL41">
            <v>0</v>
          </cell>
          <cell r="CN41">
            <v>0</v>
          </cell>
          <cell r="DA41">
            <v>0</v>
          </cell>
          <cell r="DC41">
            <v>0</v>
          </cell>
          <cell r="DG41">
            <v>0</v>
          </cell>
          <cell r="DJ41">
            <v>0</v>
          </cell>
          <cell r="DO41">
            <v>0</v>
          </cell>
          <cell r="DT41">
            <v>0</v>
          </cell>
          <cell r="DX41">
            <v>0</v>
          </cell>
          <cell r="EA41">
            <v>0</v>
          </cell>
          <cell r="EF41">
            <v>0</v>
          </cell>
          <cell r="EK41">
            <v>0</v>
          </cell>
          <cell r="FJ41">
            <v>0</v>
          </cell>
          <cell r="FK41">
            <v>0</v>
          </cell>
          <cell r="FM41">
            <v>0</v>
          </cell>
        </row>
        <row r="42">
          <cell r="A42" t="str">
            <v>Nondeductible Capital Loss</v>
          </cell>
          <cell r="I42">
            <v>0</v>
          </cell>
          <cell r="Q42">
            <v>0</v>
          </cell>
          <cell r="S42">
            <v>0</v>
          </cell>
          <cell r="V42">
            <v>0</v>
          </cell>
          <cell r="X42">
            <v>0</v>
          </cell>
          <cell r="AE42">
            <v>0</v>
          </cell>
          <cell r="AG42">
            <v>0</v>
          </cell>
          <cell r="AN42">
            <v>0</v>
          </cell>
          <cell r="AP42">
            <v>0</v>
          </cell>
          <cell r="AX42">
            <v>0</v>
          </cell>
          <cell r="AZ42">
            <v>0</v>
          </cell>
          <cell r="BI42">
            <v>0</v>
          </cell>
          <cell r="BK42">
            <v>0</v>
          </cell>
          <cell r="BP42">
            <v>0</v>
          </cell>
          <cell r="CC42">
            <v>0</v>
          </cell>
          <cell r="CE42">
            <v>0</v>
          </cell>
          <cell r="CG42">
            <v>0</v>
          </cell>
          <cell r="CL42">
            <v>0</v>
          </cell>
          <cell r="CN42">
            <v>0</v>
          </cell>
          <cell r="DA42">
            <v>0</v>
          </cell>
          <cell r="DC42">
            <v>0</v>
          </cell>
          <cell r="DG42">
            <v>0</v>
          </cell>
          <cell r="DJ42">
            <v>0</v>
          </cell>
          <cell r="DO42">
            <v>0</v>
          </cell>
          <cell r="DT42">
            <v>0</v>
          </cell>
          <cell r="DX42">
            <v>0</v>
          </cell>
          <cell r="EA42">
            <v>0</v>
          </cell>
          <cell r="EF42">
            <v>0</v>
          </cell>
          <cell r="EK42">
            <v>0</v>
          </cell>
          <cell r="FJ42">
            <v>0</v>
          </cell>
          <cell r="FK42">
            <v>0</v>
          </cell>
          <cell r="FM42">
            <v>0</v>
          </cell>
        </row>
        <row r="43">
          <cell r="A43" t="str">
            <v>Add: Non-deductible expenses/Misc.</v>
          </cell>
          <cell r="I43">
            <v>0</v>
          </cell>
          <cell r="Q43">
            <v>0</v>
          </cell>
          <cell r="S43">
            <v>0</v>
          </cell>
          <cell r="V43">
            <v>0</v>
          </cell>
          <cell r="X43">
            <v>0</v>
          </cell>
          <cell r="AE43">
            <v>0</v>
          </cell>
          <cell r="AG43">
            <v>0</v>
          </cell>
          <cell r="AJ43">
            <v>2610646</v>
          </cell>
          <cell r="AN43">
            <v>2610646</v>
          </cell>
          <cell r="AP43">
            <v>2610646</v>
          </cell>
          <cell r="AX43">
            <v>0</v>
          </cell>
          <cell r="AZ43">
            <v>0</v>
          </cell>
          <cell r="BI43">
            <v>0</v>
          </cell>
          <cell r="BK43">
            <v>0</v>
          </cell>
          <cell r="BP43">
            <v>0</v>
          </cell>
          <cell r="CC43">
            <v>0</v>
          </cell>
          <cell r="CE43">
            <v>0</v>
          </cell>
          <cell r="CG43">
            <v>0</v>
          </cell>
          <cell r="CL43">
            <v>0</v>
          </cell>
          <cell r="CN43">
            <v>0</v>
          </cell>
          <cell r="DA43">
            <v>0</v>
          </cell>
          <cell r="DC43">
            <v>0</v>
          </cell>
          <cell r="DG43">
            <v>0</v>
          </cell>
          <cell r="DJ43">
            <v>0</v>
          </cell>
          <cell r="DO43">
            <v>0</v>
          </cell>
          <cell r="DT43">
            <v>0</v>
          </cell>
          <cell r="DX43">
            <v>0</v>
          </cell>
          <cell r="EA43">
            <v>0</v>
          </cell>
          <cell r="EF43">
            <v>0</v>
          </cell>
          <cell r="EK43">
            <v>0</v>
          </cell>
          <cell r="FJ43">
            <v>0</v>
          </cell>
          <cell r="FK43">
            <v>0</v>
          </cell>
          <cell r="FM43">
            <v>0</v>
          </cell>
        </row>
        <row r="44">
          <cell r="A44" t="str">
            <v>Add: Non-deductible Forex Loss</v>
          </cell>
          <cell r="I44">
            <v>0</v>
          </cell>
          <cell r="Q44">
            <v>0</v>
          </cell>
          <cell r="S44">
            <v>0</v>
          </cell>
          <cell r="V44">
            <v>0</v>
          </cell>
          <cell r="X44">
            <v>0</v>
          </cell>
          <cell r="AE44">
            <v>0</v>
          </cell>
          <cell r="AG44">
            <v>0</v>
          </cell>
          <cell r="AN44">
            <v>0</v>
          </cell>
          <cell r="AP44">
            <v>0</v>
          </cell>
          <cell r="AX44">
            <v>0</v>
          </cell>
          <cell r="AZ44">
            <v>0</v>
          </cell>
          <cell r="BI44">
            <v>0</v>
          </cell>
          <cell r="BK44">
            <v>0</v>
          </cell>
          <cell r="BP44">
            <v>0</v>
          </cell>
          <cell r="CC44">
            <v>0</v>
          </cell>
          <cell r="CE44">
            <v>0</v>
          </cell>
          <cell r="CG44">
            <v>0</v>
          </cell>
          <cell r="CL44">
            <v>0</v>
          </cell>
          <cell r="CN44">
            <v>0</v>
          </cell>
          <cell r="DA44">
            <v>0</v>
          </cell>
          <cell r="DC44">
            <v>0</v>
          </cell>
          <cell r="DG44">
            <v>0</v>
          </cell>
          <cell r="DJ44">
            <v>0</v>
          </cell>
          <cell r="DO44">
            <v>0</v>
          </cell>
          <cell r="DT44">
            <v>0</v>
          </cell>
          <cell r="DX44">
            <v>0</v>
          </cell>
          <cell r="EA44">
            <v>0</v>
          </cell>
          <cell r="EF44">
            <v>0</v>
          </cell>
          <cell r="EK44">
            <v>0</v>
          </cell>
          <cell r="FJ44">
            <v>0</v>
          </cell>
          <cell r="FK44">
            <v>0</v>
          </cell>
          <cell r="FM44">
            <v>0</v>
          </cell>
        </row>
        <row r="45">
          <cell r="A45" t="str">
            <v>Nontaxed Gain on Sale of Business</v>
          </cell>
          <cell r="I45">
            <v>0</v>
          </cell>
          <cell r="Q45">
            <v>0</v>
          </cell>
          <cell r="S45">
            <v>0</v>
          </cell>
          <cell r="V45">
            <v>0</v>
          </cell>
          <cell r="X45">
            <v>0</v>
          </cell>
          <cell r="AE45">
            <v>0</v>
          </cell>
          <cell r="AG45">
            <v>0</v>
          </cell>
          <cell r="AN45">
            <v>0</v>
          </cell>
          <cell r="AP45">
            <v>0</v>
          </cell>
          <cell r="AX45">
            <v>0</v>
          </cell>
          <cell r="AZ45">
            <v>0</v>
          </cell>
          <cell r="BI45">
            <v>0</v>
          </cell>
          <cell r="BK45">
            <v>0</v>
          </cell>
          <cell r="BP45">
            <v>0</v>
          </cell>
          <cell r="CC45">
            <v>0</v>
          </cell>
          <cell r="CE45">
            <v>0</v>
          </cell>
          <cell r="CG45">
            <v>0</v>
          </cell>
          <cell r="CL45">
            <v>0</v>
          </cell>
          <cell r="CN45">
            <v>0</v>
          </cell>
          <cell r="DA45">
            <v>0</v>
          </cell>
          <cell r="DC45">
            <v>0</v>
          </cell>
          <cell r="DG45">
            <v>0</v>
          </cell>
          <cell r="DJ45">
            <v>0</v>
          </cell>
          <cell r="DO45">
            <v>0</v>
          </cell>
          <cell r="DT45">
            <v>0</v>
          </cell>
          <cell r="DX45">
            <v>0</v>
          </cell>
          <cell r="EA45">
            <v>0</v>
          </cell>
          <cell r="EF45">
            <v>0</v>
          </cell>
          <cell r="EK45">
            <v>0</v>
          </cell>
          <cell r="FJ45">
            <v>0</v>
          </cell>
          <cell r="FK45">
            <v>0</v>
          </cell>
          <cell r="FM45">
            <v>0</v>
          </cell>
        </row>
        <row r="46">
          <cell r="A46" t="str">
            <v>M&amp;E (Estimate)</v>
          </cell>
          <cell r="I46">
            <v>0</v>
          </cell>
          <cell r="Q46">
            <v>0</v>
          </cell>
          <cell r="S46">
            <v>0</v>
          </cell>
          <cell r="V46">
            <v>0</v>
          </cell>
          <cell r="X46">
            <v>0</v>
          </cell>
          <cell r="AE46">
            <v>0</v>
          </cell>
          <cell r="AG46">
            <v>0</v>
          </cell>
          <cell r="AN46">
            <v>0</v>
          </cell>
          <cell r="AP46">
            <v>0</v>
          </cell>
          <cell r="AX46">
            <v>0</v>
          </cell>
          <cell r="AZ46">
            <v>0</v>
          </cell>
          <cell r="BI46">
            <v>0</v>
          </cell>
          <cell r="BK46">
            <v>0</v>
          </cell>
          <cell r="BP46">
            <v>0</v>
          </cell>
          <cell r="CC46">
            <v>0</v>
          </cell>
          <cell r="CE46">
            <v>0</v>
          </cell>
          <cell r="CG46">
            <v>0</v>
          </cell>
          <cell r="CL46">
            <v>0</v>
          </cell>
          <cell r="CN46">
            <v>0</v>
          </cell>
          <cell r="DA46">
            <v>0</v>
          </cell>
          <cell r="DC46">
            <v>0</v>
          </cell>
          <cell r="DG46">
            <v>0</v>
          </cell>
          <cell r="DJ46">
            <v>0</v>
          </cell>
          <cell r="DO46">
            <v>0</v>
          </cell>
          <cell r="DT46">
            <v>0</v>
          </cell>
          <cell r="DX46">
            <v>0</v>
          </cell>
          <cell r="EA46">
            <v>0</v>
          </cell>
          <cell r="EF46">
            <v>0</v>
          </cell>
          <cell r="EK46">
            <v>0</v>
          </cell>
          <cell r="FJ46">
            <v>0</v>
          </cell>
          <cell r="FK46">
            <v>0</v>
          </cell>
          <cell r="FM46">
            <v>0</v>
          </cell>
        </row>
        <row r="47">
          <cell r="A47" t="str">
            <v>Penalties (Estimate)</v>
          </cell>
          <cell r="I47">
            <v>0</v>
          </cell>
          <cell r="Q47">
            <v>0</v>
          </cell>
          <cell r="S47">
            <v>0</v>
          </cell>
          <cell r="V47">
            <v>0</v>
          </cell>
          <cell r="X47">
            <v>0</v>
          </cell>
          <cell r="AE47">
            <v>0</v>
          </cell>
          <cell r="AG47">
            <v>0</v>
          </cell>
          <cell r="AN47">
            <v>0</v>
          </cell>
          <cell r="AP47">
            <v>0</v>
          </cell>
          <cell r="AX47">
            <v>0</v>
          </cell>
          <cell r="AZ47">
            <v>0</v>
          </cell>
          <cell r="BI47">
            <v>0</v>
          </cell>
          <cell r="BK47">
            <v>0</v>
          </cell>
          <cell r="BP47">
            <v>0</v>
          </cell>
          <cell r="CC47">
            <v>0</v>
          </cell>
          <cell r="CE47">
            <v>0</v>
          </cell>
          <cell r="CG47">
            <v>0</v>
          </cell>
          <cell r="CL47">
            <v>0</v>
          </cell>
          <cell r="CN47">
            <v>0</v>
          </cell>
          <cell r="DA47">
            <v>0</v>
          </cell>
          <cell r="DC47">
            <v>0</v>
          </cell>
          <cell r="DG47">
            <v>0</v>
          </cell>
          <cell r="DJ47">
            <v>0</v>
          </cell>
          <cell r="DO47">
            <v>0</v>
          </cell>
          <cell r="DT47">
            <v>0</v>
          </cell>
          <cell r="DX47">
            <v>0</v>
          </cell>
          <cell r="EA47">
            <v>0</v>
          </cell>
          <cell r="EF47">
            <v>0</v>
          </cell>
          <cell r="EK47">
            <v>0</v>
          </cell>
          <cell r="FJ47">
            <v>0</v>
          </cell>
          <cell r="FK47">
            <v>0</v>
          </cell>
          <cell r="FM47">
            <v>0</v>
          </cell>
        </row>
        <row r="48">
          <cell r="A48" t="str">
            <v>Drax Adjustment</v>
          </cell>
          <cell r="I48">
            <v>0</v>
          </cell>
          <cell r="Q48">
            <v>0</v>
          </cell>
          <cell r="S48">
            <v>0</v>
          </cell>
          <cell r="V48">
            <v>0</v>
          </cell>
          <cell r="X48">
            <v>0</v>
          </cell>
          <cell r="AE48">
            <v>0</v>
          </cell>
          <cell r="AG48">
            <v>0</v>
          </cell>
          <cell r="AN48">
            <v>0</v>
          </cell>
          <cell r="AP48">
            <v>0</v>
          </cell>
          <cell r="AX48">
            <v>0</v>
          </cell>
          <cell r="AZ48">
            <v>0</v>
          </cell>
          <cell r="BI48">
            <v>0</v>
          </cell>
          <cell r="BK48">
            <v>0</v>
          </cell>
          <cell r="BP48">
            <v>0</v>
          </cell>
          <cell r="CC48">
            <v>0</v>
          </cell>
          <cell r="CE48">
            <v>0</v>
          </cell>
          <cell r="CG48">
            <v>0</v>
          </cell>
          <cell r="CL48">
            <v>0</v>
          </cell>
          <cell r="CN48">
            <v>0</v>
          </cell>
          <cell r="DA48">
            <v>0</v>
          </cell>
          <cell r="DC48">
            <v>0</v>
          </cell>
          <cell r="DG48">
            <v>0</v>
          </cell>
          <cell r="DJ48">
            <v>0</v>
          </cell>
          <cell r="DO48">
            <v>0</v>
          </cell>
          <cell r="DT48">
            <v>0</v>
          </cell>
          <cell r="DX48">
            <v>0</v>
          </cell>
          <cell r="EA48">
            <v>0</v>
          </cell>
          <cell r="EF48">
            <v>0</v>
          </cell>
          <cell r="EK48">
            <v>0</v>
          </cell>
          <cell r="FJ48">
            <v>0</v>
          </cell>
          <cell r="FK48">
            <v>0</v>
          </cell>
          <cell r="FM48">
            <v>0</v>
          </cell>
        </row>
        <row r="49">
          <cell r="A49" t="str">
            <v>OPGC India Pvt Ltd (branch of corp)</v>
          </cell>
          <cell r="I49">
            <v>0</v>
          </cell>
          <cell r="Q49">
            <v>0</v>
          </cell>
          <cell r="S49">
            <v>0</v>
          </cell>
          <cell r="V49">
            <v>0</v>
          </cell>
          <cell r="X49">
            <v>0</v>
          </cell>
          <cell r="AE49">
            <v>0</v>
          </cell>
          <cell r="AG49">
            <v>0</v>
          </cell>
          <cell r="AN49">
            <v>0</v>
          </cell>
          <cell r="AP49">
            <v>0</v>
          </cell>
          <cell r="AX49">
            <v>0</v>
          </cell>
          <cell r="AZ49">
            <v>0</v>
          </cell>
          <cell r="BI49">
            <v>0</v>
          </cell>
          <cell r="BK49">
            <v>0</v>
          </cell>
          <cell r="BP49">
            <v>0</v>
          </cell>
          <cell r="CC49">
            <v>0</v>
          </cell>
          <cell r="CE49">
            <v>0</v>
          </cell>
          <cell r="CG49">
            <v>0</v>
          </cell>
          <cell r="CL49">
            <v>0</v>
          </cell>
          <cell r="CN49">
            <v>0</v>
          </cell>
          <cell r="DA49">
            <v>0</v>
          </cell>
          <cell r="DC49">
            <v>0</v>
          </cell>
          <cell r="DG49">
            <v>0</v>
          </cell>
          <cell r="DJ49">
            <v>0</v>
          </cell>
          <cell r="DO49">
            <v>0</v>
          </cell>
          <cell r="DT49">
            <v>0</v>
          </cell>
          <cell r="DX49">
            <v>0</v>
          </cell>
          <cell r="EA49">
            <v>0</v>
          </cell>
          <cell r="EF49">
            <v>0</v>
          </cell>
          <cell r="EK49">
            <v>0</v>
          </cell>
          <cell r="FJ49">
            <v>0</v>
          </cell>
          <cell r="FK49">
            <v>0</v>
          </cell>
          <cell r="FM49">
            <v>0</v>
          </cell>
        </row>
        <row r="50">
          <cell r="A50" t="str">
            <v>Other</v>
          </cell>
          <cell r="I50">
            <v>0</v>
          </cell>
          <cell r="O50">
            <v>-642400</v>
          </cell>
          <cell r="Q50">
            <v>-642400</v>
          </cell>
          <cell r="S50">
            <v>-642400</v>
          </cell>
          <cell r="V50">
            <v>0</v>
          </cell>
          <cell r="X50">
            <v>0</v>
          </cell>
          <cell r="AE50">
            <v>0</v>
          </cell>
          <cell r="AG50">
            <v>0</v>
          </cell>
          <cell r="AN50">
            <v>0</v>
          </cell>
          <cell r="AP50">
            <v>0</v>
          </cell>
          <cell r="AX50">
            <v>0</v>
          </cell>
          <cell r="AZ50">
            <v>0</v>
          </cell>
          <cell r="BC50">
            <v>-1026245.2718699999</v>
          </cell>
          <cell r="BI50">
            <v>-1026245.2718699999</v>
          </cell>
          <cell r="BK50">
            <v>-1026245.2718699999</v>
          </cell>
          <cell r="BP50">
            <v>0</v>
          </cell>
          <cell r="BR50">
            <v>-286145</v>
          </cell>
          <cell r="BY50">
            <v>-2264307</v>
          </cell>
          <cell r="CC50">
            <v>-2550452</v>
          </cell>
          <cell r="CE50">
            <v>-2550452</v>
          </cell>
          <cell r="CG50">
            <v>0</v>
          </cell>
          <cell r="CL50">
            <v>0</v>
          </cell>
          <cell r="CN50">
            <v>0</v>
          </cell>
          <cell r="CQ50">
            <v>-119000</v>
          </cell>
          <cell r="CV50">
            <v>3566664.92</v>
          </cell>
          <cell r="CY50">
            <v>-3566662.9699999997</v>
          </cell>
          <cell r="DA50">
            <v>-118998.04999999981</v>
          </cell>
          <cell r="DB50">
            <v>-1.9500000001862645</v>
          </cell>
          <cell r="DC50">
            <v>-119000</v>
          </cell>
          <cell r="DD50">
            <v>-30600</v>
          </cell>
          <cell r="DG50">
            <v>-30600</v>
          </cell>
          <cell r="DH50">
            <v>2553333.3333333335</v>
          </cell>
          <cell r="DJ50">
            <v>2553333.3333333335</v>
          </cell>
          <cell r="DK50">
            <v>289100</v>
          </cell>
          <cell r="DM50">
            <v>401100</v>
          </cell>
          <cell r="DO50">
            <v>690200</v>
          </cell>
          <cell r="DT50">
            <v>0</v>
          </cell>
          <cell r="DX50">
            <v>0</v>
          </cell>
          <cell r="EA50">
            <v>0</v>
          </cell>
          <cell r="EF50">
            <v>0</v>
          </cell>
          <cell r="EK50">
            <v>0</v>
          </cell>
          <cell r="FJ50">
            <v>0</v>
          </cell>
          <cell r="FK50">
            <v>3212933.3333333335</v>
          </cell>
          <cell r="FM50">
            <v>3212933.3333333335</v>
          </cell>
        </row>
        <row r="51">
          <cell r="A51" t="str">
            <v>Total Perm Differences and Reclasses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1426150.0000000002</v>
          </cell>
          <cell r="P51">
            <v>0</v>
          </cell>
          <cell r="Q51">
            <v>1426150.0000000002</v>
          </cell>
          <cell r="R51">
            <v>0</v>
          </cell>
          <cell r="S51">
            <v>1426150.0000000002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2610646</v>
          </cell>
          <cell r="AL51">
            <v>0</v>
          </cell>
          <cell r="AM51">
            <v>0</v>
          </cell>
          <cell r="AN51">
            <v>2610646</v>
          </cell>
          <cell r="AP51">
            <v>2610646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-1791860.2451879999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-1791860.2451879999</v>
          </cell>
          <cell r="BK51">
            <v>-1791860.2451879999</v>
          </cell>
          <cell r="BL51">
            <v>0</v>
          </cell>
          <cell r="BM51">
            <v>-24016.090000000004</v>
          </cell>
          <cell r="BN51">
            <v>0</v>
          </cell>
          <cell r="BO51">
            <v>0</v>
          </cell>
          <cell r="BP51">
            <v>-24016.090000000004</v>
          </cell>
          <cell r="BQ51">
            <v>0</v>
          </cell>
          <cell r="BR51">
            <v>-286145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-2773528</v>
          </cell>
          <cell r="BZ51">
            <v>0</v>
          </cell>
          <cell r="CA51">
            <v>0</v>
          </cell>
          <cell r="CB51">
            <v>0</v>
          </cell>
          <cell r="CC51">
            <v>-3059673</v>
          </cell>
          <cell r="CE51">
            <v>-3059673</v>
          </cell>
          <cell r="CF51">
            <v>-346305</v>
          </cell>
          <cell r="CG51">
            <v>-346305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-119000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3566664.92</v>
          </cell>
          <cell r="CW51">
            <v>0</v>
          </cell>
          <cell r="CX51">
            <v>0</v>
          </cell>
          <cell r="CY51">
            <v>-3566662.9699999997</v>
          </cell>
          <cell r="CZ51">
            <v>0</v>
          </cell>
          <cell r="DA51">
            <v>-118998.04999999981</v>
          </cell>
          <cell r="DC51">
            <v>-118998.04999999981</v>
          </cell>
          <cell r="DD51">
            <v>-30600</v>
          </cell>
          <cell r="DE51">
            <v>0</v>
          </cell>
          <cell r="DF51">
            <v>0</v>
          </cell>
          <cell r="DG51">
            <v>-30600</v>
          </cell>
          <cell r="DH51">
            <v>2553333.3333333335</v>
          </cell>
          <cell r="DI51">
            <v>0</v>
          </cell>
          <cell r="DJ51">
            <v>2553333.3333333335</v>
          </cell>
          <cell r="DK51">
            <v>289100</v>
          </cell>
          <cell r="DL51">
            <v>0</v>
          </cell>
          <cell r="DM51">
            <v>401100</v>
          </cell>
          <cell r="DN51">
            <v>0</v>
          </cell>
          <cell r="DO51">
            <v>690200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3212933.3333333335</v>
          </cell>
          <cell r="FM51">
            <v>3212933.3333333335</v>
          </cell>
        </row>
        <row r="52">
          <cell r="A52" t="str">
            <v>APB 11 Taxable Income</v>
          </cell>
          <cell r="C52">
            <v>-17525267</v>
          </cell>
          <cell r="D52">
            <v>0</v>
          </cell>
          <cell r="E52">
            <v>1</v>
          </cell>
          <cell r="F52">
            <v>-53449</v>
          </cell>
          <cell r="G52">
            <v>9240</v>
          </cell>
          <cell r="H52">
            <v>0</v>
          </cell>
          <cell r="I52">
            <v>-17569475</v>
          </cell>
          <cell r="J52">
            <v>1026181</v>
          </cell>
          <cell r="K52">
            <v>616436</v>
          </cell>
          <cell r="L52">
            <v>-2326</v>
          </cell>
          <cell r="M52">
            <v>2785</v>
          </cell>
          <cell r="N52">
            <v>0</v>
          </cell>
          <cell r="O52">
            <v>4536960.05</v>
          </cell>
          <cell r="P52">
            <v>0</v>
          </cell>
          <cell r="Q52">
            <v>6180036.0499999998</v>
          </cell>
          <cell r="R52">
            <v>0</v>
          </cell>
          <cell r="S52">
            <v>6180036.0499999998</v>
          </cell>
          <cell r="T52">
            <v>-3082</v>
          </cell>
          <cell r="U52">
            <v>85976</v>
          </cell>
          <cell r="V52">
            <v>82894</v>
          </cell>
          <cell r="W52">
            <v>0</v>
          </cell>
          <cell r="X52">
            <v>82894</v>
          </cell>
          <cell r="Y52">
            <v>-90340671.859999999</v>
          </cell>
          <cell r="Z52">
            <v>-550711</v>
          </cell>
          <cell r="AA52">
            <v>178982819</v>
          </cell>
          <cell r="AB52">
            <v>80880575</v>
          </cell>
          <cell r="AC52">
            <v>86864621</v>
          </cell>
          <cell r="AD52">
            <v>-259894397</v>
          </cell>
          <cell r="AE52">
            <v>-4057764.8600000143</v>
          </cell>
          <cell r="AG52">
            <v>-4057764.8600000143</v>
          </cell>
          <cell r="AH52">
            <v>-30839282</v>
          </cell>
          <cell r="AI52">
            <v>119142</v>
          </cell>
          <cell r="AJ52">
            <v>-2911458</v>
          </cell>
          <cell r="AL52">
            <v>-2093471</v>
          </cell>
          <cell r="AM52">
            <v>0</v>
          </cell>
          <cell r="AN52">
            <v>-35725069</v>
          </cell>
          <cell r="AP52">
            <v>-6351301</v>
          </cell>
          <cell r="AQ52">
            <v>-72260</v>
          </cell>
          <cell r="AR52">
            <v>41906880.780000001</v>
          </cell>
          <cell r="AS52">
            <v>2000544</v>
          </cell>
          <cell r="AT52">
            <v>158</v>
          </cell>
          <cell r="AU52">
            <v>8154</v>
          </cell>
          <cell r="AV52">
            <v>-19138887</v>
          </cell>
          <cell r="AW52">
            <v>0</v>
          </cell>
          <cell r="AX52">
            <v>24704589.780000001</v>
          </cell>
          <cell r="AY52">
            <v>3361414</v>
          </cell>
          <cell r="AZ52">
            <v>3361414</v>
          </cell>
          <cell r="BA52">
            <v>-1349309.504</v>
          </cell>
          <cell r="BB52">
            <v>-5030094.87</v>
          </cell>
          <cell r="BC52">
            <v>10115034.51971201</v>
          </cell>
          <cell r="BD52">
            <v>0</v>
          </cell>
          <cell r="BE52">
            <v>1360576.6800000002</v>
          </cell>
          <cell r="BF52">
            <v>271029</v>
          </cell>
          <cell r="BG52">
            <v>-6507</v>
          </cell>
          <cell r="BH52">
            <v>0</v>
          </cell>
          <cell r="BI52">
            <v>5360728.8257120103</v>
          </cell>
          <cell r="BJ52">
            <v>-271029</v>
          </cell>
          <cell r="BK52">
            <v>5089699.8257120103</v>
          </cell>
          <cell r="BL52">
            <v>0</v>
          </cell>
          <cell r="BM52">
            <v>319070.90999999997</v>
          </cell>
          <cell r="BN52">
            <v>-347356</v>
          </cell>
          <cell r="BO52">
            <v>0</v>
          </cell>
          <cell r="BP52">
            <v>-28285.090000000026</v>
          </cell>
          <cell r="BQ52">
            <v>-239765</v>
          </cell>
          <cell r="BR52">
            <v>21136561.704700001</v>
          </cell>
          <cell r="BS52">
            <v>0</v>
          </cell>
          <cell r="BT52">
            <v>-701217</v>
          </cell>
          <cell r="BU52">
            <v>0</v>
          </cell>
          <cell r="BV52">
            <v>-10662462</v>
          </cell>
          <cell r="BW52">
            <v>1558413</v>
          </cell>
          <cell r="BX52">
            <v>-105249</v>
          </cell>
          <cell r="BY52">
            <v>6386532.6677999999</v>
          </cell>
          <cell r="BZ52">
            <v>-7350698</v>
          </cell>
          <cell r="CA52">
            <v>0</v>
          </cell>
          <cell r="CB52">
            <v>0</v>
          </cell>
          <cell r="CC52">
            <v>10022116.372500002</v>
          </cell>
          <cell r="CE52">
            <v>10022116.372500002</v>
          </cell>
          <cell r="CF52">
            <v>0</v>
          </cell>
          <cell r="CG52">
            <v>0</v>
          </cell>
          <cell r="CH52">
            <v>20130</v>
          </cell>
          <cell r="CI52">
            <v>0</v>
          </cell>
          <cell r="CJ52">
            <v>0</v>
          </cell>
          <cell r="CK52">
            <v>0</v>
          </cell>
          <cell r="CL52">
            <v>20130</v>
          </cell>
          <cell r="CN52">
            <v>20130</v>
          </cell>
          <cell r="CO52">
            <v>-909908.78</v>
          </cell>
          <cell r="CP52">
            <v>0</v>
          </cell>
          <cell r="CQ52">
            <v>10591926.777600009</v>
          </cell>
          <cell r="CR52">
            <v>917210</v>
          </cell>
          <cell r="CS52">
            <v>-1035.33</v>
          </cell>
          <cell r="CT52">
            <v>0</v>
          </cell>
          <cell r="CU52">
            <v>2592739.98</v>
          </cell>
          <cell r="CV52">
            <v>-105324.47999999998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13085608.16760001</v>
          </cell>
          <cell r="DC52">
            <v>13085608.16760001</v>
          </cell>
          <cell r="DD52">
            <v>972570</v>
          </cell>
          <cell r="DE52">
            <v>0</v>
          </cell>
          <cell r="DF52">
            <v>0</v>
          </cell>
          <cell r="DG52">
            <v>972570</v>
          </cell>
          <cell r="DH52">
            <v>15595733.333333334</v>
          </cell>
          <cell r="DI52">
            <v>718000</v>
          </cell>
          <cell r="DJ52">
            <v>16313733.333333334</v>
          </cell>
          <cell r="DK52">
            <v>1589000</v>
          </cell>
          <cell r="DL52">
            <v>0</v>
          </cell>
          <cell r="DM52">
            <v>1472800</v>
          </cell>
          <cell r="DN52">
            <v>0</v>
          </cell>
          <cell r="DO52">
            <v>3061800</v>
          </cell>
          <cell r="DP52">
            <v>0</v>
          </cell>
          <cell r="DQ52">
            <v>2369750</v>
          </cell>
          <cell r="DR52">
            <v>0</v>
          </cell>
          <cell r="DS52">
            <v>0</v>
          </cell>
          <cell r="DT52">
            <v>2369750</v>
          </cell>
          <cell r="DU52">
            <v>183112.5</v>
          </cell>
          <cell r="DV52">
            <v>0</v>
          </cell>
          <cell r="DW52">
            <v>0</v>
          </cell>
          <cell r="DX52">
            <v>183112.5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292250</v>
          </cell>
          <cell r="ED52">
            <v>0</v>
          </cell>
          <cell r="EE52">
            <v>0</v>
          </cell>
          <cell r="EF52">
            <v>292250</v>
          </cell>
          <cell r="EG52">
            <v>0</v>
          </cell>
          <cell r="EH52">
            <v>0</v>
          </cell>
          <cell r="EI52">
            <v>31502000</v>
          </cell>
          <cell r="EJ52">
            <v>0</v>
          </cell>
          <cell r="EK52">
            <v>31502000</v>
          </cell>
          <cell r="EL52">
            <v>186000</v>
          </cell>
          <cell r="EM52">
            <v>0</v>
          </cell>
          <cell r="EN52">
            <v>0</v>
          </cell>
          <cell r="EO52">
            <v>0</v>
          </cell>
          <cell r="EP52">
            <v>-39057000</v>
          </cell>
          <cell r="EQ52">
            <v>0</v>
          </cell>
          <cell r="ER52">
            <v>0</v>
          </cell>
          <cell r="ES52">
            <v>999000</v>
          </cell>
          <cell r="ET52">
            <v>0</v>
          </cell>
          <cell r="EU52">
            <v>109000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476000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271000</v>
          </cell>
          <cell r="FG52">
            <v>0</v>
          </cell>
          <cell r="FH52">
            <v>0</v>
          </cell>
          <cell r="FI52">
            <v>0</v>
          </cell>
          <cell r="FJ52">
            <v>-37016000</v>
          </cell>
          <cell r="FK52">
            <v>17679215.833333336</v>
          </cell>
          <cell r="FM52">
            <v>17679215.833333336</v>
          </cell>
        </row>
        <row r="53">
          <cell r="A53" t="str">
            <v>Statutory Tax Rate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0.33</v>
          </cell>
          <cell r="K53">
            <v>0.33</v>
          </cell>
          <cell r="L53">
            <v>0.33</v>
          </cell>
          <cell r="M53">
            <v>0.33</v>
          </cell>
          <cell r="N53">
            <v>0.33</v>
          </cell>
          <cell r="O53">
            <v>0.33</v>
          </cell>
          <cell r="P53">
            <v>0.33</v>
          </cell>
          <cell r="Q53">
            <v>0.33</v>
          </cell>
          <cell r="S53">
            <v>0.33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0.25</v>
          </cell>
          <cell r="AL53">
            <v>0</v>
          </cell>
          <cell r="AM53">
            <v>0</v>
          </cell>
          <cell r="AN53">
            <v>0.25</v>
          </cell>
          <cell r="AP53">
            <v>0.25</v>
          </cell>
          <cell r="AQ53">
            <v>0</v>
          </cell>
          <cell r="AR53">
            <v>7.0000000000000007E-2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7.0000000000000007E-2</v>
          </cell>
          <cell r="AX53">
            <v>7.0000000000000007E-2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0.25</v>
          </cell>
          <cell r="BD53">
            <v>0.25</v>
          </cell>
          <cell r="BE53">
            <v>0</v>
          </cell>
          <cell r="BF53">
            <v>0</v>
          </cell>
          <cell r="BG53">
            <v>0.25</v>
          </cell>
          <cell r="BH53">
            <v>0.25</v>
          </cell>
          <cell r="BI53">
            <v>0.25</v>
          </cell>
          <cell r="BK53">
            <v>0.25</v>
          </cell>
          <cell r="BL53">
            <v>0.25</v>
          </cell>
          <cell r="BM53">
            <v>0.25</v>
          </cell>
          <cell r="BN53">
            <v>0.25</v>
          </cell>
          <cell r="BO53">
            <v>0</v>
          </cell>
          <cell r="BP53">
            <v>0.25</v>
          </cell>
          <cell r="BQ53">
            <v>0</v>
          </cell>
          <cell r="BR53">
            <v>0.25</v>
          </cell>
          <cell r="BS53">
            <v>0.25</v>
          </cell>
          <cell r="BT53">
            <v>0</v>
          </cell>
          <cell r="BU53">
            <v>0.25</v>
          </cell>
          <cell r="BV53">
            <v>0</v>
          </cell>
          <cell r="BW53">
            <v>0</v>
          </cell>
          <cell r="BX53">
            <v>0.25</v>
          </cell>
          <cell r="BY53">
            <v>0.25</v>
          </cell>
          <cell r="BZ53">
            <v>0</v>
          </cell>
          <cell r="CA53">
            <v>0.25</v>
          </cell>
          <cell r="CB53">
            <v>0.25</v>
          </cell>
          <cell r="CC53">
            <v>0.25</v>
          </cell>
          <cell r="CE53">
            <v>0.25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N53">
            <v>0</v>
          </cell>
          <cell r="CO53">
            <v>0</v>
          </cell>
          <cell r="CP53">
            <v>0.3</v>
          </cell>
          <cell r="CQ53">
            <v>0.3</v>
          </cell>
          <cell r="CR53">
            <v>0</v>
          </cell>
          <cell r="CS53">
            <v>0</v>
          </cell>
          <cell r="CT53">
            <v>0.3</v>
          </cell>
          <cell r="CU53">
            <v>0</v>
          </cell>
          <cell r="CV53">
            <v>0</v>
          </cell>
          <cell r="CW53">
            <v>0.3</v>
          </cell>
          <cell r="CX53">
            <v>0.3</v>
          </cell>
          <cell r="CY53">
            <v>0.35</v>
          </cell>
          <cell r="CZ53">
            <v>0</v>
          </cell>
          <cell r="DA53">
            <v>0.3</v>
          </cell>
          <cell r="DC53">
            <v>0.3</v>
          </cell>
          <cell r="DD53">
            <v>0.15</v>
          </cell>
          <cell r="DE53">
            <v>0.15</v>
          </cell>
          <cell r="DF53">
            <v>0.15</v>
          </cell>
          <cell r="DG53">
            <v>0.15</v>
          </cell>
          <cell r="DH53">
            <v>0.15</v>
          </cell>
          <cell r="DI53">
            <v>0</v>
          </cell>
          <cell r="DJ53">
            <v>0.15</v>
          </cell>
          <cell r="DK53">
            <v>7.4999999999999997E-2</v>
          </cell>
          <cell r="DL53">
            <v>7.4999999999999997E-2</v>
          </cell>
          <cell r="DM53">
            <v>7.4999999999999997E-2</v>
          </cell>
          <cell r="DN53">
            <v>7.4999999999999997E-2</v>
          </cell>
          <cell r="DO53">
            <v>7.4999999999999997E-2</v>
          </cell>
          <cell r="DP53">
            <v>0.15</v>
          </cell>
          <cell r="DQ53">
            <v>0.15</v>
          </cell>
          <cell r="DR53">
            <v>0.15</v>
          </cell>
          <cell r="DS53">
            <v>0.15</v>
          </cell>
          <cell r="DT53">
            <v>0.15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0.1</v>
          </cell>
          <cell r="EC53">
            <v>0.1</v>
          </cell>
          <cell r="ED53">
            <v>0.1</v>
          </cell>
          <cell r="EE53">
            <v>0.1</v>
          </cell>
          <cell r="EF53">
            <v>0.1</v>
          </cell>
          <cell r="EG53">
            <v>7.4999999999999997E-2</v>
          </cell>
          <cell r="EH53">
            <v>7.4999999999999997E-2</v>
          </cell>
          <cell r="EI53">
            <v>7.4999999999999997E-2</v>
          </cell>
          <cell r="EJ53">
            <v>7.4999999999999997E-2</v>
          </cell>
          <cell r="EK53">
            <v>7.4999999999999997E-2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M53">
            <v>0</v>
          </cell>
        </row>
        <row r="54">
          <cell r="A54" t="str">
            <v>APB 11 Income Tax b4 Credits/Other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338639.73000000004</v>
          </cell>
          <cell r="K54">
            <v>203423.88</v>
          </cell>
          <cell r="L54">
            <v>-767.58</v>
          </cell>
          <cell r="M54">
            <v>919.05000000000007</v>
          </cell>
          <cell r="N54">
            <v>0</v>
          </cell>
          <cell r="O54">
            <v>1497196.8165</v>
          </cell>
          <cell r="P54">
            <v>0</v>
          </cell>
          <cell r="Q54">
            <v>2039411.8965000003</v>
          </cell>
          <cell r="R54">
            <v>0</v>
          </cell>
          <cell r="S54">
            <v>2039411.8965000003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-727864.5</v>
          </cell>
          <cell r="AL54">
            <v>0</v>
          </cell>
          <cell r="AM54">
            <v>0</v>
          </cell>
          <cell r="AN54">
            <v>-727864.5</v>
          </cell>
          <cell r="AP54">
            <v>-727864.5</v>
          </cell>
          <cell r="AQ54">
            <v>0</v>
          </cell>
          <cell r="AR54">
            <v>2933481.6546000005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2933481.6546000005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2528758.6299280026</v>
          </cell>
          <cell r="BD54">
            <v>0</v>
          </cell>
          <cell r="BE54">
            <v>0</v>
          </cell>
          <cell r="BF54">
            <v>0</v>
          </cell>
          <cell r="BG54">
            <v>-1626.75</v>
          </cell>
          <cell r="BH54">
            <v>0</v>
          </cell>
          <cell r="BI54">
            <v>2527131.8799280026</v>
          </cell>
          <cell r="BK54">
            <v>2527131.8799280026</v>
          </cell>
          <cell r="BL54">
            <v>0</v>
          </cell>
          <cell r="BM54">
            <v>79767.727499999994</v>
          </cell>
          <cell r="BN54">
            <v>-86839</v>
          </cell>
          <cell r="BO54">
            <v>0</v>
          </cell>
          <cell r="BP54">
            <v>-7071.2725000000064</v>
          </cell>
          <cell r="BQ54">
            <v>0</v>
          </cell>
          <cell r="BR54">
            <v>5284140.4261750001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1596633.16695</v>
          </cell>
          <cell r="BZ54">
            <v>0</v>
          </cell>
          <cell r="CA54">
            <v>0</v>
          </cell>
          <cell r="CB54">
            <v>0</v>
          </cell>
          <cell r="CC54">
            <v>6880773.5931250006</v>
          </cell>
          <cell r="CE54">
            <v>6880773.5931250006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3177578.0332800024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3177578.0332800024</v>
          </cell>
          <cell r="DC54">
            <v>3177578.0332800024</v>
          </cell>
          <cell r="DD54">
            <v>145885.5</v>
          </cell>
          <cell r="DE54">
            <v>0</v>
          </cell>
          <cell r="DF54">
            <v>0</v>
          </cell>
          <cell r="DG54">
            <v>145885.5</v>
          </cell>
          <cell r="DH54">
            <v>2339360</v>
          </cell>
          <cell r="DI54">
            <v>0</v>
          </cell>
          <cell r="DJ54">
            <v>2339360</v>
          </cell>
          <cell r="DK54">
            <v>119175</v>
          </cell>
          <cell r="DL54">
            <v>0</v>
          </cell>
          <cell r="DM54">
            <v>110460</v>
          </cell>
          <cell r="DN54">
            <v>0</v>
          </cell>
          <cell r="DO54">
            <v>229635</v>
          </cell>
          <cell r="DP54">
            <v>0</v>
          </cell>
          <cell r="DQ54">
            <v>355462.5</v>
          </cell>
          <cell r="DR54">
            <v>0</v>
          </cell>
          <cell r="DS54">
            <v>0</v>
          </cell>
          <cell r="DT54">
            <v>355462.5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29225</v>
          </cell>
          <cell r="ED54">
            <v>0</v>
          </cell>
          <cell r="EE54">
            <v>0</v>
          </cell>
          <cell r="EF54">
            <v>29225</v>
          </cell>
          <cell r="EG54">
            <v>0</v>
          </cell>
          <cell r="EH54">
            <v>0</v>
          </cell>
          <cell r="EI54">
            <v>2362650</v>
          </cell>
          <cell r="EJ54">
            <v>0</v>
          </cell>
          <cell r="EK54">
            <v>2362650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5462218</v>
          </cell>
          <cell r="FM54">
            <v>5462218</v>
          </cell>
        </row>
        <row r="56">
          <cell r="A56" t="str">
            <v>Credits and Other (tax effected)</v>
          </cell>
        </row>
        <row r="57">
          <cell r="A57" t="str">
            <v>Less: Income Tax Credits</v>
          </cell>
          <cell r="I57">
            <v>0</v>
          </cell>
          <cell r="Q57">
            <v>0</v>
          </cell>
          <cell r="S57">
            <v>0</v>
          </cell>
          <cell r="V57">
            <v>0</v>
          </cell>
          <cell r="X57">
            <v>0</v>
          </cell>
          <cell r="AE57">
            <v>0</v>
          </cell>
          <cell r="AG57">
            <v>0</v>
          </cell>
          <cell r="AN57">
            <v>0</v>
          </cell>
          <cell r="AP57">
            <v>0</v>
          </cell>
          <cell r="AX57">
            <v>0</v>
          </cell>
          <cell r="AZ57">
            <v>0</v>
          </cell>
          <cell r="BI57">
            <v>0</v>
          </cell>
          <cell r="BK57">
            <v>0</v>
          </cell>
          <cell r="BP57">
            <v>0</v>
          </cell>
          <cell r="CC57">
            <v>0</v>
          </cell>
          <cell r="CE57">
            <v>0</v>
          </cell>
          <cell r="CG57">
            <v>0</v>
          </cell>
          <cell r="CL57">
            <v>0</v>
          </cell>
          <cell r="CN57">
            <v>0</v>
          </cell>
          <cell r="DA57">
            <v>0</v>
          </cell>
          <cell r="DC57">
            <v>0</v>
          </cell>
          <cell r="DG57">
            <v>0</v>
          </cell>
          <cell r="DJ57">
            <v>0</v>
          </cell>
          <cell r="DO57">
            <v>0</v>
          </cell>
          <cell r="DT57">
            <v>0</v>
          </cell>
          <cell r="DX57">
            <v>0</v>
          </cell>
          <cell r="EA57">
            <v>0</v>
          </cell>
          <cell r="EF57">
            <v>0</v>
          </cell>
          <cell r="EK57">
            <v>0</v>
          </cell>
          <cell r="FJ57">
            <v>0</v>
          </cell>
          <cell r="FK57">
            <v>0</v>
          </cell>
          <cell r="FM57">
            <v>0</v>
          </cell>
        </row>
        <row r="58">
          <cell r="A58" t="str">
            <v>Adjust to BOY Tax credit cfwd</v>
          </cell>
          <cell r="I58">
            <v>0</v>
          </cell>
          <cell r="Q58">
            <v>0</v>
          </cell>
          <cell r="S58">
            <v>0</v>
          </cell>
          <cell r="V58">
            <v>0</v>
          </cell>
          <cell r="X58">
            <v>0</v>
          </cell>
          <cell r="AE58">
            <v>0</v>
          </cell>
          <cell r="AG58">
            <v>0</v>
          </cell>
          <cell r="AN58">
            <v>0</v>
          </cell>
          <cell r="AP58">
            <v>0</v>
          </cell>
          <cell r="AX58">
            <v>0</v>
          </cell>
          <cell r="AZ58">
            <v>0</v>
          </cell>
          <cell r="BI58">
            <v>0</v>
          </cell>
          <cell r="BK58">
            <v>0</v>
          </cell>
          <cell r="BP58">
            <v>0</v>
          </cell>
          <cell r="CC58">
            <v>0</v>
          </cell>
          <cell r="CE58">
            <v>0</v>
          </cell>
          <cell r="CG58">
            <v>0</v>
          </cell>
          <cell r="CL58">
            <v>0</v>
          </cell>
          <cell r="CN58">
            <v>0</v>
          </cell>
          <cell r="CQ58">
            <v>-8135710</v>
          </cell>
          <cell r="DA58">
            <v>-8135710</v>
          </cell>
          <cell r="DC58">
            <v>-8135710</v>
          </cell>
          <cell r="DG58">
            <v>0</v>
          </cell>
          <cell r="DJ58">
            <v>0</v>
          </cell>
          <cell r="DO58">
            <v>0</v>
          </cell>
          <cell r="DT58">
            <v>0</v>
          </cell>
          <cell r="DX58">
            <v>0</v>
          </cell>
          <cell r="EA58">
            <v>0</v>
          </cell>
          <cell r="EF58">
            <v>0</v>
          </cell>
          <cell r="EK58">
            <v>0</v>
          </cell>
          <cell r="FJ58">
            <v>0</v>
          </cell>
          <cell r="FK58">
            <v>0</v>
          </cell>
          <cell r="FM58">
            <v>0</v>
          </cell>
        </row>
        <row r="59">
          <cell r="A59" t="str">
            <v>Less:  Other Cilco/IPALCO Items</v>
          </cell>
          <cell r="I59">
            <v>0</v>
          </cell>
          <cell r="Q59">
            <v>0</v>
          </cell>
          <cell r="S59">
            <v>0</v>
          </cell>
          <cell r="V59">
            <v>0</v>
          </cell>
          <cell r="X59">
            <v>0</v>
          </cell>
          <cell r="AE59">
            <v>0</v>
          </cell>
          <cell r="AG59">
            <v>0</v>
          </cell>
          <cell r="AN59">
            <v>0</v>
          </cell>
          <cell r="AP59">
            <v>0</v>
          </cell>
          <cell r="AX59">
            <v>0</v>
          </cell>
          <cell r="AZ59">
            <v>0</v>
          </cell>
          <cell r="BI59">
            <v>0</v>
          </cell>
          <cell r="BK59">
            <v>0</v>
          </cell>
          <cell r="BP59">
            <v>0</v>
          </cell>
          <cell r="CC59">
            <v>0</v>
          </cell>
          <cell r="CE59">
            <v>0</v>
          </cell>
          <cell r="CG59">
            <v>0</v>
          </cell>
          <cell r="CL59">
            <v>0</v>
          </cell>
          <cell r="CN59">
            <v>0</v>
          </cell>
          <cell r="DA59">
            <v>0</v>
          </cell>
          <cell r="DC59">
            <v>0</v>
          </cell>
          <cell r="DG59">
            <v>0</v>
          </cell>
          <cell r="DJ59">
            <v>0</v>
          </cell>
          <cell r="DO59">
            <v>0</v>
          </cell>
          <cell r="DT59">
            <v>0</v>
          </cell>
          <cell r="DX59">
            <v>0</v>
          </cell>
          <cell r="EA59">
            <v>0</v>
          </cell>
          <cell r="EF59">
            <v>0</v>
          </cell>
          <cell r="EK59">
            <v>0</v>
          </cell>
          <cell r="FJ59">
            <v>0</v>
          </cell>
          <cell r="FK59">
            <v>0</v>
          </cell>
          <cell r="FM59">
            <v>0</v>
          </cell>
        </row>
        <row r="60">
          <cell r="A60" t="str">
            <v>Deferred Tax/Prior Year Adjusts</v>
          </cell>
          <cell r="I60">
            <v>0</v>
          </cell>
          <cell r="O60">
            <v>-1068000</v>
          </cell>
          <cell r="Q60">
            <v>-1068000</v>
          </cell>
          <cell r="S60">
            <v>-1068000</v>
          </cell>
          <cell r="V60">
            <v>0</v>
          </cell>
          <cell r="X60">
            <v>0</v>
          </cell>
          <cell r="AE60">
            <v>0</v>
          </cell>
          <cell r="AG60">
            <v>0</v>
          </cell>
          <cell r="AN60">
            <v>0</v>
          </cell>
          <cell r="AP60">
            <v>0</v>
          </cell>
          <cell r="AX60">
            <v>0</v>
          </cell>
          <cell r="AZ60">
            <v>0</v>
          </cell>
          <cell r="BI60">
            <v>0</v>
          </cell>
          <cell r="BK60">
            <v>0</v>
          </cell>
          <cell r="BP60">
            <v>0</v>
          </cell>
          <cell r="BR60">
            <v>-245859.75</v>
          </cell>
          <cell r="BY60">
            <v>-372623.2671</v>
          </cell>
          <cell r="CC60">
            <v>-618483.01710000006</v>
          </cell>
          <cell r="CE60">
            <v>-618483.01710000006</v>
          </cell>
          <cell r="CG60">
            <v>0</v>
          </cell>
          <cell r="CL60">
            <v>0</v>
          </cell>
          <cell r="CN60">
            <v>0</v>
          </cell>
          <cell r="DA60">
            <v>0</v>
          </cell>
          <cell r="DC60">
            <v>0</v>
          </cell>
          <cell r="DG60">
            <v>0</v>
          </cell>
          <cell r="DJ60">
            <v>0</v>
          </cell>
          <cell r="DO60">
            <v>0</v>
          </cell>
          <cell r="DT60">
            <v>0</v>
          </cell>
          <cell r="DX60">
            <v>0</v>
          </cell>
          <cell r="EA60">
            <v>0</v>
          </cell>
          <cell r="EF60">
            <v>0</v>
          </cell>
          <cell r="EK60">
            <v>0</v>
          </cell>
          <cell r="FJ60">
            <v>0</v>
          </cell>
          <cell r="FK60">
            <v>0</v>
          </cell>
          <cell r="FM60">
            <v>0</v>
          </cell>
        </row>
        <row r="61">
          <cell r="A61" t="str">
            <v>Add: Other Taxes</v>
          </cell>
          <cell r="I61">
            <v>0</v>
          </cell>
          <cell r="O61">
            <v>193370.4</v>
          </cell>
          <cell r="Q61">
            <v>193370.4</v>
          </cell>
          <cell r="S61">
            <v>193370.4</v>
          </cell>
          <cell r="V61">
            <v>0</v>
          </cell>
          <cell r="X61">
            <v>0</v>
          </cell>
          <cell r="AE61">
            <v>0</v>
          </cell>
          <cell r="AG61">
            <v>0</v>
          </cell>
          <cell r="AN61">
            <v>0</v>
          </cell>
          <cell r="AP61">
            <v>0</v>
          </cell>
          <cell r="AX61">
            <v>0</v>
          </cell>
          <cell r="AY61">
            <v>130708</v>
          </cell>
          <cell r="AZ61">
            <v>130708</v>
          </cell>
          <cell r="BI61">
            <v>0</v>
          </cell>
          <cell r="BK61">
            <v>0</v>
          </cell>
          <cell r="BP61">
            <v>0</v>
          </cell>
          <cell r="CC61">
            <v>0</v>
          </cell>
          <cell r="CE61">
            <v>0</v>
          </cell>
          <cell r="CG61">
            <v>0</v>
          </cell>
          <cell r="CL61">
            <v>0</v>
          </cell>
          <cell r="CN61">
            <v>0</v>
          </cell>
          <cell r="DA61">
            <v>0</v>
          </cell>
          <cell r="DC61">
            <v>0</v>
          </cell>
          <cell r="DG61">
            <v>0</v>
          </cell>
          <cell r="DJ61">
            <v>0</v>
          </cell>
          <cell r="DO61">
            <v>0</v>
          </cell>
          <cell r="DT61">
            <v>0</v>
          </cell>
          <cell r="DX61">
            <v>0</v>
          </cell>
          <cell r="EA61">
            <v>0</v>
          </cell>
          <cell r="EF61">
            <v>0</v>
          </cell>
          <cell r="EK61">
            <v>0</v>
          </cell>
          <cell r="FJ61">
            <v>0</v>
          </cell>
          <cell r="FK61">
            <v>0</v>
          </cell>
          <cell r="FM61">
            <v>0</v>
          </cell>
        </row>
        <row r="62">
          <cell r="A62" t="str">
            <v>Add: Cemig Federal Tax</v>
          </cell>
          <cell r="I62">
            <v>0</v>
          </cell>
          <cell r="Q62">
            <v>0</v>
          </cell>
          <cell r="S62">
            <v>0</v>
          </cell>
          <cell r="V62">
            <v>0</v>
          </cell>
          <cell r="X62">
            <v>0</v>
          </cell>
          <cell r="AE62">
            <v>0</v>
          </cell>
          <cell r="AG62">
            <v>0</v>
          </cell>
          <cell r="AN62">
            <v>0</v>
          </cell>
          <cell r="AP62">
            <v>0</v>
          </cell>
          <cell r="AX62">
            <v>0</v>
          </cell>
          <cell r="AZ62">
            <v>0</v>
          </cell>
          <cell r="BI62">
            <v>0</v>
          </cell>
          <cell r="BK62">
            <v>0</v>
          </cell>
          <cell r="BP62">
            <v>0</v>
          </cell>
          <cell r="CC62">
            <v>0</v>
          </cell>
          <cell r="CE62">
            <v>0</v>
          </cell>
          <cell r="CG62">
            <v>0</v>
          </cell>
          <cell r="CL62">
            <v>0</v>
          </cell>
          <cell r="CN62">
            <v>0</v>
          </cell>
          <cell r="DA62">
            <v>0</v>
          </cell>
          <cell r="DC62">
            <v>0</v>
          </cell>
          <cell r="DG62">
            <v>0</v>
          </cell>
          <cell r="DJ62">
            <v>0</v>
          </cell>
          <cell r="DO62">
            <v>0</v>
          </cell>
          <cell r="DT62">
            <v>0</v>
          </cell>
          <cell r="DX62">
            <v>0</v>
          </cell>
          <cell r="EA62">
            <v>0</v>
          </cell>
          <cell r="EF62">
            <v>0</v>
          </cell>
          <cell r="EK62">
            <v>0</v>
          </cell>
          <cell r="FJ62">
            <v>0</v>
          </cell>
          <cell r="FK62">
            <v>0</v>
          </cell>
          <cell r="FM62">
            <v>0</v>
          </cell>
        </row>
        <row r="63">
          <cell r="A63" t="str">
            <v>Change in Valuation Allowances</v>
          </cell>
          <cell r="I63">
            <v>0</v>
          </cell>
          <cell r="Q63">
            <v>0</v>
          </cell>
          <cell r="S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N63">
            <v>0</v>
          </cell>
          <cell r="AP63">
            <v>0</v>
          </cell>
          <cell r="AX63">
            <v>0</v>
          </cell>
          <cell r="AZ63">
            <v>0</v>
          </cell>
          <cell r="BI63">
            <v>0</v>
          </cell>
          <cell r="BK63">
            <v>0</v>
          </cell>
          <cell r="BP63">
            <v>0</v>
          </cell>
          <cell r="CC63">
            <v>0</v>
          </cell>
          <cell r="CE63">
            <v>0</v>
          </cell>
          <cell r="CG63">
            <v>0</v>
          </cell>
          <cell r="CL63">
            <v>0</v>
          </cell>
          <cell r="CN63">
            <v>0</v>
          </cell>
          <cell r="DA63">
            <v>0</v>
          </cell>
          <cell r="DC63">
            <v>0</v>
          </cell>
          <cell r="DG63">
            <v>0</v>
          </cell>
          <cell r="DJ63">
            <v>0</v>
          </cell>
          <cell r="DO63">
            <v>0</v>
          </cell>
          <cell r="DT63">
            <v>0</v>
          </cell>
          <cell r="DX63">
            <v>0</v>
          </cell>
          <cell r="EA63">
            <v>0</v>
          </cell>
          <cell r="EF63">
            <v>0</v>
          </cell>
          <cell r="EK63">
            <v>0</v>
          </cell>
          <cell r="FJ63">
            <v>0</v>
          </cell>
          <cell r="FK63">
            <v>0</v>
          </cell>
          <cell r="FM63">
            <v>0</v>
          </cell>
        </row>
        <row r="64">
          <cell r="A64" t="str">
            <v>Adjust to BOY NOL cfwd</v>
          </cell>
          <cell r="I64">
            <v>0</v>
          </cell>
          <cell r="O64">
            <v>-819450</v>
          </cell>
          <cell r="Q64">
            <v>-819450</v>
          </cell>
          <cell r="S64">
            <v>-819450</v>
          </cell>
          <cell r="V64">
            <v>0</v>
          </cell>
          <cell r="X64">
            <v>0</v>
          </cell>
          <cell r="AE64">
            <v>0</v>
          </cell>
          <cell r="AG64">
            <v>0</v>
          </cell>
          <cell r="AN64">
            <v>0</v>
          </cell>
          <cell r="AP64">
            <v>0</v>
          </cell>
          <cell r="AX64">
            <v>0</v>
          </cell>
          <cell r="AZ64">
            <v>0</v>
          </cell>
          <cell r="BI64">
            <v>0</v>
          </cell>
          <cell r="BK64">
            <v>0</v>
          </cell>
          <cell r="BP64">
            <v>0</v>
          </cell>
          <cell r="CC64">
            <v>0</v>
          </cell>
          <cell r="CE64">
            <v>0</v>
          </cell>
          <cell r="CG64">
            <v>0</v>
          </cell>
          <cell r="CL64">
            <v>0</v>
          </cell>
          <cell r="CN64">
            <v>0</v>
          </cell>
          <cell r="DA64">
            <v>0</v>
          </cell>
          <cell r="DC64">
            <v>0</v>
          </cell>
          <cell r="DG64">
            <v>0</v>
          </cell>
          <cell r="DJ64">
            <v>0</v>
          </cell>
          <cell r="DO64">
            <v>0</v>
          </cell>
          <cell r="DT64">
            <v>0</v>
          </cell>
          <cell r="DX64">
            <v>0</v>
          </cell>
          <cell r="EA64">
            <v>0</v>
          </cell>
          <cell r="EF64">
            <v>0</v>
          </cell>
          <cell r="EK64">
            <v>0</v>
          </cell>
          <cell r="FJ64">
            <v>0</v>
          </cell>
          <cell r="FK64">
            <v>0</v>
          </cell>
          <cell r="FM64">
            <v>0</v>
          </cell>
        </row>
        <row r="65">
          <cell r="A65" t="str">
            <v>Adjust to BOY Capital Loss cfwd</v>
          </cell>
          <cell r="I65">
            <v>0</v>
          </cell>
          <cell r="Q65">
            <v>0</v>
          </cell>
          <cell r="S65">
            <v>0</v>
          </cell>
          <cell r="V65">
            <v>0</v>
          </cell>
          <cell r="X65">
            <v>0</v>
          </cell>
          <cell r="AE65">
            <v>0</v>
          </cell>
          <cell r="AG65">
            <v>0</v>
          </cell>
          <cell r="AN65">
            <v>0</v>
          </cell>
          <cell r="AP65">
            <v>0</v>
          </cell>
          <cell r="AX65">
            <v>0</v>
          </cell>
          <cell r="AZ65">
            <v>0</v>
          </cell>
          <cell r="BI65">
            <v>0</v>
          </cell>
          <cell r="BK65">
            <v>0</v>
          </cell>
          <cell r="BP65">
            <v>0</v>
          </cell>
          <cell r="CC65">
            <v>0</v>
          </cell>
          <cell r="CE65">
            <v>0</v>
          </cell>
          <cell r="CG65">
            <v>0</v>
          </cell>
          <cell r="CL65">
            <v>0</v>
          </cell>
          <cell r="CN65">
            <v>0</v>
          </cell>
          <cell r="DA65">
            <v>0</v>
          </cell>
          <cell r="DC65">
            <v>0</v>
          </cell>
          <cell r="DG65">
            <v>0</v>
          </cell>
          <cell r="DJ65">
            <v>0</v>
          </cell>
          <cell r="DO65">
            <v>0</v>
          </cell>
          <cell r="DT65">
            <v>0</v>
          </cell>
          <cell r="DX65">
            <v>0</v>
          </cell>
          <cell r="EA65">
            <v>0</v>
          </cell>
          <cell r="EF65">
            <v>0</v>
          </cell>
          <cell r="EK65">
            <v>0</v>
          </cell>
          <cell r="FJ65">
            <v>0</v>
          </cell>
          <cell r="FK65">
            <v>0</v>
          </cell>
          <cell r="FM65">
            <v>0</v>
          </cell>
        </row>
        <row r="66">
          <cell r="A66" t="str">
            <v>Misc Other</v>
          </cell>
          <cell r="I66">
            <v>0</v>
          </cell>
          <cell r="Q66">
            <v>0</v>
          </cell>
          <cell r="S66">
            <v>0</v>
          </cell>
          <cell r="V66">
            <v>0</v>
          </cell>
          <cell r="X66">
            <v>0</v>
          </cell>
          <cell r="AE66">
            <v>0</v>
          </cell>
          <cell r="AG66">
            <v>0</v>
          </cell>
          <cell r="AJ66">
            <v>816000</v>
          </cell>
          <cell r="AN66">
            <v>816000</v>
          </cell>
          <cell r="AP66">
            <v>816000</v>
          </cell>
          <cell r="AR66">
            <v>22194518.345399998</v>
          </cell>
          <cell r="AX66">
            <v>22194518.345399998</v>
          </cell>
          <cell r="AZ66">
            <v>0</v>
          </cell>
          <cell r="BI66">
            <v>0</v>
          </cell>
          <cell r="BK66">
            <v>0</v>
          </cell>
          <cell r="BP66">
            <v>0</v>
          </cell>
          <cell r="CC66">
            <v>0</v>
          </cell>
          <cell r="CE66">
            <v>0</v>
          </cell>
          <cell r="CG66">
            <v>0</v>
          </cell>
          <cell r="CL66">
            <v>0</v>
          </cell>
          <cell r="CN66">
            <v>0</v>
          </cell>
          <cell r="DA66">
            <v>0</v>
          </cell>
          <cell r="DC66">
            <v>0</v>
          </cell>
          <cell r="DG66">
            <v>0</v>
          </cell>
          <cell r="DJ66">
            <v>0</v>
          </cell>
          <cell r="DK66">
            <v>23825</v>
          </cell>
          <cell r="DM66">
            <v>26540</v>
          </cell>
          <cell r="DO66">
            <v>50365</v>
          </cell>
          <cell r="DT66">
            <v>0</v>
          </cell>
          <cell r="DX66">
            <v>0</v>
          </cell>
          <cell r="EA66">
            <v>0</v>
          </cell>
          <cell r="EC66">
            <v>9800</v>
          </cell>
          <cell r="EF66">
            <v>9800</v>
          </cell>
          <cell r="EI66">
            <v>523750</v>
          </cell>
          <cell r="EK66">
            <v>523750</v>
          </cell>
          <cell r="FJ66">
            <v>0</v>
          </cell>
          <cell r="FK66">
            <v>583915</v>
          </cell>
          <cell r="FM66">
            <v>583915</v>
          </cell>
        </row>
        <row r="67">
          <cell r="A67" t="str">
            <v>India withhldg Tax on unremitted earnings</v>
          </cell>
          <cell r="I67">
            <v>0</v>
          </cell>
          <cell r="Q67">
            <v>0</v>
          </cell>
          <cell r="S67">
            <v>0</v>
          </cell>
          <cell r="V67">
            <v>0</v>
          </cell>
          <cell r="X67">
            <v>0</v>
          </cell>
          <cell r="AE67">
            <v>0</v>
          </cell>
          <cell r="AG67">
            <v>0</v>
          </cell>
          <cell r="AN67">
            <v>0</v>
          </cell>
          <cell r="AP67">
            <v>0</v>
          </cell>
          <cell r="AX67">
            <v>0</v>
          </cell>
          <cell r="AZ67">
            <v>0</v>
          </cell>
          <cell r="BI67">
            <v>0</v>
          </cell>
          <cell r="BK67">
            <v>0</v>
          </cell>
          <cell r="BP67">
            <v>0</v>
          </cell>
          <cell r="CC67">
            <v>0</v>
          </cell>
          <cell r="CE67">
            <v>0</v>
          </cell>
          <cell r="CG67">
            <v>0</v>
          </cell>
          <cell r="CL67">
            <v>0</v>
          </cell>
          <cell r="CN67">
            <v>0</v>
          </cell>
          <cell r="DA67">
            <v>0</v>
          </cell>
          <cell r="DC67">
            <v>0</v>
          </cell>
          <cell r="DG67">
            <v>0</v>
          </cell>
          <cell r="DJ67">
            <v>0</v>
          </cell>
          <cell r="DO67">
            <v>0</v>
          </cell>
          <cell r="DT67">
            <v>0</v>
          </cell>
          <cell r="DX67">
            <v>0</v>
          </cell>
          <cell r="EA67">
            <v>0</v>
          </cell>
          <cell r="EF67">
            <v>0</v>
          </cell>
          <cell r="EK67">
            <v>0</v>
          </cell>
          <cell r="FJ67">
            <v>0</v>
          </cell>
          <cell r="FK67">
            <v>0</v>
          </cell>
          <cell r="FM67">
            <v>0</v>
          </cell>
        </row>
        <row r="68">
          <cell r="A68" t="str">
            <v>Total Credits and Other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-1694079.6</v>
          </cell>
          <cell r="P68">
            <v>0</v>
          </cell>
          <cell r="Q68">
            <v>-1694079.6</v>
          </cell>
          <cell r="R68">
            <v>0</v>
          </cell>
          <cell r="S68">
            <v>-1694079.6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816000</v>
          </cell>
          <cell r="AL68">
            <v>0</v>
          </cell>
          <cell r="AM68">
            <v>0</v>
          </cell>
          <cell r="AN68">
            <v>816000</v>
          </cell>
          <cell r="AP68">
            <v>816000</v>
          </cell>
          <cell r="AQ68">
            <v>0</v>
          </cell>
          <cell r="AR68">
            <v>22194518.345399998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22194518.345399998</v>
          </cell>
          <cell r="AY68">
            <v>130708</v>
          </cell>
          <cell r="AZ68">
            <v>130708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-245859.75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-372623.2671</v>
          </cell>
          <cell r="BZ68">
            <v>0</v>
          </cell>
          <cell r="CA68">
            <v>0</v>
          </cell>
          <cell r="CB68">
            <v>0</v>
          </cell>
          <cell r="CC68">
            <v>-618483.01710000006</v>
          </cell>
          <cell r="CE68">
            <v>-618483.01710000006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-8135710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-8135710</v>
          </cell>
          <cell r="DC68">
            <v>-8135710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23825</v>
          </cell>
          <cell r="DL68">
            <v>0</v>
          </cell>
          <cell r="DM68">
            <v>26540</v>
          </cell>
          <cell r="DN68">
            <v>0</v>
          </cell>
          <cell r="DO68">
            <v>50365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9800</v>
          </cell>
          <cell r="ED68">
            <v>0</v>
          </cell>
          <cell r="EE68">
            <v>0</v>
          </cell>
          <cell r="EF68">
            <v>9800</v>
          </cell>
          <cell r="EG68">
            <v>0</v>
          </cell>
          <cell r="EH68">
            <v>0</v>
          </cell>
          <cell r="EI68">
            <v>523750</v>
          </cell>
          <cell r="EJ68">
            <v>0</v>
          </cell>
          <cell r="EK68">
            <v>523750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583915</v>
          </cell>
          <cell r="FM68">
            <v>583915</v>
          </cell>
        </row>
        <row r="69">
          <cell r="A69" t="str">
            <v>Total tax expense (benefit)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338639.73000000004</v>
          </cell>
          <cell r="K69">
            <v>203423.88</v>
          </cell>
          <cell r="L69">
            <v>-767.58</v>
          </cell>
          <cell r="M69">
            <v>919.05000000000007</v>
          </cell>
          <cell r="N69">
            <v>0</v>
          </cell>
          <cell r="O69">
            <v>-196882.78350000014</v>
          </cell>
          <cell r="P69">
            <v>0</v>
          </cell>
          <cell r="Q69">
            <v>345332.29650000005</v>
          </cell>
          <cell r="R69">
            <v>0</v>
          </cell>
          <cell r="S69">
            <v>345332.29650000005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88135.5</v>
          </cell>
          <cell r="AL69">
            <v>0</v>
          </cell>
          <cell r="AM69">
            <v>0</v>
          </cell>
          <cell r="AN69">
            <v>88135.5</v>
          </cell>
          <cell r="AP69">
            <v>88135.5</v>
          </cell>
          <cell r="AQ69">
            <v>0</v>
          </cell>
          <cell r="AR69">
            <v>25128000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25128000</v>
          </cell>
          <cell r="AY69">
            <v>130708</v>
          </cell>
          <cell r="AZ69">
            <v>130708</v>
          </cell>
          <cell r="BA69">
            <v>0</v>
          </cell>
          <cell r="BB69">
            <v>0</v>
          </cell>
          <cell r="BC69">
            <v>2528758.6299280026</v>
          </cell>
          <cell r="BD69">
            <v>0</v>
          </cell>
          <cell r="BE69">
            <v>0</v>
          </cell>
          <cell r="BF69">
            <v>0</v>
          </cell>
          <cell r="BG69">
            <v>-1626.75</v>
          </cell>
          <cell r="BH69">
            <v>0</v>
          </cell>
          <cell r="BI69">
            <v>2527131.8799280026</v>
          </cell>
          <cell r="BK69">
            <v>2527131.8799280026</v>
          </cell>
          <cell r="BL69">
            <v>0</v>
          </cell>
          <cell r="BM69">
            <v>79767.727499999994</v>
          </cell>
          <cell r="BN69">
            <v>-86839</v>
          </cell>
          <cell r="BO69">
            <v>0</v>
          </cell>
          <cell r="BP69">
            <v>-7071.2725000000064</v>
          </cell>
          <cell r="BQ69">
            <v>0</v>
          </cell>
          <cell r="BR69">
            <v>5038280.6761750001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1224009.8998499999</v>
          </cell>
          <cell r="BZ69">
            <v>0</v>
          </cell>
          <cell r="CA69">
            <v>0</v>
          </cell>
          <cell r="CB69">
            <v>0</v>
          </cell>
          <cell r="CC69">
            <v>6262290.5760249998</v>
          </cell>
          <cell r="CE69">
            <v>6262290.5760249998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-4958131.966719998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-4958131.966719998</v>
          </cell>
          <cell r="DC69">
            <v>-4958131.966719998</v>
          </cell>
          <cell r="DD69">
            <v>145885.5</v>
          </cell>
          <cell r="DE69">
            <v>0</v>
          </cell>
          <cell r="DF69">
            <v>0</v>
          </cell>
          <cell r="DG69">
            <v>145885.5</v>
          </cell>
          <cell r="DH69">
            <v>2339360</v>
          </cell>
          <cell r="DI69">
            <v>0</v>
          </cell>
          <cell r="DJ69">
            <v>2339360</v>
          </cell>
          <cell r="DK69">
            <v>143000</v>
          </cell>
          <cell r="DL69">
            <v>0</v>
          </cell>
          <cell r="DM69">
            <v>137000</v>
          </cell>
          <cell r="DN69">
            <v>0</v>
          </cell>
          <cell r="DO69">
            <v>280000</v>
          </cell>
          <cell r="DP69">
            <v>0</v>
          </cell>
          <cell r="DQ69">
            <v>355462.5</v>
          </cell>
          <cell r="DR69">
            <v>0</v>
          </cell>
          <cell r="DS69">
            <v>0</v>
          </cell>
          <cell r="DT69">
            <v>355462.5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39025</v>
          </cell>
          <cell r="ED69">
            <v>0</v>
          </cell>
          <cell r="EE69">
            <v>0</v>
          </cell>
          <cell r="EF69">
            <v>39025</v>
          </cell>
          <cell r="EG69">
            <v>0</v>
          </cell>
          <cell r="EH69">
            <v>0</v>
          </cell>
          <cell r="EI69">
            <v>2886400</v>
          </cell>
          <cell r="EJ69">
            <v>0</v>
          </cell>
          <cell r="EK69">
            <v>2886400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6046133</v>
          </cell>
          <cell r="FM69">
            <v>6046133</v>
          </cell>
        </row>
        <row r="70">
          <cell r="A70" t="str">
            <v>Actual Effective Tax Rate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0.33</v>
          </cell>
          <cell r="K70">
            <v>0.33</v>
          </cell>
          <cell r="L70">
            <v>0.33</v>
          </cell>
          <cell r="M70">
            <v>0.33</v>
          </cell>
          <cell r="N70">
            <v>0</v>
          </cell>
          <cell r="O70">
            <v>-6.3289876378019333E-2</v>
          </cell>
          <cell r="P70">
            <v>0</v>
          </cell>
          <cell r="Q70">
            <v>7.2642106450994989E-2</v>
          </cell>
          <cell r="R70">
            <v>0</v>
          </cell>
          <cell r="S70">
            <v>7.2642106450994989E-2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-1.5960492594851529E-2</v>
          </cell>
          <cell r="AL70">
            <v>0</v>
          </cell>
          <cell r="AM70">
            <v>0</v>
          </cell>
          <cell r="AN70">
            <v>-2.299044115911233E-3</v>
          </cell>
          <cell r="AP70">
            <v>-9.8344143298325689E-3</v>
          </cell>
          <cell r="AQ70">
            <v>0</v>
          </cell>
          <cell r="AR70">
            <v>0.59961513556485702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1.017138929396139</v>
          </cell>
          <cell r="AY70">
            <v>3.8884826445061513E-2</v>
          </cell>
          <cell r="AZ70">
            <v>3.8884826445061513E-2</v>
          </cell>
          <cell r="BA70">
            <v>0</v>
          </cell>
          <cell r="BB70">
            <v>0</v>
          </cell>
          <cell r="BC70">
            <v>0.21237767527621532</v>
          </cell>
          <cell r="BD70">
            <v>0</v>
          </cell>
          <cell r="BE70">
            <v>0</v>
          </cell>
          <cell r="BF70">
            <v>0</v>
          </cell>
          <cell r="BG70">
            <v>0.25</v>
          </cell>
          <cell r="BH70">
            <v>0</v>
          </cell>
          <cell r="BI70">
            <v>0.35331707929503853</v>
          </cell>
          <cell r="BK70">
            <v>0.35331707929503853</v>
          </cell>
          <cell r="BL70">
            <v>0</v>
          </cell>
          <cell r="BM70">
            <v>0.23249999999999998</v>
          </cell>
          <cell r="BN70">
            <v>0.25</v>
          </cell>
          <cell r="BO70">
            <v>0</v>
          </cell>
          <cell r="BP70">
            <v>1.6564236355118309</v>
          </cell>
          <cell r="BQ70">
            <v>0</v>
          </cell>
          <cell r="BR70">
            <v>0.23518413175444514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0.13362464990572756</v>
          </cell>
          <cell r="BZ70">
            <v>0</v>
          </cell>
          <cell r="CA70">
            <v>0</v>
          </cell>
          <cell r="CB70">
            <v>0</v>
          </cell>
          <cell r="CC70">
            <v>0.47870290506200402</v>
          </cell>
          <cell r="CE70">
            <v>0.62484712243097618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-0.46290410434781853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-0.37548503037610176</v>
          </cell>
          <cell r="DC70">
            <v>-0.37548503037610176</v>
          </cell>
          <cell r="DD70">
            <v>0.14542450432130147</v>
          </cell>
          <cell r="DE70">
            <v>0</v>
          </cell>
          <cell r="DF70">
            <v>0</v>
          </cell>
          <cell r="DG70">
            <v>0.14542450432130147</v>
          </cell>
          <cell r="DH70">
            <v>0.17936576090290129</v>
          </cell>
          <cell r="DI70">
            <v>0</v>
          </cell>
          <cell r="DJ70">
            <v>0.17000668585215545</v>
          </cell>
          <cell r="DK70">
            <v>0.11000846218939918</v>
          </cell>
          <cell r="DL70">
            <v>0</v>
          </cell>
          <cell r="DM70">
            <v>0.12783428198189792</v>
          </cell>
          <cell r="DN70">
            <v>0</v>
          </cell>
          <cell r="DO70">
            <v>0.1180637544273908</v>
          </cell>
          <cell r="DP70">
            <v>0</v>
          </cell>
          <cell r="DQ70">
            <v>0.15</v>
          </cell>
          <cell r="DR70">
            <v>0</v>
          </cell>
          <cell r="DS70">
            <v>0</v>
          </cell>
          <cell r="DT70">
            <v>0.15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0.13353293413173653</v>
          </cell>
          <cell r="ED70">
            <v>0</v>
          </cell>
          <cell r="EE70">
            <v>0</v>
          </cell>
          <cell r="EF70">
            <v>0.13353293413173653</v>
          </cell>
          <cell r="EG70">
            <v>0</v>
          </cell>
          <cell r="EH70">
            <v>0</v>
          </cell>
          <cell r="EI70">
            <v>9.1625928512475405E-2</v>
          </cell>
          <cell r="EJ70">
            <v>0</v>
          </cell>
          <cell r="EK70">
            <v>9.1625928512475405E-2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0.80865380724505964</v>
          </cell>
          <cell r="FM70">
            <v>0.41794655952557264</v>
          </cell>
        </row>
        <row r="72">
          <cell r="A72" t="str">
            <v>Temporary Differences</v>
          </cell>
        </row>
        <row r="73">
          <cell r="A73" t="str">
            <v>Foreign Temp Diff - Depreciation</v>
          </cell>
          <cell r="I73">
            <v>0</v>
          </cell>
          <cell r="O73">
            <v>-7233600.0000000009</v>
          </cell>
          <cell r="Q73">
            <v>-7233600.0000000009</v>
          </cell>
          <cell r="S73">
            <v>-7233600.0000000009</v>
          </cell>
          <cell r="V73">
            <v>0</v>
          </cell>
          <cell r="X73">
            <v>0</v>
          </cell>
          <cell r="AE73">
            <v>0</v>
          </cell>
          <cell r="AG73">
            <v>0</v>
          </cell>
          <cell r="AJ73">
            <v>-18693680</v>
          </cell>
          <cell r="AN73">
            <v>-18693680</v>
          </cell>
          <cell r="AP73">
            <v>-18693680</v>
          </cell>
          <cell r="AR73">
            <v>-41906880.780000001</v>
          </cell>
          <cell r="AX73">
            <v>-41906880.780000001</v>
          </cell>
          <cell r="AZ73">
            <v>0</v>
          </cell>
          <cell r="BC73">
            <v>-2428971</v>
          </cell>
          <cell r="BI73">
            <v>-2428971</v>
          </cell>
          <cell r="BK73">
            <v>-2428971</v>
          </cell>
          <cell r="BP73">
            <v>0</v>
          </cell>
          <cell r="CC73">
            <v>0</v>
          </cell>
          <cell r="CE73">
            <v>0</v>
          </cell>
          <cell r="CG73">
            <v>0</v>
          </cell>
          <cell r="CL73">
            <v>0</v>
          </cell>
          <cell r="CN73">
            <v>0</v>
          </cell>
          <cell r="CQ73">
            <v>2474000</v>
          </cell>
          <cell r="DA73">
            <v>2474000</v>
          </cell>
          <cell r="DC73">
            <v>2474000</v>
          </cell>
          <cell r="DD73">
            <v>-185640</v>
          </cell>
          <cell r="DG73">
            <v>-185640</v>
          </cell>
          <cell r="DH73">
            <v>-2157400</v>
          </cell>
          <cell r="DJ73">
            <v>-2157400</v>
          </cell>
          <cell r="DK73">
            <v>-345800</v>
          </cell>
          <cell r="DM73">
            <v>-348600</v>
          </cell>
          <cell r="DO73">
            <v>-694400</v>
          </cell>
          <cell r="DQ73">
            <v>-994500</v>
          </cell>
          <cell r="DT73">
            <v>-994500</v>
          </cell>
          <cell r="DU73">
            <v>-89775</v>
          </cell>
          <cell r="DX73">
            <v>-89775</v>
          </cell>
          <cell r="EA73">
            <v>0</v>
          </cell>
          <cell r="EC73">
            <v>-197400</v>
          </cell>
          <cell r="EF73">
            <v>-197400</v>
          </cell>
          <cell r="EI73">
            <v>-6981750</v>
          </cell>
          <cell r="EK73">
            <v>-6981750</v>
          </cell>
          <cell r="FJ73">
            <v>0</v>
          </cell>
          <cell r="FK73">
            <v>-11300865</v>
          </cell>
          <cell r="FM73">
            <v>-11300865</v>
          </cell>
        </row>
        <row r="74">
          <cell r="A74" t="str">
            <v>Foreign Temp Diff - Other Taxable</v>
          </cell>
          <cell r="I74">
            <v>0</v>
          </cell>
          <cell r="O74">
            <v>14271950.000000002</v>
          </cell>
          <cell r="Q74">
            <v>14271950.000000002</v>
          </cell>
          <cell r="S74">
            <v>14271950.000000002</v>
          </cell>
          <cell r="V74">
            <v>0</v>
          </cell>
          <cell r="X74">
            <v>0</v>
          </cell>
          <cell r="AE74">
            <v>0</v>
          </cell>
          <cell r="AG74">
            <v>0</v>
          </cell>
          <cell r="AJ74">
            <v>21956209</v>
          </cell>
          <cell r="AN74">
            <v>21956209</v>
          </cell>
          <cell r="AP74">
            <v>21956209</v>
          </cell>
          <cell r="AX74">
            <v>0</v>
          </cell>
          <cell r="AZ74">
            <v>0</v>
          </cell>
          <cell r="BC74">
            <v>1210608</v>
          </cell>
          <cell r="BI74">
            <v>1210608</v>
          </cell>
          <cell r="BK74">
            <v>1210608</v>
          </cell>
          <cell r="BP74">
            <v>0</v>
          </cell>
          <cell r="BR74">
            <v>-975995</v>
          </cell>
          <cell r="BY74">
            <v>1030952</v>
          </cell>
          <cell r="CC74">
            <v>54957</v>
          </cell>
          <cell r="CE74">
            <v>54957</v>
          </cell>
          <cell r="CG74">
            <v>0</v>
          </cell>
          <cell r="CL74">
            <v>0</v>
          </cell>
          <cell r="CN74">
            <v>0</v>
          </cell>
          <cell r="CQ74">
            <v>708000</v>
          </cell>
          <cell r="DA74">
            <v>708000</v>
          </cell>
          <cell r="DC74">
            <v>708000</v>
          </cell>
          <cell r="DG74">
            <v>0</v>
          </cell>
          <cell r="DH74">
            <v>2060099.9999999998</v>
          </cell>
          <cell r="DJ74">
            <v>2060099.9999999998</v>
          </cell>
          <cell r="DO74">
            <v>0</v>
          </cell>
          <cell r="DT74">
            <v>0</v>
          </cell>
          <cell r="DX74">
            <v>0</v>
          </cell>
          <cell r="EA74">
            <v>0</v>
          </cell>
          <cell r="EF74">
            <v>0</v>
          </cell>
          <cell r="EK74">
            <v>0</v>
          </cell>
          <cell r="FJ74">
            <v>0</v>
          </cell>
          <cell r="FK74">
            <v>2060099.9999999998</v>
          </cell>
          <cell r="FM74">
            <v>2060099.9999999998</v>
          </cell>
        </row>
        <row r="75">
          <cell r="A75" t="str">
            <v>Foreign Temp Diff - Bad Debts</v>
          </cell>
          <cell r="I75">
            <v>0</v>
          </cell>
          <cell r="Q75">
            <v>0</v>
          </cell>
          <cell r="S75">
            <v>0</v>
          </cell>
          <cell r="V75">
            <v>0</v>
          </cell>
          <cell r="X75">
            <v>0</v>
          </cell>
          <cell r="AE75">
            <v>0</v>
          </cell>
          <cell r="AG75">
            <v>0</v>
          </cell>
          <cell r="AN75">
            <v>0</v>
          </cell>
          <cell r="AP75">
            <v>0</v>
          </cell>
          <cell r="AX75">
            <v>0</v>
          </cell>
          <cell r="AZ75">
            <v>0</v>
          </cell>
          <cell r="BI75">
            <v>0</v>
          </cell>
          <cell r="BK75">
            <v>0</v>
          </cell>
          <cell r="BP75">
            <v>0</v>
          </cell>
          <cell r="CC75">
            <v>0</v>
          </cell>
          <cell r="CE75">
            <v>0</v>
          </cell>
          <cell r="CG75">
            <v>0</v>
          </cell>
          <cell r="CL75">
            <v>0</v>
          </cell>
          <cell r="CN75">
            <v>0</v>
          </cell>
          <cell r="DA75">
            <v>0</v>
          </cell>
          <cell r="DC75">
            <v>0</v>
          </cell>
          <cell r="DG75">
            <v>0</v>
          </cell>
          <cell r="DJ75">
            <v>0</v>
          </cell>
          <cell r="DO75">
            <v>0</v>
          </cell>
          <cell r="DT75">
            <v>0</v>
          </cell>
          <cell r="DX75">
            <v>0</v>
          </cell>
          <cell r="EA75">
            <v>0</v>
          </cell>
          <cell r="EF75">
            <v>0</v>
          </cell>
          <cell r="EK75">
            <v>0</v>
          </cell>
          <cell r="FJ75">
            <v>0</v>
          </cell>
          <cell r="FK75">
            <v>0</v>
          </cell>
          <cell r="FM75">
            <v>0</v>
          </cell>
        </row>
        <row r="76">
          <cell r="A76" t="str">
            <v>Foreign Temp Diff - Retirement Costs</v>
          </cell>
          <cell r="I76">
            <v>0</v>
          </cell>
          <cell r="Q76">
            <v>0</v>
          </cell>
          <cell r="S76">
            <v>0</v>
          </cell>
          <cell r="V76">
            <v>0</v>
          </cell>
          <cell r="X76">
            <v>0</v>
          </cell>
          <cell r="AE76">
            <v>0</v>
          </cell>
          <cell r="AG76">
            <v>0</v>
          </cell>
          <cell r="AN76">
            <v>0</v>
          </cell>
          <cell r="AP76">
            <v>0</v>
          </cell>
          <cell r="AX76">
            <v>0</v>
          </cell>
          <cell r="AZ76">
            <v>0</v>
          </cell>
          <cell r="BI76">
            <v>0</v>
          </cell>
          <cell r="BK76">
            <v>0</v>
          </cell>
          <cell r="BP76">
            <v>0</v>
          </cell>
          <cell r="CC76">
            <v>0</v>
          </cell>
          <cell r="CE76">
            <v>0</v>
          </cell>
          <cell r="CG76">
            <v>0</v>
          </cell>
          <cell r="CL76">
            <v>0</v>
          </cell>
          <cell r="CN76">
            <v>0</v>
          </cell>
          <cell r="DA76">
            <v>0</v>
          </cell>
          <cell r="DC76">
            <v>0</v>
          </cell>
          <cell r="DG76">
            <v>0</v>
          </cell>
          <cell r="DJ76">
            <v>0</v>
          </cell>
          <cell r="DO76">
            <v>0</v>
          </cell>
          <cell r="DT76">
            <v>0</v>
          </cell>
          <cell r="DX76">
            <v>0</v>
          </cell>
          <cell r="EA76">
            <v>0</v>
          </cell>
          <cell r="EF76">
            <v>0</v>
          </cell>
          <cell r="EK76">
            <v>0</v>
          </cell>
          <cell r="FJ76">
            <v>0</v>
          </cell>
          <cell r="FK76">
            <v>0</v>
          </cell>
          <cell r="FM76">
            <v>0</v>
          </cell>
        </row>
        <row r="77">
          <cell r="A77" t="str">
            <v>Foreign Temp Diff - Other</v>
          </cell>
          <cell r="I77">
            <v>0</v>
          </cell>
          <cell r="Q77">
            <v>0</v>
          </cell>
          <cell r="S77">
            <v>0</v>
          </cell>
          <cell r="V77">
            <v>0</v>
          </cell>
          <cell r="X77">
            <v>0</v>
          </cell>
          <cell r="AE77">
            <v>0</v>
          </cell>
          <cell r="AG77">
            <v>0</v>
          </cell>
          <cell r="AN77">
            <v>0</v>
          </cell>
          <cell r="AP77">
            <v>0</v>
          </cell>
          <cell r="AX77">
            <v>0</v>
          </cell>
          <cell r="AZ77">
            <v>0</v>
          </cell>
          <cell r="BI77">
            <v>0</v>
          </cell>
          <cell r="BK77">
            <v>0</v>
          </cell>
          <cell r="BP77">
            <v>0</v>
          </cell>
          <cell r="CC77">
            <v>0</v>
          </cell>
          <cell r="CE77">
            <v>0</v>
          </cell>
          <cell r="CG77">
            <v>0</v>
          </cell>
          <cell r="CL77">
            <v>0</v>
          </cell>
          <cell r="CN77">
            <v>0</v>
          </cell>
          <cell r="DA77">
            <v>0</v>
          </cell>
          <cell r="DC77">
            <v>0</v>
          </cell>
          <cell r="DG77">
            <v>0</v>
          </cell>
          <cell r="DJ77">
            <v>0</v>
          </cell>
          <cell r="DK77">
            <v>35000</v>
          </cell>
          <cell r="DM77">
            <v>151900</v>
          </cell>
          <cell r="DO77">
            <v>186900</v>
          </cell>
          <cell r="DT77">
            <v>0</v>
          </cell>
          <cell r="DX77">
            <v>0</v>
          </cell>
          <cell r="EA77">
            <v>0</v>
          </cell>
          <cell r="EF77">
            <v>0</v>
          </cell>
          <cell r="EK77">
            <v>0</v>
          </cell>
          <cell r="FJ77">
            <v>0</v>
          </cell>
          <cell r="FK77">
            <v>186900</v>
          </cell>
          <cell r="FM77">
            <v>186900</v>
          </cell>
        </row>
        <row r="78">
          <cell r="A78" t="str">
            <v>Total Temporary Differences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7038350.0000000009</v>
          </cell>
          <cell r="P78">
            <v>0</v>
          </cell>
          <cell r="Q78">
            <v>7038350.0000000009</v>
          </cell>
          <cell r="R78">
            <v>0</v>
          </cell>
          <cell r="S78">
            <v>7038350.0000000009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3262529</v>
          </cell>
          <cell r="AK78">
            <v>0</v>
          </cell>
          <cell r="AL78">
            <v>0</v>
          </cell>
          <cell r="AM78">
            <v>0</v>
          </cell>
          <cell r="AN78">
            <v>3262529</v>
          </cell>
          <cell r="AO78">
            <v>0</v>
          </cell>
          <cell r="AP78">
            <v>3262529</v>
          </cell>
          <cell r="AQ78">
            <v>0</v>
          </cell>
          <cell r="AR78">
            <v>-41906880.780000001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-41906880.780000001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-1218363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-1218363</v>
          </cell>
          <cell r="BJ78">
            <v>0</v>
          </cell>
          <cell r="BK78">
            <v>-1218363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-975995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1030952</v>
          </cell>
          <cell r="BZ78">
            <v>0</v>
          </cell>
          <cell r="CA78">
            <v>0</v>
          </cell>
          <cell r="CB78">
            <v>0</v>
          </cell>
          <cell r="CC78">
            <v>54957</v>
          </cell>
          <cell r="CD78">
            <v>0</v>
          </cell>
          <cell r="CE78">
            <v>54957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3182000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3182000</v>
          </cell>
          <cell r="DB78">
            <v>0</v>
          </cell>
          <cell r="DC78">
            <v>3182000</v>
          </cell>
          <cell r="DD78">
            <v>-185640</v>
          </cell>
          <cell r="DE78">
            <v>0</v>
          </cell>
          <cell r="DF78">
            <v>0</v>
          </cell>
          <cell r="DG78">
            <v>-185640</v>
          </cell>
          <cell r="DH78">
            <v>-97300.000000000233</v>
          </cell>
          <cell r="DI78">
            <v>0</v>
          </cell>
          <cell r="DJ78">
            <v>-97300.000000000233</v>
          </cell>
          <cell r="DK78">
            <v>-310800</v>
          </cell>
          <cell r="DL78">
            <v>0</v>
          </cell>
          <cell r="DM78">
            <v>-196700</v>
          </cell>
          <cell r="DN78">
            <v>0</v>
          </cell>
          <cell r="DO78">
            <v>-507500</v>
          </cell>
          <cell r="DP78">
            <v>0</v>
          </cell>
          <cell r="DQ78">
            <v>-994500</v>
          </cell>
          <cell r="DR78">
            <v>0</v>
          </cell>
          <cell r="DS78">
            <v>0</v>
          </cell>
          <cell r="DT78">
            <v>-994500</v>
          </cell>
          <cell r="DU78">
            <v>-89775</v>
          </cell>
          <cell r="DV78">
            <v>0</v>
          </cell>
          <cell r="DW78">
            <v>0</v>
          </cell>
          <cell r="DX78">
            <v>-89775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-197400</v>
          </cell>
          <cell r="ED78">
            <v>0</v>
          </cell>
          <cell r="EE78">
            <v>0</v>
          </cell>
          <cell r="EF78">
            <v>-197400</v>
          </cell>
          <cell r="EG78">
            <v>0</v>
          </cell>
          <cell r="EH78">
            <v>0</v>
          </cell>
          <cell r="EI78">
            <v>-6981750</v>
          </cell>
          <cell r="EJ78">
            <v>0</v>
          </cell>
          <cell r="EK78">
            <v>-6981750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-9053865</v>
          </cell>
          <cell r="FL78">
            <v>0</v>
          </cell>
          <cell r="FM78">
            <v>-9053865</v>
          </cell>
        </row>
        <row r="80">
          <cell r="A80" t="str">
            <v>Taxable Income b4 NOL, Credits &amp;/Oth</v>
          </cell>
          <cell r="C80">
            <v>-17525267</v>
          </cell>
          <cell r="D80">
            <v>0</v>
          </cell>
          <cell r="E80">
            <v>1</v>
          </cell>
          <cell r="F80">
            <v>-53449</v>
          </cell>
          <cell r="G80">
            <v>9240</v>
          </cell>
          <cell r="H80">
            <v>0</v>
          </cell>
          <cell r="I80">
            <v>-17569475</v>
          </cell>
          <cell r="J80">
            <v>1026181</v>
          </cell>
          <cell r="K80">
            <v>616436</v>
          </cell>
          <cell r="L80">
            <v>-2326</v>
          </cell>
          <cell r="M80">
            <v>2785</v>
          </cell>
          <cell r="N80">
            <v>0</v>
          </cell>
          <cell r="O80">
            <v>11575310.050000001</v>
          </cell>
          <cell r="P80">
            <v>0</v>
          </cell>
          <cell r="Q80">
            <v>13218386.050000001</v>
          </cell>
          <cell r="R80">
            <v>0</v>
          </cell>
          <cell r="S80">
            <v>13218386.050000001</v>
          </cell>
          <cell r="T80">
            <v>-3082</v>
          </cell>
          <cell r="U80">
            <v>85976</v>
          </cell>
          <cell r="V80">
            <v>82894</v>
          </cell>
          <cell r="W80">
            <v>0</v>
          </cell>
          <cell r="X80">
            <v>82894</v>
          </cell>
          <cell r="Y80">
            <v>-90340671.859999999</v>
          </cell>
          <cell r="Z80">
            <v>-550711</v>
          </cell>
          <cell r="AA80">
            <v>178982819</v>
          </cell>
          <cell r="AB80">
            <v>80880575</v>
          </cell>
          <cell r="AC80">
            <v>86864621</v>
          </cell>
          <cell r="AD80">
            <v>-259894397</v>
          </cell>
          <cell r="AE80">
            <v>-4057764.8600000143</v>
          </cell>
          <cell r="AF80">
            <v>0</v>
          </cell>
          <cell r="AG80">
            <v>-4057764.8600000143</v>
          </cell>
          <cell r="AH80">
            <v>-30839282</v>
          </cell>
          <cell r="AI80">
            <v>119142</v>
          </cell>
          <cell r="AJ80">
            <v>351071</v>
          </cell>
          <cell r="AK80">
            <v>0</v>
          </cell>
          <cell r="AL80">
            <v>-2093471</v>
          </cell>
          <cell r="AM80">
            <v>0</v>
          </cell>
          <cell r="AN80">
            <v>-32462540</v>
          </cell>
          <cell r="AO80">
            <v>0</v>
          </cell>
          <cell r="AP80">
            <v>-32462540</v>
          </cell>
          <cell r="AQ80">
            <v>-72260</v>
          </cell>
          <cell r="AR80">
            <v>0</v>
          </cell>
          <cell r="AS80">
            <v>2000544</v>
          </cell>
          <cell r="AT80">
            <v>158</v>
          </cell>
          <cell r="AU80">
            <v>8154</v>
          </cell>
          <cell r="AV80">
            <v>-19138887</v>
          </cell>
          <cell r="AW80">
            <v>0</v>
          </cell>
          <cell r="AX80">
            <v>-17202291</v>
          </cell>
          <cell r="AY80">
            <v>3361414</v>
          </cell>
          <cell r="AZ80">
            <v>3361414</v>
          </cell>
          <cell r="BA80">
            <v>-1349309.504</v>
          </cell>
          <cell r="BB80">
            <v>-5030094.87</v>
          </cell>
          <cell r="BC80">
            <v>8896671.5197120104</v>
          </cell>
          <cell r="BD80">
            <v>0</v>
          </cell>
          <cell r="BE80">
            <v>1360576.6800000002</v>
          </cell>
          <cell r="BF80">
            <v>271029</v>
          </cell>
          <cell r="BG80">
            <v>-6507</v>
          </cell>
          <cell r="BH80">
            <v>0</v>
          </cell>
          <cell r="BI80">
            <v>4142365.8257120107</v>
          </cell>
          <cell r="BJ80">
            <v>-271029</v>
          </cell>
          <cell r="BK80">
            <v>3871336.8257120107</v>
          </cell>
          <cell r="BL80">
            <v>0</v>
          </cell>
          <cell r="BM80">
            <v>319070.90999999997</v>
          </cell>
          <cell r="BN80">
            <v>-347356</v>
          </cell>
          <cell r="BO80">
            <v>0</v>
          </cell>
          <cell r="BP80">
            <v>-28285.090000000026</v>
          </cell>
          <cell r="BQ80">
            <v>-239765</v>
          </cell>
          <cell r="BR80">
            <v>20160566.704700001</v>
          </cell>
          <cell r="BS80">
            <v>0</v>
          </cell>
          <cell r="BT80">
            <v>-701217</v>
          </cell>
          <cell r="BU80">
            <v>0</v>
          </cell>
          <cell r="BV80">
            <v>-10662462</v>
          </cell>
          <cell r="BW80">
            <v>1558413</v>
          </cell>
          <cell r="BX80">
            <v>-105249</v>
          </cell>
          <cell r="BY80">
            <v>7417484.6677999999</v>
          </cell>
          <cell r="BZ80">
            <v>-7350698</v>
          </cell>
          <cell r="CA80">
            <v>0</v>
          </cell>
          <cell r="CB80">
            <v>0</v>
          </cell>
          <cell r="CC80">
            <v>10077073.372500002</v>
          </cell>
          <cell r="CD80">
            <v>0</v>
          </cell>
          <cell r="CE80">
            <v>10077073.372500002</v>
          </cell>
          <cell r="CF80">
            <v>0</v>
          </cell>
          <cell r="CG80">
            <v>0</v>
          </cell>
          <cell r="CH80">
            <v>20130</v>
          </cell>
          <cell r="CI80">
            <v>0</v>
          </cell>
          <cell r="CJ80">
            <v>0</v>
          </cell>
          <cell r="CK80">
            <v>0</v>
          </cell>
          <cell r="CL80">
            <v>20130</v>
          </cell>
          <cell r="CM80">
            <v>0</v>
          </cell>
          <cell r="CN80">
            <v>20130</v>
          </cell>
          <cell r="CO80">
            <v>-909908.78</v>
          </cell>
          <cell r="CP80">
            <v>0</v>
          </cell>
          <cell r="CQ80">
            <v>13773926.777600009</v>
          </cell>
          <cell r="CR80">
            <v>917210</v>
          </cell>
          <cell r="CS80">
            <v>-1035.33</v>
          </cell>
          <cell r="CT80">
            <v>0</v>
          </cell>
          <cell r="CU80">
            <v>2592739.98</v>
          </cell>
          <cell r="CV80">
            <v>-105324.47999999998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16267608.16760001</v>
          </cell>
          <cell r="DB80">
            <v>0</v>
          </cell>
          <cell r="DC80">
            <v>16267608.16760001</v>
          </cell>
          <cell r="DD80">
            <v>786930</v>
          </cell>
          <cell r="DE80">
            <v>0</v>
          </cell>
          <cell r="DF80">
            <v>0</v>
          </cell>
          <cell r="DG80">
            <v>786930</v>
          </cell>
          <cell r="DH80">
            <v>15498433.333333334</v>
          </cell>
          <cell r="DI80">
            <v>718000</v>
          </cell>
          <cell r="DJ80">
            <v>16216433.333333334</v>
          </cell>
          <cell r="DK80">
            <v>1278200</v>
          </cell>
          <cell r="DL80">
            <v>0</v>
          </cell>
          <cell r="DM80">
            <v>1276100</v>
          </cell>
          <cell r="DN80">
            <v>0</v>
          </cell>
          <cell r="DO80">
            <v>2554300</v>
          </cell>
          <cell r="DP80">
            <v>0</v>
          </cell>
          <cell r="DQ80">
            <v>1375250</v>
          </cell>
          <cell r="DR80">
            <v>0</v>
          </cell>
          <cell r="DS80">
            <v>0</v>
          </cell>
          <cell r="DT80">
            <v>1375250</v>
          </cell>
          <cell r="DU80">
            <v>93337.5</v>
          </cell>
          <cell r="DV80">
            <v>0</v>
          </cell>
          <cell r="DW80">
            <v>0</v>
          </cell>
          <cell r="DX80">
            <v>93337.5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94850</v>
          </cell>
          <cell r="ED80">
            <v>0</v>
          </cell>
          <cell r="EE80">
            <v>0</v>
          </cell>
          <cell r="EF80">
            <v>94850</v>
          </cell>
          <cell r="EG80">
            <v>0</v>
          </cell>
          <cell r="EH80">
            <v>0</v>
          </cell>
          <cell r="EI80">
            <v>24520250</v>
          </cell>
          <cell r="EJ80">
            <v>0</v>
          </cell>
          <cell r="EK80">
            <v>24520250</v>
          </cell>
          <cell r="EL80">
            <v>186000</v>
          </cell>
          <cell r="EM80">
            <v>0</v>
          </cell>
          <cell r="EN80">
            <v>0</v>
          </cell>
          <cell r="EO80">
            <v>0</v>
          </cell>
          <cell r="EP80">
            <v>-39057000</v>
          </cell>
          <cell r="EQ80">
            <v>0</v>
          </cell>
          <cell r="ER80">
            <v>0</v>
          </cell>
          <cell r="ES80">
            <v>999000</v>
          </cell>
          <cell r="ET80">
            <v>0</v>
          </cell>
          <cell r="EU80">
            <v>109000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476000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271000</v>
          </cell>
          <cell r="FG80">
            <v>0</v>
          </cell>
          <cell r="FH80">
            <v>0</v>
          </cell>
          <cell r="FI80">
            <v>0</v>
          </cell>
          <cell r="FJ80">
            <v>-37016000</v>
          </cell>
          <cell r="FK80">
            <v>8625350.833333334</v>
          </cell>
          <cell r="FL80">
            <v>0</v>
          </cell>
          <cell r="FM80">
            <v>8625350.833333334</v>
          </cell>
        </row>
        <row r="81">
          <cell r="A81" t="str">
            <v>Net Operating Loss (gross)</v>
          </cell>
          <cell r="I81">
            <v>0</v>
          </cell>
          <cell r="O81">
            <v>-11575310.050000001</v>
          </cell>
          <cell r="Q81">
            <v>-11575310.050000001</v>
          </cell>
          <cell r="S81">
            <v>-11575310.050000001</v>
          </cell>
          <cell r="V81">
            <v>0</v>
          </cell>
          <cell r="X81">
            <v>0</v>
          </cell>
          <cell r="AE81">
            <v>0</v>
          </cell>
          <cell r="AG81">
            <v>0</v>
          </cell>
          <cell r="AN81">
            <v>0</v>
          </cell>
          <cell r="AP81">
            <v>0</v>
          </cell>
          <cell r="AX81">
            <v>0</v>
          </cell>
          <cell r="AZ81">
            <v>0</v>
          </cell>
          <cell r="BI81">
            <v>0</v>
          </cell>
          <cell r="BK81">
            <v>0</v>
          </cell>
          <cell r="BM81">
            <v>-319070.90999999997</v>
          </cell>
          <cell r="BN81">
            <v>347356</v>
          </cell>
          <cell r="BP81">
            <v>28285.090000000026</v>
          </cell>
          <cell r="CC81">
            <v>0</v>
          </cell>
          <cell r="CE81">
            <v>0</v>
          </cell>
          <cell r="CG81">
            <v>0</v>
          </cell>
          <cell r="CL81">
            <v>0</v>
          </cell>
          <cell r="CN81">
            <v>0</v>
          </cell>
          <cell r="DA81">
            <v>0</v>
          </cell>
          <cell r="DC81">
            <v>0</v>
          </cell>
          <cell r="DG81">
            <v>0</v>
          </cell>
          <cell r="DJ81">
            <v>0</v>
          </cell>
          <cell r="DO81">
            <v>0</v>
          </cell>
          <cell r="DT81">
            <v>0</v>
          </cell>
          <cell r="DX81">
            <v>0</v>
          </cell>
          <cell r="EA81">
            <v>0</v>
          </cell>
          <cell r="EF81">
            <v>0</v>
          </cell>
          <cell r="EK81">
            <v>0</v>
          </cell>
          <cell r="FJ81">
            <v>0</v>
          </cell>
          <cell r="FK81">
            <v>0</v>
          </cell>
          <cell r="FM81">
            <v>0</v>
          </cell>
        </row>
        <row r="82">
          <cell r="A82" t="str">
            <v>Taxable Income</v>
          </cell>
          <cell r="C82">
            <v>-17525267</v>
          </cell>
          <cell r="D82">
            <v>0</v>
          </cell>
          <cell r="E82">
            <v>1</v>
          </cell>
          <cell r="F82">
            <v>-53449</v>
          </cell>
          <cell r="G82">
            <v>9240</v>
          </cell>
          <cell r="H82">
            <v>0</v>
          </cell>
          <cell r="I82">
            <v>-17569475</v>
          </cell>
          <cell r="J82">
            <v>1026181</v>
          </cell>
          <cell r="K82">
            <v>616436</v>
          </cell>
          <cell r="L82">
            <v>-2326</v>
          </cell>
          <cell r="M82">
            <v>2785</v>
          </cell>
          <cell r="N82">
            <v>0</v>
          </cell>
          <cell r="O82">
            <v>0</v>
          </cell>
          <cell r="P82">
            <v>0</v>
          </cell>
          <cell r="Q82">
            <v>1643076</v>
          </cell>
          <cell r="R82">
            <v>0</v>
          </cell>
          <cell r="S82">
            <v>1643076</v>
          </cell>
          <cell r="T82">
            <v>-3082</v>
          </cell>
          <cell r="U82">
            <v>85976</v>
          </cell>
          <cell r="V82">
            <v>82894</v>
          </cell>
          <cell r="W82">
            <v>0</v>
          </cell>
          <cell r="X82">
            <v>82894</v>
          </cell>
          <cell r="Y82">
            <v>-90340671.859999999</v>
          </cell>
          <cell r="Z82">
            <v>-550711</v>
          </cell>
          <cell r="AA82">
            <v>178982819</v>
          </cell>
          <cell r="AB82">
            <v>80880575</v>
          </cell>
          <cell r="AC82">
            <v>86864621</v>
          </cell>
          <cell r="AD82">
            <v>-259894397</v>
          </cell>
          <cell r="AE82">
            <v>-4057764.8600000143</v>
          </cell>
          <cell r="AF82">
            <v>0</v>
          </cell>
          <cell r="AG82">
            <v>-4057764.8600000143</v>
          </cell>
          <cell r="AH82">
            <v>-30839282</v>
          </cell>
          <cell r="AI82">
            <v>119142</v>
          </cell>
          <cell r="AJ82">
            <v>351071</v>
          </cell>
          <cell r="AK82">
            <v>0</v>
          </cell>
          <cell r="AL82">
            <v>-2093471</v>
          </cell>
          <cell r="AM82">
            <v>0</v>
          </cell>
          <cell r="AN82">
            <v>-32462540</v>
          </cell>
          <cell r="AO82">
            <v>0</v>
          </cell>
          <cell r="AP82">
            <v>-32462540</v>
          </cell>
          <cell r="AQ82">
            <v>-72260</v>
          </cell>
          <cell r="AR82">
            <v>0</v>
          </cell>
          <cell r="AS82">
            <v>2000544</v>
          </cell>
          <cell r="AT82">
            <v>158</v>
          </cell>
          <cell r="AU82">
            <v>8154</v>
          </cell>
          <cell r="AV82">
            <v>-19138887</v>
          </cell>
          <cell r="AW82">
            <v>0</v>
          </cell>
          <cell r="AX82">
            <v>-17202291</v>
          </cell>
          <cell r="AY82">
            <v>3361414</v>
          </cell>
          <cell r="AZ82">
            <v>3361414</v>
          </cell>
          <cell r="BA82">
            <v>-1349309.504</v>
          </cell>
          <cell r="BB82">
            <v>-5030094.87</v>
          </cell>
          <cell r="BC82">
            <v>8896671.5197120104</v>
          </cell>
          <cell r="BD82">
            <v>0</v>
          </cell>
          <cell r="BE82">
            <v>1360576.6800000002</v>
          </cell>
          <cell r="BF82">
            <v>271029</v>
          </cell>
          <cell r="BG82">
            <v>-6507</v>
          </cell>
          <cell r="BH82">
            <v>0</v>
          </cell>
          <cell r="BI82">
            <v>4142365.8257120107</v>
          </cell>
          <cell r="BJ82">
            <v>-271029</v>
          </cell>
          <cell r="BK82">
            <v>3871336.8257120107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-239765</v>
          </cell>
          <cell r="BR82">
            <v>20160566.704700001</v>
          </cell>
          <cell r="BS82">
            <v>0</v>
          </cell>
          <cell r="BT82">
            <v>-701217</v>
          </cell>
          <cell r="BU82">
            <v>0</v>
          </cell>
          <cell r="BV82">
            <v>-10662462</v>
          </cell>
          <cell r="BW82">
            <v>1558413</v>
          </cell>
          <cell r="BX82">
            <v>-105249</v>
          </cell>
          <cell r="BY82">
            <v>7417484.6677999999</v>
          </cell>
          <cell r="BZ82">
            <v>-7350698</v>
          </cell>
          <cell r="CA82">
            <v>0</v>
          </cell>
          <cell r="CB82">
            <v>0</v>
          </cell>
          <cell r="CC82">
            <v>10077073.372500002</v>
          </cell>
          <cell r="CD82">
            <v>0</v>
          </cell>
          <cell r="CE82">
            <v>10077073.372500002</v>
          </cell>
          <cell r="CF82">
            <v>0</v>
          </cell>
          <cell r="CG82">
            <v>0</v>
          </cell>
          <cell r="CH82">
            <v>20130</v>
          </cell>
          <cell r="CI82">
            <v>0</v>
          </cell>
          <cell r="CJ82">
            <v>0</v>
          </cell>
          <cell r="CK82">
            <v>0</v>
          </cell>
          <cell r="CL82">
            <v>20130</v>
          </cell>
          <cell r="CM82">
            <v>0</v>
          </cell>
          <cell r="CN82">
            <v>20130</v>
          </cell>
          <cell r="CO82">
            <v>-909908.78</v>
          </cell>
          <cell r="CP82">
            <v>0</v>
          </cell>
          <cell r="CQ82">
            <v>13773926.777600009</v>
          </cell>
          <cell r="CR82">
            <v>917210</v>
          </cell>
          <cell r="CS82">
            <v>-1035.33</v>
          </cell>
          <cell r="CT82">
            <v>0</v>
          </cell>
          <cell r="CU82">
            <v>2592739.98</v>
          </cell>
          <cell r="CV82">
            <v>-105324.47999999998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16267608.16760001</v>
          </cell>
          <cell r="DB82">
            <v>0</v>
          </cell>
          <cell r="DC82">
            <v>16267608.16760001</v>
          </cell>
          <cell r="DD82">
            <v>786930</v>
          </cell>
          <cell r="DE82">
            <v>0</v>
          </cell>
          <cell r="DF82">
            <v>0</v>
          </cell>
          <cell r="DG82">
            <v>786930</v>
          </cell>
          <cell r="DH82">
            <v>15498433.333333334</v>
          </cell>
          <cell r="DI82">
            <v>718000</v>
          </cell>
          <cell r="DJ82">
            <v>16216433.333333334</v>
          </cell>
          <cell r="DK82">
            <v>1278200</v>
          </cell>
          <cell r="DL82">
            <v>0</v>
          </cell>
          <cell r="DM82">
            <v>1276100</v>
          </cell>
          <cell r="DN82">
            <v>0</v>
          </cell>
          <cell r="DO82">
            <v>2554300</v>
          </cell>
          <cell r="DP82">
            <v>0</v>
          </cell>
          <cell r="DQ82">
            <v>1375250</v>
          </cell>
          <cell r="DR82">
            <v>0</v>
          </cell>
          <cell r="DS82">
            <v>0</v>
          </cell>
          <cell r="DT82">
            <v>1375250</v>
          </cell>
          <cell r="DU82">
            <v>93337.5</v>
          </cell>
          <cell r="DV82">
            <v>0</v>
          </cell>
          <cell r="DW82">
            <v>0</v>
          </cell>
          <cell r="DX82">
            <v>93337.5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94850</v>
          </cell>
          <cell r="ED82">
            <v>0</v>
          </cell>
          <cell r="EE82">
            <v>0</v>
          </cell>
          <cell r="EF82">
            <v>94850</v>
          </cell>
          <cell r="EG82">
            <v>0</v>
          </cell>
          <cell r="EH82">
            <v>0</v>
          </cell>
          <cell r="EI82">
            <v>24520250</v>
          </cell>
          <cell r="EJ82">
            <v>0</v>
          </cell>
          <cell r="EK82">
            <v>24520250</v>
          </cell>
          <cell r="EL82">
            <v>186000</v>
          </cell>
          <cell r="EM82">
            <v>0</v>
          </cell>
          <cell r="EN82">
            <v>0</v>
          </cell>
          <cell r="EO82">
            <v>0</v>
          </cell>
          <cell r="EP82">
            <v>-39057000</v>
          </cell>
          <cell r="EQ82">
            <v>0</v>
          </cell>
          <cell r="ER82">
            <v>0</v>
          </cell>
          <cell r="ES82">
            <v>999000</v>
          </cell>
          <cell r="ET82">
            <v>0</v>
          </cell>
          <cell r="EU82">
            <v>109000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476000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271000</v>
          </cell>
          <cell r="FG82">
            <v>0</v>
          </cell>
          <cell r="FH82">
            <v>0</v>
          </cell>
          <cell r="FI82">
            <v>0</v>
          </cell>
          <cell r="FJ82">
            <v>-37016000</v>
          </cell>
          <cell r="FK82">
            <v>8625350.833333334</v>
          </cell>
          <cell r="FL82">
            <v>0</v>
          </cell>
          <cell r="FM82">
            <v>8625350.833333334</v>
          </cell>
        </row>
        <row r="83">
          <cell r="A83" t="str">
            <v>Statutory Tax Rate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0.33</v>
          </cell>
          <cell r="K83">
            <v>0.33</v>
          </cell>
          <cell r="L83">
            <v>0.33</v>
          </cell>
          <cell r="M83">
            <v>0.33</v>
          </cell>
          <cell r="N83">
            <v>0.33</v>
          </cell>
          <cell r="O83">
            <v>0.33</v>
          </cell>
          <cell r="P83">
            <v>0.33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0.25</v>
          </cell>
          <cell r="AK83">
            <v>0</v>
          </cell>
          <cell r="AL83">
            <v>0</v>
          </cell>
          <cell r="AM83">
            <v>0</v>
          </cell>
          <cell r="AN83">
            <v>0.25</v>
          </cell>
          <cell r="AP83">
            <v>0.25</v>
          </cell>
          <cell r="AQ83">
            <v>0</v>
          </cell>
          <cell r="AR83">
            <v>7.0000000000000007E-2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7.0000000000000007E-2</v>
          </cell>
          <cell r="AX83">
            <v>0.14000000000000001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0.25</v>
          </cell>
          <cell r="BD83">
            <v>0.25</v>
          </cell>
          <cell r="BE83">
            <v>0</v>
          </cell>
          <cell r="BF83">
            <v>0</v>
          </cell>
          <cell r="BG83">
            <v>0.25</v>
          </cell>
          <cell r="BH83">
            <v>0.25</v>
          </cell>
          <cell r="BI83">
            <v>1</v>
          </cell>
          <cell r="BK83">
            <v>1</v>
          </cell>
          <cell r="BL83">
            <v>0.25</v>
          </cell>
          <cell r="BM83">
            <v>0.25</v>
          </cell>
          <cell r="BN83">
            <v>0.25</v>
          </cell>
          <cell r="BO83">
            <v>0</v>
          </cell>
          <cell r="BP83">
            <v>0.75</v>
          </cell>
          <cell r="BQ83">
            <v>0</v>
          </cell>
          <cell r="BR83">
            <v>0.25</v>
          </cell>
          <cell r="BS83">
            <v>0.25</v>
          </cell>
          <cell r="BT83">
            <v>0</v>
          </cell>
          <cell r="BU83">
            <v>0.25</v>
          </cell>
          <cell r="BV83">
            <v>0</v>
          </cell>
          <cell r="BW83">
            <v>0</v>
          </cell>
          <cell r="BX83">
            <v>0</v>
          </cell>
          <cell r="BY83">
            <v>0.25</v>
          </cell>
          <cell r="BZ83">
            <v>0</v>
          </cell>
          <cell r="CA83">
            <v>0.25</v>
          </cell>
          <cell r="CB83">
            <v>0.25</v>
          </cell>
          <cell r="CC83">
            <v>1.5</v>
          </cell>
          <cell r="CE83">
            <v>1.5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N83">
            <v>0</v>
          </cell>
          <cell r="CO83">
            <v>0</v>
          </cell>
          <cell r="CP83">
            <v>0.3</v>
          </cell>
          <cell r="CQ83">
            <v>0.3</v>
          </cell>
          <cell r="CR83">
            <v>0</v>
          </cell>
          <cell r="CS83">
            <v>0</v>
          </cell>
          <cell r="CT83">
            <v>0.3</v>
          </cell>
          <cell r="CU83">
            <v>0</v>
          </cell>
          <cell r="CV83">
            <v>0</v>
          </cell>
          <cell r="CW83">
            <v>0.3</v>
          </cell>
          <cell r="CX83">
            <v>0.3</v>
          </cell>
          <cell r="CY83">
            <v>0.35</v>
          </cell>
          <cell r="CZ83">
            <v>0</v>
          </cell>
          <cell r="DA83">
            <v>1.85</v>
          </cell>
          <cell r="DC83">
            <v>1.85</v>
          </cell>
          <cell r="DD83">
            <v>0.15</v>
          </cell>
          <cell r="DE83">
            <v>0.15</v>
          </cell>
          <cell r="DF83">
            <v>0.15</v>
          </cell>
          <cell r="DG83">
            <v>0.44999999999999996</v>
          </cell>
          <cell r="DH83">
            <v>0.15</v>
          </cell>
          <cell r="DI83">
            <v>0</v>
          </cell>
          <cell r="DJ83">
            <v>0.15</v>
          </cell>
          <cell r="DK83">
            <v>7.4999999999999997E-2</v>
          </cell>
          <cell r="DL83">
            <v>7.4999999999999997E-2</v>
          </cell>
          <cell r="DM83">
            <v>7.4999999999999997E-2</v>
          </cell>
          <cell r="DN83">
            <v>7.4999999999999997E-2</v>
          </cell>
          <cell r="DO83">
            <v>0.3</v>
          </cell>
          <cell r="DP83">
            <v>0.15</v>
          </cell>
          <cell r="DQ83">
            <v>0.15</v>
          </cell>
          <cell r="DR83">
            <v>0.15</v>
          </cell>
          <cell r="DS83">
            <v>0.15</v>
          </cell>
          <cell r="DT83">
            <v>0.6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0.1</v>
          </cell>
          <cell r="EC83">
            <v>0.1</v>
          </cell>
          <cell r="ED83">
            <v>0.1</v>
          </cell>
          <cell r="EE83">
            <v>0.1</v>
          </cell>
          <cell r="EF83">
            <v>0.4</v>
          </cell>
          <cell r="EG83">
            <v>7.4999999999999997E-2</v>
          </cell>
          <cell r="EH83">
            <v>7.4999999999999997E-2</v>
          </cell>
          <cell r="EI83">
            <v>7.4999999999999997E-2</v>
          </cell>
          <cell r="EJ83">
            <v>7.4999999999999997E-2</v>
          </cell>
          <cell r="EK83">
            <v>0.3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2.1999999999999997</v>
          </cell>
          <cell r="FM83">
            <v>2.1999999999999997</v>
          </cell>
        </row>
        <row r="84">
          <cell r="A84" t="str">
            <v>FAS 109 Current Tax Exp/(Ben) b4 credits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338639.73000000004</v>
          </cell>
          <cell r="K84">
            <v>203423.88</v>
          </cell>
          <cell r="L84">
            <v>-767.58</v>
          </cell>
          <cell r="M84">
            <v>919.05000000000007</v>
          </cell>
          <cell r="N84">
            <v>0</v>
          </cell>
          <cell r="O84">
            <v>0</v>
          </cell>
          <cell r="P84">
            <v>0</v>
          </cell>
          <cell r="Q84">
            <v>542215.08000000019</v>
          </cell>
          <cell r="S84">
            <v>542215.08000000019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87767.75</v>
          </cell>
          <cell r="AK84">
            <v>0</v>
          </cell>
          <cell r="AL84">
            <v>0</v>
          </cell>
          <cell r="AM84">
            <v>0</v>
          </cell>
          <cell r="AN84">
            <v>87767.75</v>
          </cell>
          <cell r="AP84">
            <v>87767.75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2224167.8799280026</v>
          </cell>
          <cell r="BD84">
            <v>0</v>
          </cell>
          <cell r="BE84">
            <v>0</v>
          </cell>
          <cell r="BF84">
            <v>0</v>
          </cell>
          <cell r="BG84">
            <v>-1626.75</v>
          </cell>
          <cell r="BH84">
            <v>0</v>
          </cell>
          <cell r="BI84">
            <v>2222541.1299280026</v>
          </cell>
          <cell r="BK84">
            <v>2222541.1299280026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5040141.6761750001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1854371.16695</v>
          </cell>
          <cell r="BZ84">
            <v>0</v>
          </cell>
          <cell r="CA84">
            <v>0</v>
          </cell>
          <cell r="CB84">
            <v>0</v>
          </cell>
          <cell r="CC84">
            <v>6894512.8431250006</v>
          </cell>
          <cell r="CE84">
            <v>6894512.8431250006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4132178.0332800024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4132178.0332800024</v>
          </cell>
          <cell r="DC84">
            <v>4132178.0332800024</v>
          </cell>
          <cell r="DD84">
            <v>118039.5</v>
          </cell>
          <cell r="DE84">
            <v>0</v>
          </cell>
          <cell r="DF84">
            <v>0</v>
          </cell>
          <cell r="DG84">
            <v>118039.5</v>
          </cell>
          <cell r="DH84">
            <v>2324765</v>
          </cell>
          <cell r="DI84">
            <v>0</v>
          </cell>
          <cell r="DJ84">
            <v>2324765</v>
          </cell>
          <cell r="DK84">
            <v>95865</v>
          </cell>
          <cell r="DL84">
            <v>0</v>
          </cell>
          <cell r="DM84">
            <v>95707.5</v>
          </cell>
          <cell r="DN84">
            <v>0</v>
          </cell>
          <cell r="DO84">
            <v>191572.5</v>
          </cell>
          <cell r="DP84">
            <v>0</v>
          </cell>
          <cell r="DQ84">
            <v>206287.5</v>
          </cell>
          <cell r="DR84">
            <v>0</v>
          </cell>
          <cell r="DS84">
            <v>0</v>
          </cell>
          <cell r="DT84">
            <v>206287.5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9485</v>
          </cell>
          <cell r="ED84">
            <v>0</v>
          </cell>
          <cell r="EE84">
            <v>0</v>
          </cell>
          <cell r="EF84">
            <v>9485</v>
          </cell>
          <cell r="EG84">
            <v>0</v>
          </cell>
          <cell r="EH84">
            <v>0</v>
          </cell>
          <cell r="EI84">
            <v>1839018.75</v>
          </cell>
          <cell r="EJ84">
            <v>0</v>
          </cell>
          <cell r="EK84">
            <v>1839018.75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4689168.25</v>
          </cell>
          <cell r="FM84">
            <v>4689168.25</v>
          </cell>
        </row>
        <row r="85">
          <cell r="A85" t="str">
            <v>Credits/Other from above (sum of C's only)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193370.4</v>
          </cell>
          <cell r="P85">
            <v>0</v>
          </cell>
          <cell r="Q85">
            <v>193370.4</v>
          </cell>
          <cell r="R85">
            <v>0</v>
          </cell>
          <cell r="S85">
            <v>193370.4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130708</v>
          </cell>
          <cell r="AZ85">
            <v>130708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</row>
        <row r="86">
          <cell r="A86" t="str">
            <v>FAS 109 Current Tax Exp/(Ben)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338639.73000000004</v>
          </cell>
          <cell r="K86">
            <v>203423.88</v>
          </cell>
          <cell r="L86">
            <v>-767.58</v>
          </cell>
          <cell r="M86">
            <v>919.05000000000007</v>
          </cell>
          <cell r="N86">
            <v>0</v>
          </cell>
          <cell r="O86">
            <v>193370.4</v>
          </cell>
          <cell r="P86">
            <v>0</v>
          </cell>
          <cell r="Q86">
            <v>735585.48000000021</v>
          </cell>
          <cell r="R86">
            <v>0</v>
          </cell>
          <cell r="S86">
            <v>735585.48000000021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87767.75</v>
          </cell>
          <cell r="AK86">
            <v>0</v>
          </cell>
          <cell r="AL86">
            <v>0</v>
          </cell>
          <cell r="AM86">
            <v>0</v>
          </cell>
          <cell r="AN86">
            <v>87767.75</v>
          </cell>
          <cell r="AO86">
            <v>0</v>
          </cell>
          <cell r="AP86">
            <v>87767.75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130708</v>
          </cell>
          <cell r="AZ86">
            <v>130708</v>
          </cell>
          <cell r="BA86">
            <v>0</v>
          </cell>
          <cell r="BB86">
            <v>0</v>
          </cell>
          <cell r="BC86">
            <v>2224167.8799280026</v>
          </cell>
          <cell r="BD86">
            <v>0</v>
          </cell>
          <cell r="BE86">
            <v>0</v>
          </cell>
          <cell r="BF86">
            <v>0</v>
          </cell>
          <cell r="BG86">
            <v>-1626.75</v>
          </cell>
          <cell r="BH86">
            <v>0</v>
          </cell>
          <cell r="BI86">
            <v>2222541.1299280026</v>
          </cell>
          <cell r="BJ86">
            <v>0</v>
          </cell>
          <cell r="BK86">
            <v>2222541.1299280026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5040141.6761750001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1854371.16695</v>
          </cell>
          <cell r="BZ86">
            <v>0</v>
          </cell>
          <cell r="CA86">
            <v>0</v>
          </cell>
          <cell r="CB86">
            <v>0</v>
          </cell>
          <cell r="CC86">
            <v>6894512.8431250006</v>
          </cell>
          <cell r="CD86">
            <v>0</v>
          </cell>
          <cell r="CE86">
            <v>6894512.8431250006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4132178.0332800024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4132178.0332800024</v>
          </cell>
          <cell r="DB86">
            <v>0</v>
          </cell>
          <cell r="DC86">
            <v>4132178.0332800024</v>
          </cell>
          <cell r="DD86">
            <v>118039.5</v>
          </cell>
          <cell r="DE86">
            <v>0</v>
          </cell>
          <cell r="DF86">
            <v>0</v>
          </cell>
          <cell r="DG86">
            <v>118039.5</v>
          </cell>
          <cell r="DH86">
            <v>2324765</v>
          </cell>
          <cell r="DI86">
            <v>0</v>
          </cell>
          <cell r="DJ86">
            <v>2324765</v>
          </cell>
          <cell r="DK86">
            <v>95865</v>
          </cell>
          <cell r="DL86">
            <v>0</v>
          </cell>
          <cell r="DM86">
            <v>95707.5</v>
          </cell>
          <cell r="DN86">
            <v>0</v>
          </cell>
          <cell r="DO86">
            <v>191572.5</v>
          </cell>
          <cell r="DP86">
            <v>0</v>
          </cell>
          <cell r="DQ86">
            <v>206287.5</v>
          </cell>
          <cell r="DR86">
            <v>0</v>
          </cell>
          <cell r="DS86">
            <v>0</v>
          </cell>
          <cell r="DT86">
            <v>206287.5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9485</v>
          </cell>
          <cell r="ED86">
            <v>0</v>
          </cell>
          <cell r="EE86">
            <v>0</v>
          </cell>
          <cell r="EF86">
            <v>9485</v>
          </cell>
          <cell r="EG86">
            <v>0</v>
          </cell>
          <cell r="EH86">
            <v>0</v>
          </cell>
          <cell r="EI86">
            <v>1839018.75</v>
          </cell>
          <cell r="EJ86">
            <v>0</v>
          </cell>
          <cell r="EK86">
            <v>1839018.75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4689168.25</v>
          </cell>
          <cell r="FL86">
            <v>0</v>
          </cell>
          <cell r="FM86">
            <v>4689168.25</v>
          </cell>
        </row>
        <row r="87">
          <cell r="A87" t="str">
            <v>Deferred Expense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-390253.18350000016</v>
          </cell>
          <cell r="P87">
            <v>0</v>
          </cell>
          <cell r="Q87">
            <v>-390253.18350000016</v>
          </cell>
          <cell r="R87">
            <v>0</v>
          </cell>
          <cell r="S87">
            <v>-390253.18350000016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367.75</v>
          </cell>
          <cell r="AK87">
            <v>0</v>
          </cell>
          <cell r="AL87">
            <v>0</v>
          </cell>
          <cell r="AM87">
            <v>0</v>
          </cell>
          <cell r="AN87">
            <v>367.75</v>
          </cell>
          <cell r="AO87">
            <v>0</v>
          </cell>
          <cell r="AP87">
            <v>367.75</v>
          </cell>
          <cell r="AQ87">
            <v>0</v>
          </cell>
          <cell r="AR87">
            <v>25128000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25128000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304590.75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304590.75</v>
          </cell>
          <cell r="BJ87">
            <v>0</v>
          </cell>
          <cell r="BK87">
            <v>304590.75</v>
          </cell>
          <cell r="BL87">
            <v>0</v>
          </cell>
          <cell r="BM87">
            <v>79767.727499999994</v>
          </cell>
          <cell r="BN87">
            <v>-86839</v>
          </cell>
          <cell r="BO87">
            <v>0</v>
          </cell>
          <cell r="BP87">
            <v>-7071.2725000000064</v>
          </cell>
          <cell r="BQ87">
            <v>0</v>
          </cell>
          <cell r="BR87">
            <v>-1861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-630361.26710000006</v>
          </cell>
          <cell r="BZ87">
            <v>0</v>
          </cell>
          <cell r="CA87">
            <v>0</v>
          </cell>
          <cell r="CB87">
            <v>0</v>
          </cell>
          <cell r="CC87">
            <v>-632222.26710000006</v>
          </cell>
          <cell r="CD87">
            <v>0</v>
          </cell>
          <cell r="CE87">
            <v>-632222.26710000006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-9090310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-9090310</v>
          </cell>
          <cell r="DB87">
            <v>0</v>
          </cell>
          <cell r="DC87">
            <v>-9090310</v>
          </cell>
          <cell r="DD87">
            <v>27846</v>
          </cell>
          <cell r="DE87">
            <v>0</v>
          </cell>
          <cell r="DF87">
            <v>0</v>
          </cell>
          <cell r="DG87">
            <v>27846</v>
          </cell>
          <cell r="DH87">
            <v>14595</v>
          </cell>
          <cell r="DI87">
            <v>0</v>
          </cell>
          <cell r="DJ87">
            <v>14595</v>
          </cell>
          <cell r="DK87">
            <v>47135</v>
          </cell>
          <cell r="DL87">
            <v>0</v>
          </cell>
          <cell r="DM87">
            <v>41292.5</v>
          </cell>
          <cell r="DN87">
            <v>0</v>
          </cell>
          <cell r="DO87">
            <v>88427.5</v>
          </cell>
          <cell r="DP87">
            <v>0</v>
          </cell>
          <cell r="DQ87">
            <v>149175</v>
          </cell>
          <cell r="DR87">
            <v>0</v>
          </cell>
          <cell r="DS87">
            <v>0</v>
          </cell>
          <cell r="DT87">
            <v>149175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29540</v>
          </cell>
          <cell r="ED87">
            <v>0</v>
          </cell>
          <cell r="EE87">
            <v>0</v>
          </cell>
          <cell r="EF87">
            <v>29540</v>
          </cell>
          <cell r="EG87">
            <v>0</v>
          </cell>
          <cell r="EH87">
            <v>0</v>
          </cell>
          <cell r="EI87">
            <v>1047381.25</v>
          </cell>
          <cell r="EJ87">
            <v>0</v>
          </cell>
          <cell r="EK87">
            <v>1047381.25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1356964.75</v>
          </cell>
          <cell r="FL87">
            <v>0</v>
          </cell>
          <cell r="FM87">
            <v>1356964.75</v>
          </cell>
        </row>
        <row r="90">
          <cell r="A90" t="str">
            <v>Tax Expense Summary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J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D90">
            <v>0</v>
          </cell>
          <cell r="CF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M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B90">
            <v>0</v>
          </cell>
          <cell r="DD90">
            <v>0</v>
          </cell>
          <cell r="DE90">
            <v>0</v>
          </cell>
          <cell r="DF90">
            <v>0</v>
          </cell>
          <cell r="DH90">
            <v>0</v>
          </cell>
          <cell r="DI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U90">
            <v>0</v>
          </cell>
          <cell r="DV90">
            <v>0</v>
          </cell>
          <cell r="DW90">
            <v>0</v>
          </cell>
          <cell r="DY90">
            <v>0</v>
          </cell>
          <cell r="DZ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L90">
            <v>0</v>
          </cell>
        </row>
        <row r="91">
          <cell r="A91" t="str">
            <v>FAS 109 Current tax expense (benefit)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338639.73000000004</v>
          </cell>
          <cell r="K91">
            <v>203423.88</v>
          </cell>
          <cell r="L91">
            <v>-767.58</v>
          </cell>
          <cell r="M91">
            <v>919.05000000000007</v>
          </cell>
          <cell r="N91">
            <v>0</v>
          </cell>
          <cell r="O91">
            <v>193370.4</v>
          </cell>
          <cell r="P91">
            <v>0</v>
          </cell>
          <cell r="Q91">
            <v>735585.48000000021</v>
          </cell>
          <cell r="R91">
            <v>0</v>
          </cell>
          <cell r="S91">
            <v>735585.48000000021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87767.75</v>
          </cell>
          <cell r="AK91">
            <v>0</v>
          </cell>
          <cell r="AL91">
            <v>0</v>
          </cell>
          <cell r="AM91">
            <v>0</v>
          </cell>
          <cell r="AN91">
            <v>87767.75</v>
          </cell>
          <cell r="AO91">
            <v>0</v>
          </cell>
          <cell r="AP91">
            <v>87767.75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130708</v>
          </cell>
          <cell r="AZ91">
            <v>130708</v>
          </cell>
          <cell r="BA91">
            <v>0</v>
          </cell>
          <cell r="BB91">
            <v>0</v>
          </cell>
          <cell r="BC91">
            <v>2224167.8799280026</v>
          </cell>
          <cell r="BD91">
            <v>0</v>
          </cell>
          <cell r="BE91">
            <v>0</v>
          </cell>
          <cell r="BF91">
            <v>0</v>
          </cell>
          <cell r="BG91">
            <v>-1626.75</v>
          </cell>
          <cell r="BH91">
            <v>0</v>
          </cell>
          <cell r="BI91">
            <v>2222541.1299280026</v>
          </cell>
          <cell r="BJ91">
            <v>0</v>
          </cell>
          <cell r="BK91">
            <v>2222541.1299280026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5040141.6761750001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1854371.16695</v>
          </cell>
          <cell r="BZ91">
            <v>0</v>
          </cell>
          <cell r="CA91">
            <v>0</v>
          </cell>
          <cell r="CB91">
            <v>0</v>
          </cell>
          <cell r="CC91">
            <v>6894512.8431250006</v>
          </cell>
          <cell r="CD91">
            <v>0</v>
          </cell>
          <cell r="CE91">
            <v>6894512.8431250006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4132178.0332800024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4132178.0332800024</v>
          </cell>
          <cell r="DB91">
            <v>0</v>
          </cell>
          <cell r="DC91">
            <v>4132178.0332800024</v>
          </cell>
          <cell r="DD91">
            <v>118039.5</v>
          </cell>
          <cell r="DE91">
            <v>0</v>
          </cell>
          <cell r="DF91">
            <v>0</v>
          </cell>
          <cell r="DG91">
            <v>118039.5</v>
          </cell>
          <cell r="DH91">
            <v>2324765</v>
          </cell>
          <cell r="DI91">
            <v>0</v>
          </cell>
          <cell r="DJ91">
            <v>2324765</v>
          </cell>
          <cell r="DK91">
            <v>95865</v>
          </cell>
          <cell r="DL91">
            <v>0</v>
          </cell>
          <cell r="DM91">
            <v>95707.5</v>
          </cell>
          <cell r="DN91">
            <v>0</v>
          </cell>
          <cell r="DO91">
            <v>191572.5</v>
          </cell>
          <cell r="DP91">
            <v>0</v>
          </cell>
          <cell r="DQ91">
            <v>206287.5</v>
          </cell>
          <cell r="DR91">
            <v>0</v>
          </cell>
          <cell r="DS91">
            <v>0</v>
          </cell>
          <cell r="DT91">
            <v>206287.5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9485</v>
          </cell>
          <cell r="ED91">
            <v>0</v>
          </cell>
          <cell r="EE91">
            <v>0</v>
          </cell>
          <cell r="EF91">
            <v>9485</v>
          </cell>
          <cell r="EG91">
            <v>0</v>
          </cell>
          <cell r="EH91">
            <v>0</v>
          </cell>
          <cell r="EI91">
            <v>1839018.75</v>
          </cell>
          <cell r="EJ91">
            <v>0</v>
          </cell>
          <cell r="EK91">
            <v>1839018.75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4689168.25</v>
          </cell>
          <cell r="FL91">
            <v>0</v>
          </cell>
          <cell r="FM91">
            <v>4689168.25</v>
          </cell>
        </row>
        <row r="92">
          <cell r="A92" t="str">
            <v>Deferred tax expense (benefit)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-390253.18350000016</v>
          </cell>
          <cell r="P92">
            <v>0</v>
          </cell>
          <cell r="Q92">
            <v>-390253.18350000016</v>
          </cell>
          <cell r="R92">
            <v>0</v>
          </cell>
          <cell r="S92">
            <v>-390253.18350000016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367.75</v>
          </cell>
          <cell r="AK92">
            <v>0</v>
          </cell>
          <cell r="AL92">
            <v>0</v>
          </cell>
          <cell r="AM92">
            <v>0</v>
          </cell>
          <cell r="AN92">
            <v>367.75</v>
          </cell>
          <cell r="AO92">
            <v>0</v>
          </cell>
          <cell r="AP92">
            <v>367.75</v>
          </cell>
          <cell r="AQ92">
            <v>0</v>
          </cell>
          <cell r="AR92">
            <v>25128000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25128000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304590.75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304590.75</v>
          </cell>
          <cell r="BJ92">
            <v>0</v>
          </cell>
          <cell r="BK92">
            <v>304590.75</v>
          </cell>
          <cell r="BL92">
            <v>0</v>
          </cell>
          <cell r="BM92">
            <v>79767.727499999994</v>
          </cell>
          <cell r="BN92">
            <v>-86839</v>
          </cell>
          <cell r="BO92">
            <v>0</v>
          </cell>
          <cell r="BP92">
            <v>-7071.2725000000064</v>
          </cell>
          <cell r="BQ92">
            <v>0</v>
          </cell>
          <cell r="BR92">
            <v>-1861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-630361.26710000006</v>
          </cell>
          <cell r="BZ92">
            <v>0</v>
          </cell>
          <cell r="CA92">
            <v>0</v>
          </cell>
          <cell r="CB92">
            <v>0</v>
          </cell>
          <cell r="CC92">
            <v>-632222.26710000006</v>
          </cell>
          <cell r="CD92">
            <v>0</v>
          </cell>
          <cell r="CE92">
            <v>-632222.26710000006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-9090310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-9090310</v>
          </cell>
          <cell r="DB92">
            <v>0</v>
          </cell>
          <cell r="DC92">
            <v>-9090310</v>
          </cell>
          <cell r="DD92">
            <v>27846</v>
          </cell>
          <cell r="DE92">
            <v>0</v>
          </cell>
          <cell r="DF92">
            <v>0</v>
          </cell>
          <cell r="DG92">
            <v>27846</v>
          </cell>
          <cell r="DH92">
            <v>14595</v>
          </cell>
          <cell r="DI92">
            <v>0</v>
          </cell>
          <cell r="DJ92">
            <v>14595</v>
          </cell>
          <cell r="DK92">
            <v>47135</v>
          </cell>
          <cell r="DL92">
            <v>0</v>
          </cell>
          <cell r="DM92">
            <v>41292.5</v>
          </cell>
          <cell r="DN92">
            <v>0</v>
          </cell>
          <cell r="DO92">
            <v>88427.5</v>
          </cell>
          <cell r="DP92">
            <v>0</v>
          </cell>
          <cell r="DQ92">
            <v>149175</v>
          </cell>
          <cell r="DR92">
            <v>0</v>
          </cell>
          <cell r="DS92">
            <v>0</v>
          </cell>
          <cell r="DT92">
            <v>149175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29540</v>
          </cell>
          <cell r="ED92">
            <v>0</v>
          </cell>
          <cell r="EE92">
            <v>0</v>
          </cell>
          <cell r="EF92">
            <v>29540</v>
          </cell>
          <cell r="EG92">
            <v>0</v>
          </cell>
          <cell r="EH92">
            <v>0</v>
          </cell>
          <cell r="EI92">
            <v>1047381.25</v>
          </cell>
          <cell r="EJ92">
            <v>0</v>
          </cell>
          <cell r="EK92">
            <v>1047381.25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1356964.75</v>
          </cell>
          <cell r="FL92">
            <v>0</v>
          </cell>
          <cell r="FM92">
            <v>1356964.75</v>
          </cell>
        </row>
        <row r="93">
          <cell r="A93" t="str">
            <v>Total tax expense (benefit)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338639.73000000004</v>
          </cell>
          <cell r="K93">
            <v>203423.88</v>
          </cell>
          <cell r="L93">
            <v>-767.58</v>
          </cell>
          <cell r="M93">
            <v>919.05000000000007</v>
          </cell>
          <cell r="N93">
            <v>0</v>
          </cell>
          <cell r="O93">
            <v>-196882.78350000017</v>
          </cell>
          <cell r="P93">
            <v>0</v>
          </cell>
          <cell r="Q93">
            <v>345332.29650000005</v>
          </cell>
          <cell r="R93">
            <v>0</v>
          </cell>
          <cell r="S93">
            <v>345332.29650000005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88135.5</v>
          </cell>
          <cell r="AK93">
            <v>0</v>
          </cell>
          <cell r="AL93">
            <v>0</v>
          </cell>
          <cell r="AM93">
            <v>0</v>
          </cell>
          <cell r="AN93">
            <v>88135.5</v>
          </cell>
          <cell r="AO93">
            <v>0</v>
          </cell>
          <cell r="AP93">
            <v>88135.5</v>
          </cell>
          <cell r="AQ93">
            <v>0</v>
          </cell>
          <cell r="AR93">
            <v>25128000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25128000</v>
          </cell>
          <cell r="AY93">
            <v>130708</v>
          </cell>
          <cell r="AZ93">
            <v>130708</v>
          </cell>
          <cell r="BA93">
            <v>0</v>
          </cell>
          <cell r="BB93">
            <v>0</v>
          </cell>
          <cell r="BC93">
            <v>2528758.6299280026</v>
          </cell>
          <cell r="BD93">
            <v>0</v>
          </cell>
          <cell r="BE93">
            <v>0</v>
          </cell>
          <cell r="BF93">
            <v>0</v>
          </cell>
          <cell r="BG93">
            <v>-1626.75</v>
          </cell>
          <cell r="BH93">
            <v>0</v>
          </cell>
          <cell r="BI93">
            <v>2527131.8799280026</v>
          </cell>
          <cell r="BJ93">
            <v>0</v>
          </cell>
          <cell r="BK93">
            <v>2527131.8799280026</v>
          </cell>
          <cell r="BL93">
            <v>0</v>
          </cell>
          <cell r="BM93">
            <v>79767.727499999994</v>
          </cell>
          <cell r="BN93">
            <v>-86839</v>
          </cell>
          <cell r="BO93">
            <v>0</v>
          </cell>
          <cell r="BP93">
            <v>-7071.2725000000064</v>
          </cell>
          <cell r="BQ93">
            <v>0</v>
          </cell>
          <cell r="BR93">
            <v>5038280.6761750001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1224009.8998499999</v>
          </cell>
          <cell r="BZ93">
            <v>0</v>
          </cell>
          <cell r="CA93">
            <v>0</v>
          </cell>
          <cell r="CB93">
            <v>0</v>
          </cell>
          <cell r="CC93">
            <v>6262290.5760249998</v>
          </cell>
          <cell r="CD93">
            <v>0</v>
          </cell>
          <cell r="CE93">
            <v>6262290.5760249998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-4958131.966719998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-4958131.966719998</v>
          </cell>
          <cell r="DB93">
            <v>0</v>
          </cell>
          <cell r="DC93">
            <v>-4958131.966719998</v>
          </cell>
          <cell r="DD93">
            <v>145885.5</v>
          </cell>
          <cell r="DE93">
            <v>0</v>
          </cell>
          <cell r="DF93">
            <v>0</v>
          </cell>
          <cell r="DG93">
            <v>145885.5</v>
          </cell>
          <cell r="DH93">
            <v>2339360</v>
          </cell>
          <cell r="DI93">
            <v>0</v>
          </cell>
          <cell r="DJ93">
            <v>2339360</v>
          </cell>
          <cell r="DK93">
            <v>143000</v>
          </cell>
          <cell r="DL93">
            <v>0</v>
          </cell>
          <cell r="DM93">
            <v>137000</v>
          </cell>
          <cell r="DN93">
            <v>0</v>
          </cell>
          <cell r="DO93">
            <v>280000</v>
          </cell>
          <cell r="DP93">
            <v>0</v>
          </cell>
          <cell r="DQ93">
            <v>355462.5</v>
          </cell>
          <cell r="DR93">
            <v>0</v>
          </cell>
          <cell r="DS93">
            <v>0</v>
          </cell>
          <cell r="DT93">
            <v>355462.5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39025</v>
          </cell>
          <cell r="ED93">
            <v>0</v>
          </cell>
          <cell r="EE93">
            <v>0</v>
          </cell>
          <cell r="EF93">
            <v>39025</v>
          </cell>
          <cell r="EG93">
            <v>0</v>
          </cell>
          <cell r="EH93">
            <v>0</v>
          </cell>
          <cell r="EI93">
            <v>2886400</v>
          </cell>
          <cell r="EJ93">
            <v>0</v>
          </cell>
          <cell r="EK93">
            <v>2886400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6046133</v>
          </cell>
          <cell r="FL93">
            <v>0</v>
          </cell>
          <cell r="FM93">
            <v>6046133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</row>
        <row r="100">
          <cell r="A100" t="str">
            <v>Intercompany Eliminations</v>
          </cell>
          <cell r="AG100">
            <v>0</v>
          </cell>
          <cell r="AP100">
            <v>0</v>
          </cell>
          <cell r="CE100">
            <v>0</v>
          </cell>
          <cell r="CN100">
            <v>0</v>
          </cell>
        </row>
        <row r="101">
          <cell r="A101" t="str">
            <v>IC12 Consol - Interest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280038</v>
          </cell>
          <cell r="M101">
            <v>0</v>
          </cell>
          <cell r="N101">
            <v>0</v>
          </cell>
          <cell r="O101">
            <v>0</v>
          </cell>
          <cell r="P101">
            <v>-280038</v>
          </cell>
          <cell r="Q101">
            <v>0</v>
          </cell>
          <cell r="S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1263971</v>
          </cell>
          <cell r="AC101">
            <v>0</v>
          </cell>
          <cell r="AD101">
            <v>-1263971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29385713</v>
          </cell>
          <cell r="AM101">
            <v>-29385713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3900000</v>
          </cell>
          <cell r="BD101">
            <v>3900000</v>
          </cell>
          <cell r="BE101">
            <v>0</v>
          </cell>
          <cell r="BF101">
            <v>0</v>
          </cell>
          <cell r="BG101">
            <v>0</v>
          </cell>
          <cell r="BH101">
            <v>-7800000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1146359</v>
          </cell>
          <cell r="BR101">
            <v>6476523</v>
          </cell>
          <cell r="BS101">
            <v>0</v>
          </cell>
          <cell r="BT101">
            <v>1252440</v>
          </cell>
          <cell r="BU101">
            <v>0</v>
          </cell>
          <cell r="BV101">
            <v>0</v>
          </cell>
          <cell r="BW101">
            <v>0</v>
          </cell>
          <cell r="BX101">
            <v>7327475</v>
          </cell>
          <cell r="BY101">
            <v>850952</v>
          </cell>
          <cell r="BZ101">
            <v>0</v>
          </cell>
          <cell r="CA101">
            <v>0</v>
          </cell>
          <cell r="CB101">
            <v>-17053749</v>
          </cell>
          <cell r="CC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3566664.92</v>
          </cell>
          <cell r="CZ101">
            <v>-3566664.92</v>
          </cell>
          <cell r="DA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998000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998000</v>
          </cell>
          <cell r="FK101">
            <v>998000</v>
          </cell>
          <cell r="FM101">
            <v>998000</v>
          </cell>
        </row>
        <row r="102">
          <cell r="A102" t="str">
            <v>IC12 Consol - Interest Expense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-280038</v>
          </cell>
          <cell r="M102">
            <v>0</v>
          </cell>
          <cell r="N102">
            <v>0</v>
          </cell>
          <cell r="O102">
            <v>-392996</v>
          </cell>
          <cell r="P102">
            <v>280038</v>
          </cell>
          <cell r="Q102">
            <v>-392996</v>
          </cell>
          <cell r="S102">
            <v>-392996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1263971</v>
          </cell>
          <cell r="AE102">
            <v>1263971</v>
          </cell>
          <cell r="AG102">
            <v>1263971</v>
          </cell>
          <cell r="AH102">
            <v>-29385713</v>
          </cell>
          <cell r="AI102">
            <v>0</v>
          </cell>
          <cell r="AJ102">
            <v>0</v>
          </cell>
          <cell r="AK102">
            <v>29385713</v>
          </cell>
          <cell r="AL102">
            <v>-29385713</v>
          </cell>
          <cell r="AM102">
            <v>29385713</v>
          </cell>
          <cell r="AN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Z102">
            <v>0</v>
          </cell>
          <cell r="BA102">
            <v>0</v>
          </cell>
          <cell r="BB102">
            <v>-3900000</v>
          </cell>
          <cell r="BC102">
            <v>0</v>
          </cell>
          <cell r="BD102">
            <v>-3900000</v>
          </cell>
          <cell r="BE102">
            <v>0</v>
          </cell>
          <cell r="BF102">
            <v>0</v>
          </cell>
          <cell r="BG102">
            <v>0</v>
          </cell>
          <cell r="BH102">
            <v>7800000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-9726274</v>
          </cell>
          <cell r="BW102">
            <v>0</v>
          </cell>
          <cell r="BX102">
            <v>-7327475</v>
          </cell>
          <cell r="BY102">
            <v>0</v>
          </cell>
          <cell r="BZ102">
            <v>-7373307</v>
          </cell>
          <cell r="CA102">
            <v>0</v>
          </cell>
          <cell r="CB102">
            <v>17053749</v>
          </cell>
          <cell r="CC102">
            <v>-7373307</v>
          </cell>
          <cell r="CE102">
            <v>-7373307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-3566664.92</v>
          </cell>
          <cell r="CW102">
            <v>0</v>
          </cell>
          <cell r="CX102">
            <v>0</v>
          </cell>
          <cell r="CY102">
            <v>0</v>
          </cell>
          <cell r="CZ102">
            <v>3566664.92</v>
          </cell>
          <cell r="DA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-998000</v>
          </cell>
          <cell r="DV102">
            <v>0</v>
          </cell>
          <cell r="DW102">
            <v>0</v>
          </cell>
          <cell r="DX102">
            <v>-998000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-998000</v>
          </cell>
          <cell r="FM102">
            <v>-998000</v>
          </cell>
        </row>
        <row r="103">
          <cell r="A103" t="str">
            <v>IC13 Consol - Ops Mgmt Fees (Rev)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1680262</v>
          </cell>
          <cell r="K103">
            <v>1680262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-3360524</v>
          </cell>
          <cell r="Q103">
            <v>0</v>
          </cell>
          <cell r="S103">
            <v>0</v>
          </cell>
          <cell r="V103">
            <v>0</v>
          </cell>
          <cell r="X103">
            <v>0</v>
          </cell>
          <cell r="Y103">
            <v>0</v>
          </cell>
          <cell r="Z103">
            <v>2053823</v>
          </cell>
          <cell r="AA103">
            <v>0</v>
          </cell>
          <cell r="AB103">
            <v>0</v>
          </cell>
          <cell r="AC103">
            <v>0</v>
          </cell>
          <cell r="AD103">
            <v>-2053823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925725</v>
          </cell>
          <cell r="BF103">
            <v>0</v>
          </cell>
          <cell r="BG103">
            <v>0</v>
          </cell>
          <cell r="BH103">
            <v>-925725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4851065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-4851065</v>
          </cell>
          <cell r="CC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N103">
            <v>0</v>
          </cell>
          <cell r="CO103">
            <v>2729305.76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2592840.2799999998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-5322146.04</v>
          </cell>
          <cell r="DA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271000</v>
          </cell>
          <cell r="FG103">
            <v>0</v>
          </cell>
          <cell r="FH103">
            <v>0</v>
          </cell>
          <cell r="FI103">
            <v>0</v>
          </cell>
          <cell r="FJ103">
            <v>271000</v>
          </cell>
          <cell r="FK103">
            <v>271000</v>
          </cell>
          <cell r="FM103">
            <v>271000</v>
          </cell>
        </row>
        <row r="104">
          <cell r="A104" t="str">
            <v>IC13 Consol - Mgmt (Operator) Fees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-1680262</v>
          </cell>
          <cell r="K104">
            <v>-1344210</v>
          </cell>
          <cell r="L104">
            <v>0</v>
          </cell>
          <cell r="M104">
            <v>0</v>
          </cell>
          <cell r="N104">
            <v>0</v>
          </cell>
          <cell r="O104">
            <v>-1680262</v>
          </cell>
          <cell r="P104">
            <v>3360524</v>
          </cell>
          <cell r="Q104">
            <v>-1344210</v>
          </cell>
          <cell r="S104">
            <v>-1344210</v>
          </cell>
          <cell r="V104">
            <v>0</v>
          </cell>
          <cell r="X104">
            <v>0</v>
          </cell>
          <cell r="Y104">
            <v>-2053823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2053823</v>
          </cell>
          <cell r="AE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-629930</v>
          </cell>
          <cell r="AK104">
            <v>0</v>
          </cell>
          <cell r="AL104">
            <v>0</v>
          </cell>
          <cell r="AM104">
            <v>0</v>
          </cell>
          <cell r="AN104">
            <v>-629930</v>
          </cell>
          <cell r="AP104">
            <v>-629930</v>
          </cell>
          <cell r="AQ104">
            <v>0</v>
          </cell>
          <cell r="AR104">
            <v>-2732688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-2732688</v>
          </cell>
          <cell r="AZ104">
            <v>-2732688</v>
          </cell>
          <cell r="BA104">
            <v>0</v>
          </cell>
          <cell r="BB104">
            <v>0</v>
          </cell>
          <cell r="BC104">
            <v>-925725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925725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-3808898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-1042167</v>
          </cell>
          <cell r="BZ104">
            <v>0</v>
          </cell>
          <cell r="CA104">
            <v>0</v>
          </cell>
          <cell r="CB104">
            <v>4851065</v>
          </cell>
          <cell r="CC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N104">
            <v>0</v>
          </cell>
          <cell r="CO104">
            <v>-2592840.2799999998</v>
          </cell>
          <cell r="CP104">
            <v>0</v>
          </cell>
          <cell r="CQ104">
            <v>-2729305.76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5322146.04</v>
          </cell>
          <cell r="DA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-271000</v>
          </cell>
          <cell r="DV104">
            <v>0</v>
          </cell>
          <cell r="DW104">
            <v>0</v>
          </cell>
          <cell r="DX104">
            <v>-271000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-1000000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-1000000</v>
          </cell>
          <cell r="FK104">
            <v>-1271000</v>
          </cell>
          <cell r="FM104">
            <v>-1271000</v>
          </cell>
        </row>
        <row r="106">
          <cell r="A106" t="str">
            <v>Eliminate Const Fee &amp; Other</v>
          </cell>
          <cell r="I106">
            <v>0</v>
          </cell>
          <cell r="Q106">
            <v>0</v>
          </cell>
          <cell r="S106">
            <v>0</v>
          </cell>
          <cell r="V106">
            <v>0</v>
          </cell>
          <cell r="X106">
            <v>0</v>
          </cell>
          <cell r="AE106">
            <v>0</v>
          </cell>
          <cell r="AG106">
            <v>0</v>
          </cell>
          <cell r="AN106">
            <v>0</v>
          </cell>
          <cell r="AP106">
            <v>0</v>
          </cell>
          <cell r="AX106">
            <v>0</v>
          </cell>
          <cell r="AZ106">
            <v>0</v>
          </cell>
          <cell r="BI106">
            <v>0</v>
          </cell>
          <cell r="BK106">
            <v>0</v>
          </cell>
          <cell r="BP106">
            <v>0</v>
          </cell>
          <cell r="CC106">
            <v>0</v>
          </cell>
          <cell r="CE106">
            <v>0</v>
          </cell>
          <cell r="CG106">
            <v>0</v>
          </cell>
          <cell r="CL106">
            <v>0</v>
          </cell>
          <cell r="CN106">
            <v>0</v>
          </cell>
          <cell r="DA106">
            <v>0</v>
          </cell>
          <cell r="DC106">
            <v>0</v>
          </cell>
          <cell r="DG106">
            <v>0</v>
          </cell>
          <cell r="DJ106">
            <v>0</v>
          </cell>
          <cell r="DO106">
            <v>0</v>
          </cell>
          <cell r="DT106">
            <v>0</v>
          </cell>
          <cell r="DX106">
            <v>0</v>
          </cell>
          <cell r="EA106">
            <v>0</v>
          </cell>
          <cell r="EF106">
            <v>0</v>
          </cell>
          <cell r="EK106">
            <v>0</v>
          </cell>
          <cell r="FJ106">
            <v>0</v>
          </cell>
          <cell r="FK106">
            <v>0</v>
          </cell>
          <cell r="FM106">
            <v>0</v>
          </cell>
        </row>
        <row r="107">
          <cell r="A107" t="str">
            <v>Overhead Expenses</v>
          </cell>
          <cell r="I107">
            <v>0</v>
          </cell>
          <cell r="Q107">
            <v>0</v>
          </cell>
          <cell r="S107">
            <v>0</v>
          </cell>
          <cell r="V107">
            <v>0</v>
          </cell>
          <cell r="X107">
            <v>0</v>
          </cell>
          <cell r="AE107">
            <v>0</v>
          </cell>
          <cell r="AG107">
            <v>0</v>
          </cell>
          <cell r="AN107">
            <v>0</v>
          </cell>
          <cell r="AP107">
            <v>0</v>
          </cell>
          <cell r="AX107">
            <v>0</v>
          </cell>
          <cell r="AZ107">
            <v>0</v>
          </cell>
          <cell r="BI107">
            <v>0</v>
          </cell>
          <cell r="BK107">
            <v>0</v>
          </cell>
          <cell r="BP107">
            <v>0</v>
          </cell>
          <cell r="CC107">
            <v>0</v>
          </cell>
          <cell r="CE107">
            <v>0</v>
          </cell>
          <cell r="CG107">
            <v>0</v>
          </cell>
          <cell r="CL107">
            <v>0</v>
          </cell>
          <cell r="CN107">
            <v>0</v>
          </cell>
          <cell r="DA107">
            <v>0</v>
          </cell>
          <cell r="DC107">
            <v>0</v>
          </cell>
          <cell r="DG107">
            <v>0</v>
          </cell>
          <cell r="DJ107">
            <v>0</v>
          </cell>
          <cell r="DO107">
            <v>0</v>
          </cell>
          <cell r="DT107">
            <v>0</v>
          </cell>
          <cell r="DX107">
            <v>0</v>
          </cell>
          <cell r="EA107">
            <v>0</v>
          </cell>
          <cell r="EF107">
            <v>0</v>
          </cell>
          <cell r="EK107">
            <v>0</v>
          </cell>
          <cell r="FJ107">
            <v>0</v>
          </cell>
          <cell r="FK107">
            <v>0</v>
          </cell>
          <cell r="FM107">
            <v>0</v>
          </cell>
        </row>
        <row r="108">
          <cell r="A108" t="str">
            <v>Depr. &amp; Amort. Expense</v>
          </cell>
          <cell r="I108">
            <v>0</v>
          </cell>
          <cell r="Q108">
            <v>0</v>
          </cell>
          <cell r="S108">
            <v>0</v>
          </cell>
          <cell r="V108">
            <v>0</v>
          </cell>
          <cell r="X108">
            <v>0</v>
          </cell>
          <cell r="AE108">
            <v>0</v>
          </cell>
          <cell r="AG108">
            <v>0</v>
          </cell>
          <cell r="AN108">
            <v>0</v>
          </cell>
          <cell r="AP108">
            <v>0</v>
          </cell>
          <cell r="AX108">
            <v>0</v>
          </cell>
          <cell r="AZ108">
            <v>0</v>
          </cell>
          <cell r="BI108">
            <v>0</v>
          </cell>
          <cell r="BK108">
            <v>0</v>
          </cell>
          <cell r="BP108">
            <v>0</v>
          </cell>
          <cell r="CC108">
            <v>0</v>
          </cell>
          <cell r="CE108">
            <v>0</v>
          </cell>
          <cell r="CG108">
            <v>0</v>
          </cell>
          <cell r="CL108">
            <v>0</v>
          </cell>
          <cell r="CN108">
            <v>0</v>
          </cell>
          <cell r="DA108">
            <v>0</v>
          </cell>
          <cell r="DC108">
            <v>0</v>
          </cell>
          <cell r="DG108">
            <v>0</v>
          </cell>
          <cell r="DJ108">
            <v>0</v>
          </cell>
          <cell r="DO108">
            <v>0</v>
          </cell>
          <cell r="DT108">
            <v>0</v>
          </cell>
          <cell r="DX108">
            <v>0</v>
          </cell>
          <cell r="EA108">
            <v>0</v>
          </cell>
          <cell r="EF108">
            <v>0</v>
          </cell>
          <cell r="EK108">
            <v>0</v>
          </cell>
          <cell r="FJ108">
            <v>0</v>
          </cell>
          <cell r="FK108">
            <v>0</v>
          </cell>
          <cell r="FM108">
            <v>0</v>
          </cell>
        </row>
        <row r="109">
          <cell r="A109" t="str">
            <v>HoldCo Interest Expense</v>
          </cell>
          <cell r="I109">
            <v>0</v>
          </cell>
          <cell r="Q109">
            <v>0</v>
          </cell>
          <cell r="S109">
            <v>0</v>
          </cell>
          <cell r="V109">
            <v>0</v>
          </cell>
          <cell r="X109">
            <v>0</v>
          </cell>
          <cell r="AE109">
            <v>0</v>
          </cell>
          <cell r="AG109">
            <v>0</v>
          </cell>
          <cell r="AN109">
            <v>0</v>
          </cell>
          <cell r="AP109">
            <v>0</v>
          </cell>
          <cell r="AX109">
            <v>0</v>
          </cell>
          <cell r="AZ109">
            <v>0</v>
          </cell>
          <cell r="BI109">
            <v>0</v>
          </cell>
          <cell r="BK109">
            <v>0</v>
          </cell>
          <cell r="BP109">
            <v>0</v>
          </cell>
          <cell r="CC109">
            <v>0</v>
          </cell>
          <cell r="CE109">
            <v>0</v>
          </cell>
          <cell r="CG109">
            <v>0</v>
          </cell>
          <cell r="CL109">
            <v>0</v>
          </cell>
          <cell r="CN109">
            <v>0</v>
          </cell>
          <cell r="DA109">
            <v>0</v>
          </cell>
          <cell r="DC109">
            <v>0</v>
          </cell>
          <cell r="DG109">
            <v>0</v>
          </cell>
          <cell r="DJ109">
            <v>0</v>
          </cell>
          <cell r="DO109">
            <v>0</v>
          </cell>
          <cell r="DT109">
            <v>0</v>
          </cell>
          <cell r="DX109">
            <v>0</v>
          </cell>
          <cell r="EA109">
            <v>0</v>
          </cell>
          <cell r="EF109">
            <v>0</v>
          </cell>
          <cell r="EK109">
            <v>0</v>
          </cell>
          <cell r="FJ109">
            <v>0</v>
          </cell>
          <cell r="FK109">
            <v>0</v>
          </cell>
          <cell r="FM109">
            <v>0</v>
          </cell>
        </row>
        <row r="110">
          <cell r="A110" t="str">
            <v>Interco Interest--to AES Corp</v>
          </cell>
          <cell r="I110">
            <v>0</v>
          </cell>
          <cell r="Q110">
            <v>0</v>
          </cell>
          <cell r="S110">
            <v>0</v>
          </cell>
          <cell r="V110">
            <v>0</v>
          </cell>
          <cell r="X110">
            <v>0</v>
          </cell>
          <cell r="AE110">
            <v>0</v>
          </cell>
          <cell r="AG110">
            <v>0</v>
          </cell>
          <cell r="AN110">
            <v>0</v>
          </cell>
          <cell r="AP110">
            <v>0</v>
          </cell>
          <cell r="AX110">
            <v>0</v>
          </cell>
          <cell r="AZ110">
            <v>0</v>
          </cell>
          <cell r="BI110">
            <v>0</v>
          </cell>
          <cell r="BK110">
            <v>0</v>
          </cell>
          <cell r="BP110">
            <v>0</v>
          </cell>
          <cell r="CC110">
            <v>0</v>
          </cell>
          <cell r="CE110">
            <v>0</v>
          </cell>
          <cell r="CG110">
            <v>0</v>
          </cell>
          <cell r="CL110">
            <v>0</v>
          </cell>
          <cell r="CN110">
            <v>0</v>
          </cell>
          <cell r="DA110">
            <v>0</v>
          </cell>
          <cell r="DC110">
            <v>0</v>
          </cell>
          <cell r="DG110">
            <v>0</v>
          </cell>
          <cell r="DJ110">
            <v>0</v>
          </cell>
          <cell r="DO110">
            <v>0</v>
          </cell>
          <cell r="DT110">
            <v>0</v>
          </cell>
          <cell r="DX110">
            <v>0</v>
          </cell>
          <cell r="EA110">
            <v>0</v>
          </cell>
          <cell r="EF110">
            <v>0</v>
          </cell>
          <cell r="EK110">
            <v>0</v>
          </cell>
          <cell r="FJ110">
            <v>0</v>
          </cell>
          <cell r="FK110">
            <v>0</v>
          </cell>
          <cell r="FM110">
            <v>0</v>
          </cell>
        </row>
        <row r="111">
          <cell r="A111" t="str">
            <v>Interco Interest --BVI I</v>
          </cell>
          <cell r="I111">
            <v>0</v>
          </cell>
          <cell r="Q111">
            <v>0</v>
          </cell>
          <cell r="S111">
            <v>0</v>
          </cell>
          <cell r="V111">
            <v>0</v>
          </cell>
          <cell r="X111">
            <v>0</v>
          </cell>
          <cell r="AE111">
            <v>0</v>
          </cell>
          <cell r="AG111">
            <v>0</v>
          </cell>
          <cell r="AN111">
            <v>0</v>
          </cell>
          <cell r="AP111">
            <v>0</v>
          </cell>
          <cell r="AX111">
            <v>0</v>
          </cell>
          <cell r="AZ111">
            <v>0</v>
          </cell>
          <cell r="BI111">
            <v>0</v>
          </cell>
          <cell r="BK111">
            <v>0</v>
          </cell>
          <cell r="BP111">
            <v>0</v>
          </cell>
          <cell r="CC111">
            <v>0</v>
          </cell>
          <cell r="CE111">
            <v>0</v>
          </cell>
          <cell r="CG111">
            <v>0</v>
          </cell>
          <cell r="CL111">
            <v>0</v>
          </cell>
          <cell r="CN111">
            <v>0</v>
          </cell>
          <cell r="DA111">
            <v>0</v>
          </cell>
          <cell r="DC111">
            <v>0</v>
          </cell>
          <cell r="DG111">
            <v>0</v>
          </cell>
          <cell r="DJ111">
            <v>0</v>
          </cell>
          <cell r="DO111">
            <v>0</v>
          </cell>
          <cell r="DT111">
            <v>0</v>
          </cell>
          <cell r="DX111">
            <v>0</v>
          </cell>
          <cell r="EA111">
            <v>0</v>
          </cell>
          <cell r="EF111">
            <v>0</v>
          </cell>
          <cell r="EK111">
            <v>0</v>
          </cell>
          <cell r="FJ111">
            <v>0</v>
          </cell>
          <cell r="FK111">
            <v>0</v>
          </cell>
          <cell r="FM111">
            <v>0</v>
          </cell>
        </row>
        <row r="112">
          <cell r="A112" t="str">
            <v>Taxes</v>
          </cell>
          <cell r="I112">
            <v>0</v>
          </cell>
          <cell r="Q112">
            <v>0</v>
          </cell>
          <cell r="S112">
            <v>0</v>
          </cell>
          <cell r="V112">
            <v>0</v>
          </cell>
          <cell r="X112">
            <v>0</v>
          </cell>
          <cell r="AE112">
            <v>0</v>
          </cell>
          <cell r="AG112">
            <v>0</v>
          </cell>
          <cell r="AN112">
            <v>0</v>
          </cell>
          <cell r="AP112">
            <v>0</v>
          </cell>
          <cell r="AX112">
            <v>0</v>
          </cell>
          <cell r="AZ112">
            <v>0</v>
          </cell>
          <cell r="BI112">
            <v>0</v>
          </cell>
          <cell r="BK112">
            <v>0</v>
          </cell>
          <cell r="BP112">
            <v>0</v>
          </cell>
          <cell r="CC112">
            <v>0</v>
          </cell>
          <cell r="CE112">
            <v>0</v>
          </cell>
          <cell r="CG112">
            <v>0</v>
          </cell>
          <cell r="CL112">
            <v>0</v>
          </cell>
          <cell r="CN112">
            <v>0</v>
          </cell>
          <cell r="DA112">
            <v>0</v>
          </cell>
          <cell r="DC112">
            <v>0</v>
          </cell>
          <cell r="DG112">
            <v>0</v>
          </cell>
          <cell r="DJ112">
            <v>0</v>
          </cell>
          <cell r="DO112">
            <v>0</v>
          </cell>
          <cell r="DT112">
            <v>0</v>
          </cell>
          <cell r="DX112">
            <v>0</v>
          </cell>
          <cell r="EA112">
            <v>0</v>
          </cell>
          <cell r="EF112">
            <v>0</v>
          </cell>
          <cell r="EK112">
            <v>0</v>
          </cell>
          <cell r="FJ112">
            <v>0</v>
          </cell>
          <cell r="FK112">
            <v>0</v>
          </cell>
          <cell r="FM112">
            <v>0</v>
          </cell>
        </row>
        <row r="113">
          <cell r="A113" t="str">
            <v>Total Earnings per plant</v>
          </cell>
          <cell r="C113">
            <v>-17525267</v>
          </cell>
          <cell r="D113">
            <v>0</v>
          </cell>
          <cell r="E113">
            <v>1</v>
          </cell>
          <cell r="F113">
            <v>-53449</v>
          </cell>
          <cell r="G113">
            <v>9240</v>
          </cell>
          <cell r="H113">
            <v>0</v>
          </cell>
          <cell r="I113">
            <v>-17569475</v>
          </cell>
          <cell r="J113">
            <v>1026181</v>
          </cell>
          <cell r="K113">
            <v>280384</v>
          </cell>
          <cell r="L113">
            <v>-2326</v>
          </cell>
          <cell r="M113">
            <v>2785</v>
          </cell>
          <cell r="N113">
            <v>0</v>
          </cell>
          <cell r="O113">
            <v>5184068.05</v>
          </cell>
          <cell r="P113">
            <v>0</v>
          </cell>
          <cell r="Q113">
            <v>6491092.0499999998</v>
          </cell>
          <cell r="R113">
            <v>0</v>
          </cell>
          <cell r="S113">
            <v>6491092.0499999998</v>
          </cell>
          <cell r="T113">
            <v>-3082</v>
          </cell>
          <cell r="U113">
            <v>85976</v>
          </cell>
          <cell r="V113">
            <v>82894</v>
          </cell>
          <cell r="W113">
            <v>0</v>
          </cell>
          <cell r="X113">
            <v>82894</v>
          </cell>
          <cell r="Y113">
            <v>-88286848.859999999</v>
          </cell>
          <cell r="Z113">
            <v>-2604534</v>
          </cell>
          <cell r="AA113">
            <v>178982819</v>
          </cell>
          <cell r="AB113">
            <v>79616604</v>
          </cell>
          <cell r="AC113">
            <v>86864621</v>
          </cell>
          <cell r="AD113">
            <v>-259894397</v>
          </cell>
          <cell r="AE113">
            <v>-5321735.8600000143</v>
          </cell>
          <cell r="AF113">
            <v>1063865.93</v>
          </cell>
          <cell r="AG113">
            <v>-4257869.9300000146</v>
          </cell>
          <cell r="AH113">
            <v>-1453569</v>
          </cell>
          <cell r="AI113">
            <v>119142</v>
          </cell>
          <cell r="AJ113">
            <v>-4892174</v>
          </cell>
          <cell r="AK113">
            <v>-29385713</v>
          </cell>
          <cell r="AL113">
            <v>-2093471</v>
          </cell>
          <cell r="AM113">
            <v>0</v>
          </cell>
          <cell r="AN113">
            <v>-37705785</v>
          </cell>
          <cell r="AO113">
            <v>29373768</v>
          </cell>
          <cell r="AP113">
            <v>-8332017</v>
          </cell>
          <cell r="AQ113">
            <v>-72260</v>
          </cell>
          <cell r="AR113">
            <v>44639568.780000001</v>
          </cell>
          <cell r="AS113">
            <v>2000544</v>
          </cell>
          <cell r="AT113">
            <v>158</v>
          </cell>
          <cell r="AU113">
            <v>8154</v>
          </cell>
          <cell r="AV113">
            <v>-19138887</v>
          </cell>
          <cell r="AW113">
            <v>0</v>
          </cell>
          <cell r="AX113">
            <v>27437277.780000001</v>
          </cell>
          <cell r="AY113">
            <v>3361414</v>
          </cell>
          <cell r="AZ113">
            <v>3361414</v>
          </cell>
          <cell r="BA113">
            <v>-1349309.504</v>
          </cell>
          <cell r="BB113">
            <v>-1130094.8700000001</v>
          </cell>
          <cell r="BC113">
            <v>8932619.7649000101</v>
          </cell>
          <cell r="BD113">
            <v>0</v>
          </cell>
          <cell r="BE113">
            <v>434851.68000000017</v>
          </cell>
          <cell r="BF113">
            <v>271029</v>
          </cell>
          <cell r="BG113">
            <v>-6507</v>
          </cell>
          <cell r="BH113">
            <v>0</v>
          </cell>
          <cell r="BI113">
            <v>7152589.0709000099</v>
          </cell>
          <cell r="BJ113">
            <v>-271029</v>
          </cell>
          <cell r="BK113">
            <v>6881560.0709000099</v>
          </cell>
          <cell r="BL113">
            <v>0</v>
          </cell>
          <cell r="BM113">
            <v>343087</v>
          </cell>
          <cell r="BN113">
            <v>-347356</v>
          </cell>
          <cell r="BO113">
            <v>0</v>
          </cell>
          <cell r="BP113">
            <v>-4269</v>
          </cell>
          <cell r="BQ113">
            <v>-1386124</v>
          </cell>
          <cell r="BR113">
            <v>18755081.704700001</v>
          </cell>
          <cell r="BS113">
            <v>0</v>
          </cell>
          <cell r="BT113">
            <v>-1953657</v>
          </cell>
          <cell r="BU113">
            <v>0</v>
          </cell>
          <cell r="BV113">
            <v>-936188</v>
          </cell>
          <cell r="BW113">
            <v>-3292652</v>
          </cell>
          <cell r="BX113">
            <v>-105249</v>
          </cell>
          <cell r="BY113">
            <v>9351275.6677999999</v>
          </cell>
          <cell r="BZ113">
            <v>22609</v>
          </cell>
          <cell r="CA113">
            <v>0</v>
          </cell>
          <cell r="CB113">
            <v>0</v>
          </cell>
          <cell r="CC113">
            <v>20455096.372500002</v>
          </cell>
          <cell r="CD113">
            <v>-22333.207499999553</v>
          </cell>
          <cell r="CE113">
            <v>20432763.165000003</v>
          </cell>
          <cell r="CF113">
            <v>346305</v>
          </cell>
          <cell r="CG113">
            <v>346305</v>
          </cell>
          <cell r="CH113">
            <v>20130</v>
          </cell>
          <cell r="CI113">
            <v>0</v>
          </cell>
          <cell r="CJ113">
            <v>0</v>
          </cell>
          <cell r="CK113">
            <v>0</v>
          </cell>
          <cell r="CL113">
            <v>20130</v>
          </cell>
          <cell r="CM113">
            <v>-7045.5</v>
          </cell>
          <cell r="CN113">
            <v>13084.5</v>
          </cell>
          <cell r="CO113">
            <v>-1046374.26</v>
          </cell>
          <cell r="CP113">
            <v>0</v>
          </cell>
          <cell r="CQ113">
            <v>13440232.537600009</v>
          </cell>
          <cell r="CR113">
            <v>917210</v>
          </cell>
          <cell r="CS113">
            <v>-1035.33</v>
          </cell>
          <cell r="CT113">
            <v>0</v>
          </cell>
          <cell r="CU113">
            <v>-100.29999999981374</v>
          </cell>
          <cell r="CV113">
            <v>-105324.47999999998</v>
          </cell>
          <cell r="CW113">
            <v>0</v>
          </cell>
          <cell r="CX113">
            <v>0</v>
          </cell>
          <cell r="CY113">
            <v>-1.9500000001862645</v>
          </cell>
          <cell r="CZ113">
            <v>0</v>
          </cell>
          <cell r="DA113">
            <v>13204606.21760001</v>
          </cell>
          <cell r="DB113">
            <v>0</v>
          </cell>
          <cell r="DC113">
            <v>13204606.21760001</v>
          </cell>
          <cell r="DD113">
            <v>1003170</v>
          </cell>
          <cell r="DE113">
            <v>0</v>
          </cell>
          <cell r="DF113">
            <v>0</v>
          </cell>
          <cell r="DG113">
            <v>1003170</v>
          </cell>
          <cell r="DH113">
            <v>13042400</v>
          </cell>
          <cell r="DI113">
            <v>718000</v>
          </cell>
          <cell r="DJ113">
            <v>13760400</v>
          </cell>
          <cell r="DK113">
            <v>1299900</v>
          </cell>
          <cell r="DL113">
            <v>0</v>
          </cell>
          <cell r="DM113">
            <v>1071700</v>
          </cell>
          <cell r="DN113">
            <v>0</v>
          </cell>
          <cell r="DO113">
            <v>2371600</v>
          </cell>
          <cell r="DP113">
            <v>0</v>
          </cell>
          <cell r="DQ113">
            <v>2369750</v>
          </cell>
          <cell r="DR113">
            <v>0</v>
          </cell>
          <cell r="DS113">
            <v>0</v>
          </cell>
          <cell r="DT113">
            <v>2369750</v>
          </cell>
          <cell r="DU113">
            <v>1452112.5</v>
          </cell>
          <cell r="DV113">
            <v>0</v>
          </cell>
          <cell r="DW113">
            <v>0</v>
          </cell>
          <cell r="DX113">
            <v>1452112.5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292250</v>
          </cell>
          <cell r="ED113">
            <v>0</v>
          </cell>
          <cell r="EE113">
            <v>0</v>
          </cell>
          <cell r="EF113">
            <v>292250</v>
          </cell>
          <cell r="EG113">
            <v>0</v>
          </cell>
          <cell r="EH113">
            <v>0</v>
          </cell>
          <cell r="EI113">
            <v>31502000</v>
          </cell>
          <cell r="EJ113">
            <v>0</v>
          </cell>
          <cell r="EK113">
            <v>31502000</v>
          </cell>
          <cell r="EL113">
            <v>186000</v>
          </cell>
          <cell r="EM113">
            <v>0</v>
          </cell>
          <cell r="EN113">
            <v>0</v>
          </cell>
          <cell r="EO113">
            <v>0</v>
          </cell>
          <cell r="EP113">
            <v>-38057000</v>
          </cell>
          <cell r="EQ113">
            <v>0</v>
          </cell>
          <cell r="ER113">
            <v>0</v>
          </cell>
          <cell r="ES113">
            <v>1000</v>
          </cell>
          <cell r="ET113">
            <v>0</v>
          </cell>
          <cell r="EU113">
            <v>109000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476000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-37285000</v>
          </cell>
          <cell r="FK113">
            <v>15466282.5</v>
          </cell>
          <cell r="FL113">
            <v>0</v>
          </cell>
          <cell r="FM113">
            <v>15466282.5</v>
          </cell>
        </row>
        <row r="115">
          <cell r="A115" t="str">
            <v>U.S. TAXABLE INCOME</v>
          </cell>
        </row>
        <row r="116">
          <cell r="A116" t="str">
            <v>Potential Subpart F/US Income</v>
          </cell>
        </row>
        <row r="117">
          <cell r="A117" t="str">
            <v xml:space="preserve">  Interest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O117">
            <v>392996</v>
          </cell>
          <cell r="Q117">
            <v>392996</v>
          </cell>
          <cell r="S117">
            <v>392996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3556014</v>
          </cell>
          <cell r="AL117">
            <v>0</v>
          </cell>
          <cell r="AM117">
            <v>0</v>
          </cell>
          <cell r="AN117">
            <v>3556014</v>
          </cell>
          <cell r="AP117">
            <v>3556014</v>
          </cell>
          <cell r="AQ117">
            <v>0</v>
          </cell>
          <cell r="AR117">
            <v>1979707.37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1979707.37</v>
          </cell>
          <cell r="AZ117">
            <v>0</v>
          </cell>
          <cell r="BA117">
            <v>0</v>
          </cell>
          <cell r="BB117">
            <v>0</v>
          </cell>
          <cell r="BC117">
            <v>4137476.75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4137476.75</v>
          </cell>
          <cell r="BK117">
            <v>4137476.75</v>
          </cell>
          <cell r="BP117">
            <v>0</v>
          </cell>
          <cell r="BQ117">
            <v>1146359</v>
          </cell>
          <cell r="BR117">
            <v>5325768.4375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1159034.1658000001</v>
          </cell>
          <cell r="BZ117">
            <v>0</v>
          </cell>
          <cell r="CA117">
            <v>0</v>
          </cell>
          <cell r="CB117">
            <v>0</v>
          </cell>
          <cell r="CC117">
            <v>7631161.6032999996</v>
          </cell>
          <cell r="CE117">
            <v>7631161.6032999996</v>
          </cell>
          <cell r="CF117">
            <v>0</v>
          </cell>
          <cell r="CG117">
            <v>0</v>
          </cell>
          <cell r="CL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J117">
            <v>0</v>
          </cell>
          <cell r="DK117">
            <v>53000</v>
          </cell>
          <cell r="DL117">
            <v>0</v>
          </cell>
          <cell r="DN117">
            <v>0</v>
          </cell>
          <cell r="DO117">
            <v>53000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151000</v>
          </cell>
          <cell r="EQ117">
            <v>0</v>
          </cell>
          <cell r="ER117">
            <v>0</v>
          </cell>
          <cell r="ES117">
            <v>999000</v>
          </cell>
          <cell r="ET117">
            <v>0</v>
          </cell>
          <cell r="EU117">
            <v>109000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465000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1724000</v>
          </cell>
          <cell r="FK117">
            <v>1777000</v>
          </cell>
          <cell r="FL117">
            <v>-998000</v>
          </cell>
          <cell r="FM117">
            <v>779000</v>
          </cell>
        </row>
        <row r="118">
          <cell r="A118" t="str">
            <v xml:space="preserve">  Other Interest</v>
          </cell>
          <cell r="I118">
            <v>0</v>
          </cell>
          <cell r="Q118">
            <v>0</v>
          </cell>
          <cell r="S118">
            <v>0</v>
          </cell>
          <cell r="V118">
            <v>0</v>
          </cell>
          <cell r="X118">
            <v>0</v>
          </cell>
          <cell r="AE118">
            <v>0</v>
          </cell>
          <cell r="AG118">
            <v>0</v>
          </cell>
          <cell r="AN118">
            <v>0</v>
          </cell>
          <cell r="AP118">
            <v>0</v>
          </cell>
          <cell r="AX118">
            <v>0</v>
          </cell>
          <cell r="AZ118">
            <v>0</v>
          </cell>
          <cell r="BI118">
            <v>0</v>
          </cell>
          <cell r="BK118">
            <v>0</v>
          </cell>
          <cell r="BP118">
            <v>0</v>
          </cell>
          <cell r="CC118">
            <v>0</v>
          </cell>
          <cell r="CE118">
            <v>0</v>
          </cell>
          <cell r="CG118">
            <v>0</v>
          </cell>
          <cell r="CL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C118">
            <v>0</v>
          </cell>
          <cell r="DG118">
            <v>0</v>
          </cell>
          <cell r="DJ118">
            <v>0</v>
          </cell>
          <cell r="DO118">
            <v>0</v>
          </cell>
          <cell r="DT118">
            <v>0</v>
          </cell>
          <cell r="DX118">
            <v>0</v>
          </cell>
          <cell r="EA118">
            <v>0</v>
          </cell>
          <cell r="EF118">
            <v>0</v>
          </cell>
          <cell r="EK118">
            <v>0</v>
          </cell>
          <cell r="FJ118">
            <v>0</v>
          </cell>
          <cell r="FK118">
            <v>0</v>
          </cell>
          <cell r="FM118">
            <v>0</v>
          </cell>
        </row>
        <row r="119">
          <cell r="A119" t="str">
            <v xml:space="preserve">  Management Fee</v>
          </cell>
          <cell r="I119">
            <v>0</v>
          </cell>
          <cell r="K119">
            <v>1344210</v>
          </cell>
          <cell r="Q119">
            <v>1344210</v>
          </cell>
          <cell r="S119">
            <v>1344210</v>
          </cell>
          <cell r="V119">
            <v>0</v>
          </cell>
          <cell r="X119">
            <v>0</v>
          </cell>
          <cell r="Y119">
            <v>0</v>
          </cell>
          <cell r="Z119">
            <v>2053823</v>
          </cell>
          <cell r="AA119">
            <v>0</v>
          </cell>
          <cell r="AB119">
            <v>0</v>
          </cell>
          <cell r="AC119">
            <v>0</v>
          </cell>
          <cell r="AD119">
            <v>-2053823</v>
          </cell>
          <cell r="AE119">
            <v>0</v>
          </cell>
          <cell r="AG119">
            <v>0</v>
          </cell>
          <cell r="AN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Z119">
            <v>0</v>
          </cell>
          <cell r="BI119">
            <v>0</v>
          </cell>
          <cell r="BK119">
            <v>0</v>
          </cell>
          <cell r="BP119">
            <v>0</v>
          </cell>
          <cell r="CC119">
            <v>0</v>
          </cell>
          <cell r="CE119">
            <v>0</v>
          </cell>
          <cell r="CG119">
            <v>0</v>
          </cell>
          <cell r="CL119">
            <v>0</v>
          </cell>
          <cell r="CN119">
            <v>0</v>
          </cell>
          <cell r="CU119">
            <v>2592840.2799999998</v>
          </cell>
          <cell r="DA119">
            <v>2592840.2799999998</v>
          </cell>
          <cell r="DC119">
            <v>2592840.2799999998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FJ119">
            <v>0</v>
          </cell>
          <cell r="FK119">
            <v>0</v>
          </cell>
          <cell r="FM119">
            <v>0</v>
          </cell>
        </row>
        <row r="120">
          <cell r="A120" t="str">
            <v xml:space="preserve">  Intercompany interest</v>
          </cell>
          <cell r="I120">
            <v>0</v>
          </cell>
          <cell r="Q120">
            <v>0</v>
          </cell>
          <cell r="S120">
            <v>0</v>
          </cell>
          <cell r="V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G120">
            <v>0</v>
          </cell>
          <cell r="AN120">
            <v>0</v>
          </cell>
          <cell r="AP120">
            <v>0</v>
          </cell>
          <cell r="AX120">
            <v>0</v>
          </cell>
          <cell r="AZ120">
            <v>0</v>
          </cell>
          <cell r="BI120">
            <v>0</v>
          </cell>
          <cell r="BK120">
            <v>0</v>
          </cell>
          <cell r="BP120">
            <v>0</v>
          </cell>
          <cell r="CC120">
            <v>0</v>
          </cell>
          <cell r="CE120">
            <v>0</v>
          </cell>
          <cell r="CG120">
            <v>0</v>
          </cell>
          <cell r="CL120">
            <v>0</v>
          </cell>
          <cell r="CN120">
            <v>0</v>
          </cell>
          <cell r="CY120">
            <v>3566664.92</v>
          </cell>
          <cell r="DA120">
            <v>3566664.92</v>
          </cell>
          <cell r="DC120">
            <v>3566664.92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FJ120">
            <v>0</v>
          </cell>
          <cell r="FK120">
            <v>0</v>
          </cell>
          <cell r="FM120">
            <v>0</v>
          </cell>
        </row>
        <row r="121">
          <cell r="A121" t="str">
            <v xml:space="preserve">  Dividend</v>
          </cell>
          <cell r="I121">
            <v>0</v>
          </cell>
          <cell r="Q121">
            <v>0</v>
          </cell>
          <cell r="S121">
            <v>0</v>
          </cell>
          <cell r="V121">
            <v>0</v>
          </cell>
          <cell r="X121">
            <v>0</v>
          </cell>
          <cell r="AE121">
            <v>0</v>
          </cell>
          <cell r="AG121">
            <v>0</v>
          </cell>
          <cell r="AN121">
            <v>0</v>
          </cell>
          <cell r="AP121">
            <v>0</v>
          </cell>
          <cell r="AX121">
            <v>0</v>
          </cell>
          <cell r="AZ121">
            <v>0</v>
          </cell>
          <cell r="BI121">
            <v>0</v>
          </cell>
          <cell r="BK121">
            <v>0</v>
          </cell>
          <cell r="BP121">
            <v>0</v>
          </cell>
          <cell r="CC121">
            <v>0</v>
          </cell>
          <cell r="CE121">
            <v>0</v>
          </cell>
          <cell r="CG121">
            <v>0</v>
          </cell>
          <cell r="CL121">
            <v>0</v>
          </cell>
          <cell r="CN121">
            <v>0</v>
          </cell>
          <cell r="CV121">
            <v>7412152</v>
          </cell>
          <cell r="DA121">
            <v>7412152</v>
          </cell>
          <cell r="DC121">
            <v>7412152</v>
          </cell>
          <cell r="DG121">
            <v>0</v>
          </cell>
          <cell r="DJ121">
            <v>0</v>
          </cell>
          <cell r="DO121">
            <v>0</v>
          </cell>
          <cell r="DT121">
            <v>0</v>
          </cell>
          <cell r="DX121">
            <v>0</v>
          </cell>
          <cell r="EA121">
            <v>0</v>
          </cell>
          <cell r="EF121">
            <v>0</v>
          </cell>
          <cell r="EK121">
            <v>0</v>
          </cell>
          <cell r="FJ121">
            <v>0</v>
          </cell>
          <cell r="FK121">
            <v>0</v>
          </cell>
          <cell r="FM121">
            <v>0</v>
          </cell>
        </row>
        <row r="122">
          <cell r="A122" t="str">
            <v xml:space="preserve">  Other Costs deductible on US return</v>
          </cell>
          <cell r="I122">
            <v>0</v>
          </cell>
          <cell r="Q122">
            <v>0</v>
          </cell>
          <cell r="S122">
            <v>0</v>
          </cell>
          <cell r="V122">
            <v>0</v>
          </cell>
          <cell r="X122">
            <v>0</v>
          </cell>
          <cell r="AE122">
            <v>0</v>
          </cell>
          <cell r="AG122">
            <v>0</v>
          </cell>
          <cell r="AN122">
            <v>0</v>
          </cell>
          <cell r="AP122">
            <v>0</v>
          </cell>
          <cell r="AX122">
            <v>0</v>
          </cell>
          <cell r="AZ122">
            <v>0</v>
          </cell>
          <cell r="BI122">
            <v>0</v>
          </cell>
          <cell r="BK122">
            <v>0</v>
          </cell>
          <cell r="BP122">
            <v>0</v>
          </cell>
          <cell r="CC122">
            <v>0</v>
          </cell>
          <cell r="CE122">
            <v>0</v>
          </cell>
          <cell r="CG122">
            <v>0</v>
          </cell>
          <cell r="CL122">
            <v>0</v>
          </cell>
          <cell r="CN122">
            <v>0</v>
          </cell>
          <cell r="DA122">
            <v>0</v>
          </cell>
          <cell r="DC122">
            <v>0</v>
          </cell>
          <cell r="DG122">
            <v>0</v>
          </cell>
          <cell r="DJ122">
            <v>0</v>
          </cell>
          <cell r="DO122">
            <v>0</v>
          </cell>
          <cell r="DT122">
            <v>0</v>
          </cell>
          <cell r="DX122">
            <v>0</v>
          </cell>
          <cell r="EA122">
            <v>0</v>
          </cell>
          <cell r="EF122">
            <v>0</v>
          </cell>
          <cell r="EK122">
            <v>0</v>
          </cell>
          <cell r="FJ122">
            <v>0</v>
          </cell>
          <cell r="FK122">
            <v>0</v>
          </cell>
          <cell r="FM122">
            <v>0</v>
          </cell>
        </row>
        <row r="123">
          <cell r="A123" t="str">
            <v xml:space="preserve">  Partnership Loss up to US return</v>
          </cell>
          <cell r="I123">
            <v>0</v>
          </cell>
          <cell r="Q123">
            <v>0</v>
          </cell>
          <cell r="S123">
            <v>0</v>
          </cell>
          <cell r="V123">
            <v>0</v>
          </cell>
          <cell r="X123">
            <v>0</v>
          </cell>
          <cell r="AE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0</v>
          </cell>
          <cell r="AX123">
            <v>0</v>
          </cell>
          <cell r="AZ123">
            <v>0</v>
          </cell>
          <cell r="BI123">
            <v>0</v>
          </cell>
          <cell r="BK123">
            <v>0</v>
          </cell>
          <cell r="BP123">
            <v>0</v>
          </cell>
          <cell r="CC123">
            <v>0</v>
          </cell>
          <cell r="CE123">
            <v>0</v>
          </cell>
          <cell r="CG123">
            <v>0</v>
          </cell>
          <cell r="CL123">
            <v>0</v>
          </cell>
          <cell r="CN123">
            <v>0</v>
          </cell>
          <cell r="DA123">
            <v>0</v>
          </cell>
          <cell r="DC123">
            <v>0</v>
          </cell>
          <cell r="DG123">
            <v>0</v>
          </cell>
          <cell r="DJ123">
            <v>0</v>
          </cell>
          <cell r="DO123">
            <v>0</v>
          </cell>
          <cell r="DT123">
            <v>0</v>
          </cell>
          <cell r="DX123">
            <v>0</v>
          </cell>
          <cell r="EA123">
            <v>0</v>
          </cell>
          <cell r="EF123">
            <v>0</v>
          </cell>
          <cell r="EK123">
            <v>0</v>
          </cell>
          <cell r="FJ123">
            <v>0</v>
          </cell>
          <cell r="FK123">
            <v>0</v>
          </cell>
          <cell r="FM123">
            <v>0</v>
          </cell>
        </row>
        <row r="124">
          <cell r="A124" t="str">
            <v xml:space="preserve">  Out of Market Contracts</v>
          </cell>
          <cell r="I124">
            <v>0</v>
          </cell>
          <cell r="Q124">
            <v>0</v>
          </cell>
          <cell r="S124">
            <v>0</v>
          </cell>
          <cell r="V124">
            <v>0</v>
          </cell>
          <cell r="X124">
            <v>0</v>
          </cell>
          <cell r="AE124">
            <v>0</v>
          </cell>
          <cell r="AG124">
            <v>0</v>
          </cell>
          <cell r="AN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I124">
            <v>0</v>
          </cell>
          <cell r="BK124">
            <v>0</v>
          </cell>
          <cell r="BP124">
            <v>0</v>
          </cell>
          <cell r="CC124">
            <v>0</v>
          </cell>
          <cell r="CE124">
            <v>0</v>
          </cell>
          <cell r="CG124">
            <v>0</v>
          </cell>
          <cell r="CL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C124">
            <v>0</v>
          </cell>
          <cell r="DG124">
            <v>0</v>
          </cell>
          <cell r="DJ124">
            <v>0</v>
          </cell>
          <cell r="DO124">
            <v>0</v>
          </cell>
          <cell r="DT124">
            <v>0</v>
          </cell>
          <cell r="DX124">
            <v>0</v>
          </cell>
          <cell r="EA124">
            <v>0</v>
          </cell>
          <cell r="EF124">
            <v>0</v>
          </cell>
          <cell r="EK124">
            <v>0</v>
          </cell>
          <cell r="FJ124">
            <v>0</v>
          </cell>
          <cell r="FK124">
            <v>0</v>
          </cell>
          <cell r="FM124">
            <v>0</v>
          </cell>
        </row>
        <row r="125">
          <cell r="A125" t="str">
            <v xml:space="preserve">  Interest paid to AES Corp (net of w/h tax)</v>
          </cell>
          <cell r="I125">
            <v>0</v>
          </cell>
          <cell r="Q125">
            <v>0</v>
          </cell>
          <cell r="S125">
            <v>0</v>
          </cell>
          <cell r="V125">
            <v>0</v>
          </cell>
          <cell r="X125">
            <v>0</v>
          </cell>
          <cell r="AE125">
            <v>0</v>
          </cell>
          <cell r="AG125">
            <v>0</v>
          </cell>
          <cell r="AN125">
            <v>0</v>
          </cell>
          <cell r="AP125">
            <v>0</v>
          </cell>
          <cell r="AX125">
            <v>0</v>
          </cell>
          <cell r="AZ125">
            <v>0</v>
          </cell>
          <cell r="BI125">
            <v>0</v>
          </cell>
          <cell r="BK125">
            <v>0</v>
          </cell>
          <cell r="BP125">
            <v>0</v>
          </cell>
          <cell r="CC125">
            <v>0</v>
          </cell>
          <cell r="CE125">
            <v>0</v>
          </cell>
          <cell r="CG125">
            <v>0</v>
          </cell>
          <cell r="CL125">
            <v>0</v>
          </cell>
          <cell r="CN125">
            <v>0</v>
          </cell>
          <cell r="DA125">
            <v>0</v>
          </cell>
          <cell r="DC125">
            <v>0</v>
          </cell>
          <cell r="DG125">
            <v>0</v>
          </cell>
          <cell r="DJ125">
            <v>0</v>
          </cell>
          <cell r="DO125">
            <v>0</v>
          </cell>
          <cell r="DT125">
            <v>0</v>
          </cell>
          <cell r="DX125">
            <v>0</v>
          </cell>
          <cell r="EA125">
            <v>0</v>
          </cell>
          <cell r="EF125">
            <v>0</v>
          </cell>
          <cell r="EK125">
            <v>0</v>
          </cell>
          <cell r="FJ125">
            <v>0</v>
          </cell>
          <cell r="FK125">
            <v>0</v>
          </cell>
          <cell r="FM125">
            <v>0</v>
          </cell>
        </row>
        <row r="126">
          <cell r="A126" t="str">
            <v xml:space="preserve">  HoldCo Interest Rolling up to US return</v>
          </cell>
          <cell r="I126">
            <v>0</v>
          </cell>
          <cell r="Q126">
            <v>0</v>
          </cell>
          <cell r="S126">
            <v>0</v>
          </cell>
          <cell r="V126">
            <v>0</v>
          </cell>
          <cell r="X126">
            <v>0</v>
          </cell>
          <cell r="AE126">
            <v>0</v>
          </cell>
          <cell r="AG126">
            <v>0</v>
          </cell>
          <cell r="AN126">
            <v>0</v>
          </cell>
          <cell r="AP126">
            <v>0</v>
          </cell>
          <cell r="AX126">
            <v>0</v>
          </cell>
          <cell r="AZ126">
            <v>0</v>
          </cell>
          <cell r="BI126">
            <v>0</v>
          </cell>
          <cell r="BK126">
            <v>0</v>
          </cell>
          <cell r="BP126">
            <v>0</v>
          </cell>
          <cell r="CC126">
            <v>0</v>
          </cell>
          <cell r="CE126">
            <v>0</v>
          </cell>
          <cell r="CG126">
            <v>0</v>
          </cell>
          <cell r="CL126">
            <v>0</v>
          </cell>
          <cell r="CN126">
            <v>0</v>
          </cell>
          <cell r="DA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FJ126">
            <v>0</v>
          </cell>
          <cell r="FK126">
            <v>0</v>
          </cell>
          <cell r="FM126">
            <v>0</v>
          </cell>
        </row>
        <row r="127">
          <cell r="A127" t="str">
            <v>Subtotal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1344210</v>
          </cell>
          <cell r="L127">
            <v>0</v>
          </cell>
          <cell r="M127">
            <v>0</v>
          </cell>
          <cell r="N127">
            <v>0</v>
          </cell>
          <cell r="O127">
            <v>392996</v>
          </cell>
          <cell r="P127">
            <v>0</v>
          </cell>
          <cell r="Q127">
            <v>1737206</v>
          </cell>
          <cell r="R127">
            <v>0</v>
          </cell>
          <cell r="S127">
            <v>1737206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2053823</v>
          </cell>
          <cell r="AA127">
            <v>0</v>
          </cell>
          <cell r="AB127">
            <v>0</v>
          </cell>
          <cell r="AC127">
            <v>0</v>
          </cell>
          <cell r="AD127">
            <v>-2053823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3556014</v>
          </cell>
          <cell r="AL127">
            <v>0</v>
          </cell>
          <cell r="AM127">
            <v>0</v>
          </cell>
          <cell r="AN127">
            <v>3556014</v>
          </cell>
          <cell r="AO127">
            <v>0</v>
          </cell>
          <cell r="AP127">
            <v>3556014</v>
          </cell>
          <cell r="AQ127">
            <v>0</v>
          </cell>
          <cell r="AR127">
            <v>1979707.37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1979707.37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4137476.75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4137476.75</v>
          </cell>
          <cell r="BJ127">
            <v>0</v>
          </cell>
          <cell r="BK127">
            <v>4137476.75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1146359</v>
          </cell>
          <cell r="BR127">
            <v>5325768.4375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1159034.1658000001</v>
          </cell>
          <cell r="BZ127">
            <v>0</v>
          </cell>
          <cell r="CA127">
            <v>0</v>
          </cell>
          <cell r="CB127">
            <v>0</v>
          </cell>
          <cell r="CC127">
            <v>7631161.6032999996</v>
          </cell>
          <cell r="CD127">
            <v>0</v>
          </cell>
          <cell r="CE127">
            <v>7631161.6032999996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2592840.2799999998</v>
          </cell>
          <cell r="CV127">
            <v>7412152</v>
          </cell>
          <cell r="CW127">
            <v>0</v>
          </cell>
          <cell r="CX127">
            <v>0</v>
          </cell>
          <cell r="CY127">
            <v>3566664.92</v>
          </cell>
          <cell r="CZ127">
            <v>0</v>
          </cell>
          <cell r="DA127">
            <v>13571657.199999999</v>
          </cell>
          <cell r="DB127">
            <v>0</v>
          </cell>
          <cell r="DC127">
            <v>13571657.199999999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53000</v>
          </cell>
          <cell r="DL127">
            <v>0</v>
          </cell>
          <cell r="DM127">
            <v>0</v>
          </cell>
          <cell r="DN127">
            <v>0</v>
          </cell>
          <cell r="DO127">
            <v>53000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151000</v>
          </cell>
          <cell r="EQ127">
            <v>0</v>
          </cell>
          <cell r="ER127">
            <v>0</v>
          </cell>
          <cell r="ES127">
            <v>999000</v>
          </cell>
          <cell r="ET127">
            <v>0</v>
          </cell>
          <cell r="EU127">
            <v>109000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465000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1724000</v>
          </cell>
          <cell r="FK127">
            <v>1777000</v>
          </cell>
          <cell r="FL127">
            <v>-998000</v>
          </cell>
          <cell r="FM127">
            <v>779000</v>
          </cell>
        </row>
        <row r="128">
          <cell r="A128" t="str">
            <v>Adjustment</v>
          </cell>
          <cell r="I128">
            <v>0</v>
          </cell>
          <cell r="Q128">
            <v>0</v>
          </cell>
          <cell r="S128">
            <v>0</v>
          </cell>
          <cell r="V128">
            <v>0</v>
          </cell>
          <cell r="X128">
            <v>0</v>
          </cell>
          <cell r="AE128">
            <v>0</v>
          </cell>
          <cell r="AG128">
            <v>0</v>
          </cell>
          <cell r="AN128">
            <v>0</v>
          </cell>
          <cell r="AP128">
            <v>0</v>
          </cell>
          <cell r="AQ128">
            <v>0</v>
          </cell>
          <cell r="AR128">
            <v>-1979707.37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-1979707.37</v>
          </cell>
          <cell r="AZ128">
            <v>0</v>
          </cell>
          <cell r="BA128">
            <v>0</v>
          </cell>
          <cell r="BB128">
            <v>0</v>
          </cell>
          <cell r="BC128">
            <v>-1483368.1644099997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-1483368.1644099997</v>
          </cell>
          <cell r="BK128">
            <v>-1483368.1644099997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CC128">
            <v>0</v>
          </cell>
          <cell r="CE128">
            <v>0</v>
          </cell>
          <cell r="CF128">
            <v>0</v>
          </cell>
          <cell r="CG128">
            <v>0</v>
          </cell>
          <cell r="CL128">
            <v>0</v>
          </cell>
          <cell r="CN128">
            <v>0</v>
          </cell>
          <cell r="DA128">
            <v>0</v>
          </cell>
          <cell r="DC128">
            <v>0</v>
          </cell>
          <cell r="DG128">
            <v>0</v>
          </cell>
          <cell r="DJ128">
            <v>0</v>
          </cell>
          <cell r="DO128">
            <v>0</v>
          </cell>
          <cell r="DT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FJ128">
            <v>0</v>
          </cell>
          <cell r="FK128">
            <v>0</v>
          </cell>
          <cell r="FM128">
            <v>0</v>
          </cell>
        </row>
        <row r="129">
          <cell r="A129" t="str">
            <v>Total Subpart F/US income amount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1344210</v>
          </cell>
          <cell r="L129">
            <v>0</v>
          </cell>
          <cell r="M129">
            <v>0</v>
          </cell>
          <cell r="N129">
            <v>0</v>
          </cell>
          <cell r="O129">
            <v>392996</v>
          </cell>
          <cell r="P129">
            <v>0</v>
          </cell>
          <cell r="Q129">
            <v>1737206</v>
          </cell>
          <cell r="R129">
            <v>0</v>
          </cell>
          <cell r="S129">
            <v>1737206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2053823</v>
          </cell>
          <cell r="AA129">
            <v>0</v>
          </cell>
          <cell r="AB129">
            <v>0</v>
          </cell>
          <cell r="AC129">
            <v>0</v>
          </cell>
          <cell r="AD129">
            <v>-2053823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3556014</v>
          </cell>
          <cell r="AL129">
            <v>0</v>
          </cell>
          <cell r="AM129">
            <v>0</v>
          </cell>
          <cell r="AN129">
            <v>3556014</v>
          </cell>
          <cell r="AO129">
            <v>0</v>
          </cell>
          <cell r="AP129">
            <v>3556014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2654108.5855900003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2654108.5855900003</v>
          </cell>
          <cell r="BJ129">
            <v>0</v>
          </cell>
          <cell r="BK129">
            <v>2654108.5855900003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1146359</v>
          </cell>
          <cell r="BR129">
            <v>5325768.4375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1159034.1658000001</v>
          </cell>
          <cell r="BZ129">
            <v>0</v>
          </cell>
          <cell r="CA129">
            <v>0</v>
          </cell>
          <cell r="CB129">
            <v>0</v>
          </cell>
          <cell r="CC129">
            <v>7631161.6032999996</v>
          </cell>
          <cell r="CD129">
            <v>0</v>
          </cell>
          <cell r="CE129">
            <v>7631161.6032999996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2592840.2799999998</v>
          </cell>
          <cell r="CV129">
            <v>7412152</v>
          </cell>
          <cell r="CW129">
            <v>0</v>
          </cell>
          <cell r="CX129">
            <v>0</v>
          </cell>
          <cell r="CY129">
            <v>3566664.92</v>
          </cell>
          <cell r="CZ129">
            <v>0</v>
          </cell>
          <cell r="DA129">
            <v>13571657.199999999</v>
          </cell>
          <cell r="DB129">
            <v>0</v>
          </cell>
          <cell r="DC129">
            <v>13571657.199999999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53000</v>
          </cell>
          <cell r="DL129">
            <v>0</v>
          </cell>
          <cell r="DM129">
            <v>0</v>
          </cell>
          <cell r="DN129">
            <v>0</v>
          </cell>
          <cell r="DO129">
            <v>53000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151000</v>
          </cell>
          <cell r="EQ129">
            <v>0</v>
          </cell>
          <cell r="ER129">
            <v>0</v>
          </cell>
          <cell r="ES129">
            <v>999000</v>
          </cell>
          <cell r="ET129">
            <v>0</v>
          </cell>
          <cell r="EU129">
            <v>109000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465000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1724000</v>
          </cell>
          <cell r="FK129">
            <v>1777000</v>
          </cell>
          <cell r="FL129">
            <v>-998000</v>
          </cell>
          <cell r="FM129">
            <v>779000</v>
          </cell>
        </row>
        <row r="130">
          <cell r="A130" t="str">
            <v xml:space="preserve">     x U.S. Tax Rate</v>
          </cell>
          <cell r="C130">
            <v>0.35</v>
          </cell>
          <cell r="D130">
            <v>0.35</v>
          </cell>
          <cell r="E130">
            <v>0.35</v>
          </cell>
          <cell r="F130">
            <v>0.35</v>
          </cell>
          <cell r="G130">
            <v>0.35</v>
          </cell>
          <cell r="H130">
            <v>0.35</v>
          </cell>
          <cell r="J130">
            <v>0.35</v>
          </cell>
          <cell r="K130">
            <v>0.35</v>
          </cell>
          <cell r="L130">
            <v>0.35</v>
          </cell>
          <cell r="M130">
            <v>0.35</v>
          </cell>
          <cell r="N130">
            <v>0.35</v>
          </cell>
          <cell r="O130">
            <v>0.35</v>
          </cell>
          <cell r="P130">
            <v>0.35</v>
          </cell>
          <cell r="R130">
            <v>0.35</v>
          </cell>
          <cell r="T130">
            <v>0.35</v>
          </cell>
          <cell r="U130">
            <v>0.35</v>
          </cell>
          <cell r="W130">
            <v>0.35</v>
          </cell>
          <cell r="Y130">
            <v>0.35</v>
          </cell>
          <cell r="Z130">
            <v>0.35</v>
          </cell>
          <cell r="AA130">
            <v>0.35</v>
          </cell>
          <cell r="AB130">
            <v>0.35</v>
          </cell>
          <cell r="AC130">
            <v>0.35</v>
          </cell>
          <cell r="AD130">
            <v>0.35</v>
          </cell>
          <cell r="AF130">
            <v>0.35</v>
          </cell>
          <cell r="AH130">
            <v>0.35</v>
          </cell>
          <cell r="AI130">
            <v>0.35</v>
          </cell>
          <cell r="AJ130">
            <v>0.35</v>
          </cell>
          <cell r="AL130">
            <v>0.35</v>
          </cell>
          <cell r="AM130">
            <v>0.35</v>
          </cell>
          <cell r="AO130">
            <v>0.35</v>
          </cell>
          <cell r="AQ130">
            <v>0.35</v>
          </cell>
          <cell r="AR130">
            <v>0.35</v>
          </cell>
          <cell r="AS130">
            <v>0.35</v>
          </cell>
          <cell r="AT130">
            <v>0.35</v>
          </cell>
          <cell r="AU130">
            <v>0.35</v>
          </cell>
          <cell r="AV130">
            <v>0.35</v>
          </cell>
          <cell r="AY130">
            <v>0.35</v>
          </cell>
          <cell r="BA130">
            <v>0.35</v>
          </cell>
          <cell r="BB130">
            <v>0.35</v>
          </cell>
          <cell r="BC130">
            <v>0.35</v>
          </cell>
          <cell r="BD130">
            <v>0.35</v>
          </cell>
          <cell r="BE130">
            <v>0.35</v>
          </cell>
          <cell r="BF130">
            <v>0.35</v>
          </cell>
          <cell r="BG130">
            <v>0.35</v>
          </cell>
          <cell r="BH130">
            <v>0.35</v>
          </cell>
          <cell r="BJ130">
            <v>0.35</v>
          </cell>
          <cell r="BL130">
            <v>0.35</v>
          </cell>
          <cell r="BM130">
            <v>0.35</v>
          </cell>
          <cell r="BN130">
            <v>0.35</v>
          </cell>
          <cell r="BO130">
            <v>0.35</v>
          </cell>
          <cell r="BQ130">
            <v>0.35</v>
          </cell>
          <cell r="BR130">
            <v>0.35</v>
          </cell>
          <cell r="BS130">
            <v>0.35</v>
          </cell>
          <cell r="BT130">
            <v>0.35</v>
          </cell>
          <cell r="BU130">
            <v>0.35</v>
          </cell>
          <cell r="BV130">
            <v>0.35</v>
          </cell>
          <cell r="BW130">
            <v>0.35</v>
          </cell>
          <cell r="BX130">
            <v>0.35</v>
          </cell>
          <cell r="BY130">
            <v>0.35</v>
          </cell>
          <cell r="BZ130">
            <v>0.35</v>
          </cell>
          <cell r="CA130">
            <v>0.35</v>
          </cell>
          <cell r="CB130">
            <v>0.35</v>
          </cell>
          <cell r="CD130">
            <v>0.35</v>
          </cell>
          <cell r="CF130">
            <v>0.35</v>
          </cell>
          <cell r="CH130">
            <v>0.35</v>
          </cell>
          <cell r="CI130">
            <v>0.35</v>
          </cell>
          <cell r="CJ130">
            <v>0.35</v>
          </cell>
          <cell r="CK130">
            <v>0.35</v>
          </cell>
          <cell r="CM130">
            <v>0.35</v>
          </cell>
          <cell r="CO130">
            <v>0.35</v>
          </cell>
          <cell r="CP130">
            <v>0.35</v>
          </cell>
          <cell r="CQ130">
            <v>0.35</v>
          </cell>
          <cell r="CR130">
            <v>0.35</v>
          </cell>
          <cell r="CS130">
            <v>0.35</v>
          </cell>
          <cell r="CT130">
            <v>0.35</v>
          </cell>
          <cell r="CU130">
            <v>0.35</v>
          </cell>
          <cell r="CV130">
            <v>0.35</v>
          </cell>
          <cell r="CW130">
            <v>0.35</v>
          </cell>
          <cell r="CX130">
            <v>0.35</v>
          </cell>
          <cell r="CY130">
            <v>0.35</v>
          </cell>
          <cell r="CZ130">
            <v>0.35</v>
          </cell>
          <cell r="DB130">
            <v>0.35</v>
          </cell>
          <cell r="DD130">
            <v>0.35</v>
          </cell>
          <cell r="DE130">
            <v>0.35</v>
          </cell>
          <cell r="DF130">
            <v>0.35</v>
          </cell>
          <cell r="DH130">
            <v>0.35</v>
          </cell>
          <cell r="DI130">
            <v>0.35</v>
          </cell>
          <cell r="DK130">
            <v>0.35</v>
          </cell>
          <cell r="DL130">
            <v>0.35</v>
          </cell>
          <cell r="DM130">
            <v>0.35</v>
          </cell>
          <cell r="DN130">
            <v>0.35</v>
          </cell>
          <cell r="DP130">
            <v>0.35</v>
          </cell>
          <cell r="DQ130">
            <v>0.35</v>
          </cell>
          <cell r="DR130">
            <v>0.35</v>
          </cell>
          <cell r="DS130">
            <v>0.35</v>
          </cell>
          <cell r="DU130">
            <v>0.35</v>
          </cell>
          <cell r="DV130">
            <v>0.35</v>
          </cell>
          <cell r="DW130">
            <v>0.35</v>
          </cell>
          <cell r="DY130">
            <v>0.35</v>
          </cell>
          <cell r="DZ130">
            <v>0.35</v>
          </cell>
          <cell r="EB130">
            <v>0.35</v>
          </cell>
          <cell r="EC130">
            <v>0.35</v>
          </cell>
          <cell r="ED130">
            <v>0.35</v>
          </cell>
          <cell r="EE130">
            <v>0.35</v>
          </cell>
          <cell r="EG130">
            <v>0.35</v>
          </cell>
          <cell r="EH130">
            <v>0.35</v>
          </cell>
          <cell r="EI130">
            <v>0.35</v>
          </cell>
          <cell r="EJ130">
            <v>0.35</v>
          </cell>
          <cell r="EL130">
            <v>0.35</v>
          </cell>
          <cell r="EM130">
            <v>0.35</v>
          </cell>
          <cell r="EN130">
            <v>0.35</v>
          </cell>
          <cell r="EO130">
            <v>0.35</v>
          </cell>
          <cell r="EP130">
            <v>0.35</v>
          </cell>
          <cell r="EQ130">
            <v>0.35</v>
          </cell>
          <cell r="ER130">
            <v>0.35</v>
          </cell>
          <cell r="ES130">
            <v>0.35</v>
          </cell>
          <cell r="ET130">
            <v>0.35</v>
          </cell>
          <cell r="EU130">
            <v>0.35</v>
          </cell>
          <cell r="EV130">
            <v>0.35</v>
          </cell>
          <cell r="EW130">
            <v>0.35</v>
          </cell>
          <cell r="EX130">
            <v>0.35</v>
          </cell>
          <cell r="EY130">
            <v>0.35</v>
          </cell>
          <cell r="EZ130">
            <v>0.35</v>
          </cell>
          <cell r="FA130">
            <v>0.35</v>
          </cell>
          <cell r="FB130">
            <v>0.35</v>
          </cell>
          <cell r="FC130">
            <v>0.35</v>
          </cell>
          <cell r="FD130">
            <v>0.35</v>
          </cell>
          <cell r="FE130">
            <v>0.35</v>
          </cell>
          <cell r="FF130">
            <v>0.35</v>
          </cell>
          <cell r="FG130">
            <v>0.35</v>
          </cell>
          <cell r="FH130">
            <v>0.35</v>
          </cell>
          <cell r="FI130">
            <v>0.35</v>
          </cell>
          <cell r="FK130">
            <v>0</v>
          </cell>
          <cell r="FL130">
            <v>0.35</v>
          </cell>
          <cell r="FM130">
            <v>0.35</v>
          </cell>
        </row>
        <row r="131">
          <cell r="A131" t="str">
            <v>U.S. TAX COST/(BENEFIT)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470473.49999999994</v>
          </cell>
          <cell r="L131">
            <v>0</v>
          </cell>
          <cell r="M131">
            <v>0</v>
          </cell>
          <cell r="N131">
            <v>0</v>
          </cell>
          <cell r="O131">
            <v>137548.59999999998</v>
          </cell>
          <cell r="P131">
            <v>0</v>
          </cell>
          <cell r="Q131">
            <v>608022.09999999986</v>
          </cell>
          <cell r="R131">
            <v>0</v>
          </cell>
          <cell r="S131">
            <v>608022.09999999986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718838.04999999993</v>
          </cell>
          <cell r="AA131">
            <v>0</v>
          </cell>
          <cell r="AB131">
            <v>0</v>
          </cell>
          <cell r="AC131">
            <v>0</v>
          </cell>
          <cell r="AD131">
            <v>-718838.04999999993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1244604.8999999999</v>
          </cell>
          <cell r="AL131">
            <v>0</v>
          </cell>
          <cell r="AM131">
            <v>0</v>
          </cell>
          <cell r="AN131">
            <v>1244604.8999999999</v>
          </cell>
          <cell r="AO131">
            <v>0</v>
          </cell>
          <cell r="AP131">
            <v>1244604.8999999999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928938.00495650002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928938.00495650002</v>
          </cell>
          <cell r="BJ131">
            <v>0</v>
          </cell>
          <cell r="BK131">
            <v>928938.00495650002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401225.64999999997</v>
          </cell>
          <cell r="BR131">
            <v>1864018.9531249998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405661.95802999998</v>
          </cell>
          <cell r="BZ131">
            <v>0</v>
          </cell>
          <cell r="CA131">
            <v>0</v>
          </cell>
          <cell r="CB131">
            <v>0</v>
          </cell>
          <cell r="CC131">
            <v>2670906.5611549998</v>
          </cell>
          <cell r="CD131">
            <v>0</v>
          </cell>
          <cell r="CE131">
            <v>2670906.5611549998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907494.09799999988</v>
          </cell>
          <cell r="CV131">
            <v>2594253.1999999997</v>
          </cell>
          <cell r="CW131">
            <v>0</v>
          </cell>
          <cell r="CX131">
            <v>0</v>
          </cell>
          <cell r="CY131">
            <v>1248332.7219999998</v>
          </cell>
          <cell r="CZ131">
            <v>0</v>
          </cell>
          <cell r="DA131">
            <v>4750080.0199999996</v>
          </cell>
          <cell r="DB131">
            <v>0</v>
          </cell>
          <cell r="DC131">
            <v>4750080.0199999996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18550</v>
          </cell>
          <cell r="DL131">
            <v>0</v>
          </cell>
          <cell r="DM131">
            <v>0</v>
          </cell>
          <cell r="DN131">
            <v>0</v>
          </cell>
          <cell r="DO131">
            <v>18550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52850</v>
          </cell>
          <cell r="EQ131">
            <v>0</v>
          </cell>
          <cell r="ER131">
            <v>0</v>
          </cell>
          <cell r="ES131">
            <v>349650</v>
          </cell>
          <cell r="ET131">
            <v>0</v>
          </cell>
          <cell r="EU131">
            <v>38150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162750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603400</v>
          </cell>
          <cell r="FK131">
            <v>621950</v>
          </cell>
          <cell r="FL131">
            <v>-349300</v>
          </cell>
          <cell r="FM131">
            <v>272650</v>
          </cell>
        </row>
        <row r="132">
          <cell r="A132">
            <v>0.35</v>
          </cell>
          <cell r="FK132">
            <v>0</v>
          </cell>
          <cell r="FM132">
            <v>0</v>
          </cell>
        </row>
        <row r="133">
          <cell r="A133" t="str">
            <v>LOCAL COUNTRY TAXATION</v>
          </cell>
          <cell r="FK133">
            <v>0</v>
          </cell>
          <cell r="FM133">
            <v>0</v>
          </cell>
        </row>
        <row r="134">
          <cell r="A134" t="str">
            <v>Current Tax Expense</v>
          </cell>
          <cell r="FK134">
            <v>0</v>
          </cell>
          <cell r="FM134">
            <v>0</v>
          </cell>
        </row>
        <row r="135">
          <cell r="A135" t="str">
            <v xml:space="preserve">  US GAAP Profit Before Tax</v>
          </cell>
          <cell r="C135">
            <v>-17525267</v>
          </cell>
          <cell r="D135">
            <v>0</v>
          </cell>
          <cell r="E135">
            <v>1</v>
          </cell>
          <cell r="F135">
            <v>-53449</v>
          </cell>
          <cell r="G135">
            <v>9240</v>
          </cell>
          <cell r="H135">
            <v>0</v>
          </cell>
          <cell r="I135">
            <v>-17569475</v>
          </cell>
          <cell r="J135">
            <v>1026181</v>
          </cell>
          <cell r="K135">
            <v>616436</v>
          </cell>
          <cell r="L135">
            <v>-2326</v>
          </cell>
          <cell r="M135">
            <v>2785</v>
          </cell>
          <cell r="N135">
            <v>0</v>
          </cell>
          <cell r="O135">
            <v>3110810.05</v>
          </cell>
          <cell r="P135">
            <v>0</v>
          </cell>
          <cell r="Q135">
            <v>4753886.05</v>
          </cell>
          <cell r="R135">
            <v>0</v>
          </cell>
          <cell r="S135">
            <v>4753886.05</v>
          </cell>
          <cell r="T135">
            <v>-3082</v>
          </cell>
          <cell r="U135">
            <v>85976</v>
          </cell>
          <cell r="V135">
            <v>82894</v>
          </cell>
          <cell r="W135">
            <v>0</v>
          </cell>
          <cell r="X135">
            <v>82894</v>
          </cell>
          <cell r="Y135">
            <v>-88286848.859999999</v>
          </cell>
          <cell r="Z135">
            <v>-2604534</v>
          </cell>
          <cell r="AA135">
            <v>178982819</v>
          </cell>
          <cell r="AB135">
            <v>79616604</v>
          </cell>
          <cell r="AC135">
            <v>86864621</v>
          </cell>
          <cell r="AD135">
            <v>-259894397</v>
          </cell>
          <cell r="AE135">
            <v>-5321735.8600000143</v>
          </cell>
          <cell r="AF135">
            <v>1063865.93</v>
          </cell>
          <cell r="AG135">
            <v>-4257869.9300000146</v>
          </cell>
          <cell r="AH135">
            <v>-1453569</v>
          </cell>
          <cell r="AI135">
            <v>119142</v>
          </cell>
          <cell r="AJ135">
            <v>-4892174</v>
          </cell>
          <cell r="AL135">
            <v>-2093471</v>
          </cell>
          <cell r="AM135">
            <v>0</v>
          </cell>
          <cell r="AN135">
            <v>-8320072</v>
          </cell>
          <cell r="AO135">
            <v>29373768</v>
          </cell>
          <cell r="AP135">
            <v>21053696</v>
          </cell>
          <cell r="AQ135">
            <v>-72260</v>
          </cell>
          <cell r="AR135">
            <v>44639568.780000001</v>
          </cell>
          <cell r="AS135">
            <v>2000544</v>
          </cell>
          <cell r="AT135">
            <v>158</v>
          </cell>
          <cell r="AU135">
            <v>8154</v>
          </cell>
          <cell r="AV135">
            <v>-19138887</v>
          </cell>
          <cell r="AW135">
            <v>0</v>
          </cell>
          <cell r="AX135">
            <v>27437277.780000001</v>
          </cell>
          <cell r="AY135">
            <v>3361414</v>
          </cell>
          <cell r="AZ135">
            <v>3361414</v>
          </cell>
          <cell r="BA135">
            <v>-1349309.504</v>
          </cell>
          <cell r="BB135">
            <v>-1130094.8700000001</v>
          </cell>
          <cell r="BC135">
            <v>8932619.7649000101</v>
          </cell>
          <cell r="BD135">
            <v>0</v>
          </cell>
          <cell r="BE135">
            <v>434851.68000000017</v>
          </cell>
          <cell r="BF135">
            <v>271029</v>
          </cell>
          <cell r="BG135">
            <v>-6507</v>
          </cell>
          <cell r="BH135">
            <v>0</v>
          </cell>
          <cell r="BI135">
            <v>7152589.0709000099</v>
          </cell>
          <cell r="BJ135">
            <v>-271029</v>
          </cell>
          <cell r="BK135">
            <v>6881560.0709000099</v>
          </cell>
          <cell r="BL135">
            <v>0</v>
          </cell>
          <cell r="BM135">
            <v>343087</v>
          </cell>
          <cell r="BN135">
            <v>-347356</v>
          </cell>
          <cell r="BO135">
            <v>0</v>
          </cell>
          <cell r="BP135">
            <v>-4269</v>
          </cell>
          <cell r="BQ135">
            <v>-1386124</v>
          </cell>
          <cell r="BR135">
            <v>18755081.704700001</v>
          </cell>
          <cell r="BS135">
            <v>0</v>
          </cell>
          <cell r="BT135">
            <v>-1953657</v>
          </cell>
          <cell r="BU135">
            <v>0</v>
          </cell>
          <cell r="BV135">
            <v>-936188</v>
          </cell>
          <cell r="BW135">
            <v>-3292652</v>
          </cell>
          <cell r="BX135">
            <v>-105249</v>
          </cell>
          <cell r="BY135">
            <v>9351275.6677999999</v>
          </cell>
          <cell r="BZ135">
            <v>22609</v>
          </cell>
          <cell r="CA135">
            <v>0</v>
          </cell>
          <cell r="CB135">
            <v>0</v>
          </cell>
          <cell r="CC135">
            <v>20455096.372500002</v>
          </cell>
          <cell r="CD135">
            <v>-22333.207499999553</v>
          </cell>
          <cell r="CE135">
            <v>20432763.165000003</v>
          </cell>
          <cell r="CF135">
            <v>346305</v>
          </cell>
          <cell r="CG135">
            <v>346305</v>
          </cell>
          <cell r="CH135">
            <v>20130</v>
          </cell>
          <cell r="CI135">
            <v>0</v>
          </cell>
          <cell r="CJ135">
            <v>0</v>
          </cell>
          <cell r="CK135">
            <v>0</v>
          </cell>
          <cell r="CL135">
            <v>20130</v>
          </cell>
          <cell r="CM135">
            <v>-7045.5</v>
          </cell>
          <cell r="CN135">
            <v>13084.5</v>
          </cell>
          <cell r="CO135">
            <v>1046374.26</v>
          </cell>
          <cell r="CP135">
            <v>0</v>
          </cell>
          <cell r="CQ135">
            <v>13440232.537600009</v>
          </cell>
          <cell r="CR135">
            <v>917210</v>
          </cell>
          <cell r="CS135">
            <v>-1035.33</v>
          </cell>
          <cell r="CT135">
            <v>0</v>
          </cell>
          <cell r="CU135">
            <v>-100.29999999981374</v>
          </cell>
          <cell r="CV135">
            <v>-105324.47999999998</v>
          </cell>
          <cell r="CW135">
            <v>0</v>
          </cell>
          <cell r="CX135">
            <v>0</v>
          </cell>
          <cell r="CY135">
            <v>-1.9500000001862645</v>
          </cell>
          <cell r="CZ135">
            <v>0</v>
          </cell>
          <cell r="DA135">
            <v>15297354.73760001</v>
          </cell>
          <cell r="DB135">
            <v>0</v>
          </cell>
          <cell r="DC135">
            <v>15297354.73760001</v>
          </cell>
          <cell r="DD135">
            <v>1003170</v>
          </cell>
          <cell r="DE135">
            <v>0</v>
          </cell>
          <cell r="DF135">
            <v>0</v>
          </cell>
          <cell r="DG135">
            <v>1003170</v>
          </cell>
          <cell r="DH135">
            <v>13042400</v>
          </cell>
          <cell r="DI135">
            <v>718000</v>
          </cell>
          <cell r="DJ135">
            <v>13760400</v>
          </cell>
          <cell r="DK135">
            <v>1299900</v>
          </cell>
          <cell r="DL135">
            <v>0</v>
          </cell>
          <cell r="DM135">
            <v>1071700</v>
          </cell>
          <cell r="DN135">
            <v>0</v>
          </cell>
          <cell r="DO135">
            <v>2371600</v>
          </cell>
          <cell r="DP135">
            <v>0</v>
          </cell>
          <cell r="DQ135">
            <v>2369750</v>
          </cell>
          <cell r="DR135">
            <v>0</v>
          </cell>
          <cell r="DS135">
            <v>0</v>
          </cell>
          <cell r="DT135">
            <v>2369750</v>
          </cell>
          <cell r="DU135">
            <v>1452112.5</v>
          </cell>
          <cell r="DV135">
            <v>0</v>
          </cell>
          <cell r="DW135">
            <v>0</v>
          </cell>
          <cell r="DX135">
            <v>1452112.5</v>
          </cell>
          <cell r="DY135">
            <v>0</v>
          </cell>
          <cell r="DZ135">
            <v>0</v>
          </cell>
          <cell r="EA135">
            <v>0</v>
          </cell>
          <cell r="EB135">
            <v>0.9</v>
          </cell>
          <cell r="EC135">
            <v>292250</v>
          </cell>
          <cell r="ED135">
            <v>0.9</v>
          </cell>
          <cell r="EE135">
            <v>0.9</v>
          </cell>
          <cell r="EF135">
            <v>292252.70000000007</v>
          </cell>
          <cell r="EG135">
            <v>0</v>
          </cell>
          <cell r="EH135">
            <v>0</v>
          </cell>
          <cell r="EI135">
            <v>31502000</v>
          </cell>
          <cell r="EJ135">
            <v>0</v>
          </cell>
          <cell r="EK135">
            <v>31502000</v>
          </cell>
          <cell r="FJ135">
            <v>0</v>
          </cell>
          <cell r="FK135">
            <v>52751285.200000003</v>
          </cell>
          <cell r="FM135">
            <v>52751285.200000003</v>
          </cell>
        </row>
        <row r="136">
          <cell r="A136" t="str">
            <v xml:space="preserve">  Adjustments:</v>
          </cell>
          <cell r="I136">
            <v>0</v>
          </cell>
          <cell r="Q136">
            <v>0</v>
          </cell>
          <cell r="S136">
            <v>0</v>
          </cell>
          <cell r="V136">
            <v>0</v>
          </cell>
          <cell r="X136">
            <v>0</v>
          </cell>
          <cell r="AE136">
            <v>0</v>
          </cell>
          <cell r="AG136">
            <v>0</v>
          </cell>
          <cell r="AN136">
            <v>0</v>
          </cell>
          <cell r="AP136">
            <v>0</v>
          </cell>
          <cell r="AX136">
            <v>0</v>
          </cell>
          <cell r="AZ136">
            <v>0</v>
          </cell>
          <cell r="BI136">
            <v>0</v>
          </cell>
          <cell r="BK136">
            <v>0</v>
          </cell>
          <cell r="BP136">
            <v>0</v>
          </cell>
          <cell r="CC136">
            <v>0</v>
          </cell>
          <cell r="CE136">
            <v>0</v>
          </cell>
          <cell r="CG136">
            <v>0</v>
          </cell>
          <cell r="CL136">
            <v>0</v>
          </cell>
          <cell r="CN136">
            <v>0</v>
          </cell>
          <cell r="DA136">
            <v>0</v>
          </cell>
          <cell r="DC136">
            <v>0</v>
          </cell>
          <cell r="DG136">
            <v>0</v>
          </cell>
          <cell r="DJ136">
            <v>0</v>
          </cell>
          <cell r="DO136">
            <v>0</v>
          </cell>
          <cell r="DT136">
            <v>0</v>
          </cell>
          <cell r="DX136">
            <v>0</v>
          </cell>
          <cell r="EA136">
            <v>0</v>
          </cell>
          <cell r="EF136">
            <v>0</v>
          </cell>
          <cell r="EK136">
            <v>0</v>
          </cell>
          <cell r="FJ136">
            <v>0</v>
          </cell>
          <cell r="FK136">
            <v>0</v>
          </cell>
          <cell r="FM136">
            <v>0</v>
          </cell>
        </row>
        <row r="137">
          <cell r="A137" t="str">
            <v xml:space="preserve">     Minority Interest</v>
          </cell>
          <cell r="I137">
            <v>0</v>
          </cell>
          <cell r="Q137">
            <v>0</v>
          </cell>
          <cell r="S137">
            <v>0</v>
          </cell>
          <cell r="V137">
            <v>0</v>
          </cell>
          <cell r="X137">
            <v>0</v>
          </cell>
          <cell r="AE137">
            <v>0</v>
          </cell>
          <cell r="AG137">
            <v>0</v>
          </cell>
          <cell r="AN137">
            <v>0</v>
          </cell>
          <cell r="AP137">
            <v>0</v>
          </cell>
          <cell r="AX137">
            <v>0</v>
          </cell>
          <cell r="AZ137">
            <v>0</v>
          </cell>
          <cell r="BI137">
            <v>0</v>
          </cell>
          <cell r="BK137">
            <v>0</v>
          </cell>
          <cell r="BP137">
            <v>0</v>
          </cell>
          <cell r="CC137">
            <v>0</v>
          </cell>
          <cell r="CE137">
            <v>0</v>
          </cell>
          <cell r="CG137">
            <v>0</v>
          </cell>
          <cell r="CL137">
            <v>0</v>
          </cell>
          <cell r="CN137">
            <v>0</v>
          </cell>
          <cell r="DA137">
            <v>0</v>
          </cell>
          <cell r="DC137">
            <v>0</v>
          </cell>
          <cell r="DG137">
            <v>0</v>
          </cell>
          <cell r="DJ137">
            <v>0</v>
          </cell>
          <cell r="DO137">
            <v>0</v>
          </cell>
          <cell r="DT137">
            <v>0</v>
          </cell>
          <cell r="DX137">
            <v>0</v>
          </cell>
          <cell r="EA137">
            <v>0</v>
          </cell>
          <cell r="EF137">
            <v>0</v>
          </cell>
          <cell r="EK137">
            <v>0</v>
          </cell>
          <cell r="FJ137">
            <v>0</v>
          </cell>
          <cell r="FK137">
            <v>0</v>
          </cell>
          <cell r="FM137">
            <v>0</v>
          </cell>
        </row>
        <row r="138">
          <cell r="A138" t="str">
            <v xml:space="preserve">     Goodwill non-deductible</v>
          </cell>
          <cell r="I138">
            <v>0</v>
          </cell>
          <cell r="Q138">
            <v>0</v>
          </cell>
          <cell r="S138">
            <v>0</v>
          </cell>
          <cell r="V138">
            <v>0</v>
          </cell>
          <cell r="X138">
            <v>0</v>
          </cell>
          <cell r="AE138">
            <v>0</v>
          </cell>
          <cell r="AG138">
            <v>0</v>
          </cell>
          <cell r="AN138">
            <v>0</v>
          </cell>
          <cell r="AP138">
            <v>0</v>
          </cell>
          <cell r="AX138">
            <v>0</v>
          </cell>
          <cell r="AZ138">
            <v>0</v>
          </cell>
          <cell r="BI138">
            <v>0</v>
          </cell>
          <cell r="BK138">
            <v>0</v>
          </cell>
          <cell r="BP138">
            <v>0</v>
          </cell>
          <cell r="CC138">
            <v>0</v>
          </cell>
          <cell r="CE138">
            <v>0</v>
          </cell>
          <cell r="CG138">
            <v>0</v>
          </cell>
          <cell r="CL138">
            <v>0</v>
          </cell>
          <cell r="CN138">
            <v>0</v>
          </cell>
          <cell r="DA138">
            <v>0</v>
          </cell>
          <cell r="DC138">
            <v>0</v>
          </cell>
          <cell r="DG138">
            <v>0</v>
          </cell>
          <cell r="DJ138">
            <v>0</v>
          </cell>
          <cell r="DO138">
            <v>0</v>
          </cell>
          <cell r="DT138">
            <v>0</v>
          </cell>
          <cell r="DX138">
            <v>0</v>
          </cell>
          <cell r="EA138">
            <v>0</v>
          </cell>
          <cell r="EF138">
            <v>0</v>
          </cell>
          <cell r="EK138">
            <v>0</v>
          </cell>
          <cell r="FJ138">
            <v>0</v>
          </cell>
          <cell r="FK138">
            <v>0</v>
          </cell>
          <cell r="FM138">
            <v>0</v>
          </cell>
        </row>
        <row r="139">
          <cell r="A139" t="str">
            <v xml:space="preserve">     Interest Income at HoldCo Level</v>
          </cell>
          <cell r="I139">
            <v>0</v>
          </cell>
          <cell r="Q139">
            <v>0</v>
          </cell>
          <cell r="S139">
            <v>0</v>
          </cell>
          <cell r="V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N139">
            <v>0</v>
          </cell>
          <cell r="AP139">
            <v>0</v>
          </cell>
          <cell r="AX139">
            <v>0</v>
          </cell>
          <cell r="AZ139">
            <v>0</v>
          </cell>
          <cell r="BC139">
            <v>3900000</v>
          </cell>
          <cell r="BI139">
            <v>3900000</v>
          </cell>
          <cell r="BK139">
            <v>3900000</v>
          </cell>
          <cell r="BP139">
            <v>0</v>
          </cell>
          <cell r="BR139">
            <v>6476523</v>
          </cell>
          <cell r="BY139">
            <v>850952</v>
          </cell>
          <cell r="CC139">
            <v>7327475</v>
          </cell>
          <cell r="CE139">
            <v>7327475</v>
          </cell>
          <cell r="CG139">
            <v>0</v>
          </cell>
          <cell r="CL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C139">
            <v>0</v>
          </cell>
          <cell r="DG139">
            <v>0</v>
          </cell>
          <cell r="DJ139">
            <v>0</v>
          </cell>
          <cell r="DO139">
            <v>0</v>
          </cell>
          <cell r="DT139">
            <v>0</v>
          </cell>
          <cell r="DX139">
            <v>0</v>
          </cell>
          <cell r="EA139">
            <v>0</v>
          </cell>
          <cell r="EF139">
            <v>0</v>
          </cell>
          <cell r="EK139">
            <v>0</v>
          </cell>
          <cell r="FJ139">
            <v>0</v>
          </cell>
          <cell r="FK139">
            <v>0</v>
          </cell>
          <cell r="FM139">
            <v>0</v>
          </cell>
        </row>
        <row r="140">
          <cell r="A140" t="str">
            <v xml:space="preserve">     US GAAP Adjustments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V140">
            <v>0</v>
          </cell>
          <cell r="X140">
            <v>0</v>
          </cell>
          <cell r="AE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0</v>
          </cell>
          <cell r="AX140">
            <v>0</v>
          </cell>
          <cell r="AZ140">
            <v>0</v>
          </cell>
          <cell r="BI140">
            <v>0</v>
          </cell>
          <cell r="BK140">
            <v>0</v>
          </cell>
          <cell r="BP140">
            <v>0</v>
          </cell>
          <cell r="CC140">
            <v>0</v>
          </cell>
          <cell r="CE140">
            <v>0</v>
          </cell>
          <cell r="CF140">
            <v>-346305</v>
          </cell>
          <cell r="CG140">
            <v>-346305</v>
          </cell>
          <cell r="CL140">
            <v>0</v>
          </cell>
          <cell r="CN140">
            <v>0</v>
          </cell>
          <cell r="DA140">
            <v>0</v>
          </cell>
          <cell r="DC140">
            <v>0</v>
          </cell>
          <cell r="DD140">
            <v>-30600</v>
          </cell>
          <cell r="DG140">
            <v>-30600</v>
          </cell>
          <cell r="DH140">
            <v>2553333.3333333335</v>
          </cell>
          <cell r="DI140">
            <v>0</v>
          </cell>
          <cell r="DJ140">
            <v>2553333.3333333335</v>
          </cell>
          <cell r="DO140">
            <v>0</v>
          </cell>
          <cell r="DT140">
            <v>0</v>
          </cell>
          <cell r="DX140">
            <v>0</v>
          </cell>
          <cell r="EA140">
            <v>0</v>
          </cell>
          <cell r="EF140">
            <v>0</v>
          </cell>
          <cell r="EK140">
            <v>0</v>
          </cell>
          <cell r="FJ140">
            <v>0</v>
          </cell>
          <cell r="FK140">
            <v>2522733.3333333335</v>
          </cell>
          <cell r="FM140">
            <v>2522733.3333333335</v>
          </cell>
        </row>
        <row r="141">
          <cell r="A141" t="str">
            <v xml:space="preserve">     Management Fee Deductible Locally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V141">
            <v>0</v>
          </cell>
          <cell r="X141">
            <v>0</v>
          </cell>
          <cell r="AE141">
            <v>0</v>
          </cell>
          <cell r="AG141">
            <v>0</v>
          </cell>
          <cell r="AJ141">
            <v>-629930</v>
          </cell>
          <cell r="AN141">
            <v>-629930</v>
          </cell>
          <cell r="AP141">
            <v>-629930</v>
          </cell>
          <cell r="AR141">
            <v>-2732688</v>
          </cell>
          <cell r="AX141">
            <v>-2732688</v>
          </cell>
          <cell r="AZ141">
            <v>0</v>
          </cell>
          <cell r="BC141">
            <v>-925725</v>
          </cell>
          <cell r="BI141">
            <v>-925725</v>
          </cell>
          <cell r="BK141">
            <v>-925725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-3808898</v>
          </cell>
          <cell r="BY141">
            <v>-1042167</v>
          </cell>
          <cell r="CC141">
            <v>-4851065</v>
          </cell>
          <cell r="CE141">
            <v>-4851065</v>
          </cell>
          <cell r="CG141">
            <v>0</v>
          </cell>
          <cell r="CL141">
            <v>0</v>
          </cell>
          <cell r="CN141">
            <v>0</v>
          </cell>
          <cell r="CQ141">
            <v>-2729305.76</v>
          </cell>
          <cell r="DA141">
            <v>-2729305.76</v>
          </cell>
          <cell r="DC141">
            <v>-2729305.76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FJ141">
            <v>0</v>
          </cell>
          <cell r="FK141">
            <v>0</v>
          </cell>
          <cell r="FM141">
            <v>0</v>
          </cell>
        </row>
        <row r="142">
          <cell r="A142" t="str">
            <v xml:space="preserve">     Reverse Fx (gain)/loss</v>
          </cell>
          <cell r="C142">
            <v>18667624</v>
          </cell>
          <cell r="D142">
            <v>0</v>
          </cell>
          <cell r="E142">
            <v>0</v>
          </cell>
          <cell r="F142">
            <v>0</v>
          </cell>
          <cell r="G142">
            <v>-9438</v>
          </cell>
          <cell r="H142">
            <v>0</v>
          </cell>
          <cell r="I142">
            <v>18658186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22677</v>
          </cell>
          <cell r="V142">
            <v>22677</v>
          </cell>
          <cell r="W142">
            <v>0</v>
          </cell>
          <cell r="X142">
            <v>22677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2360514</v>
          </cell>
          <cell r="AL142">
            <v>0</v>
          </cell>
          <cell r="AM142">
            <v>0</v>
          </cell>
          <cell r="AN142">
            <v>2360514</v>
          </cell>
          <cell r="AO142">
            <v>0</v>
          </cell>
          <cell r="AP142">
            <v>2360514</v>
          </cell>
          <cell r="AX142">
            <v>0</v>
          </cell>
          <cell r="AY142">
            <v>0</v>
          </cell>
          <cell r="AZ142">
            <v>0</v>
          </cell>
          <cell r="BI142">
            <v>0</v>
          </cell>
          <cell r="BJ142">
            <v>0</v>
          </cell>
          <cell r="BK142">
            <v>0</v>
          </cell>
          <cell r="BP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G142">
            <v>0</v>
          </cell>
          <cell r="DJ142">
            <v>0</v>
          </cell>
          <cell r="DO142">
            <v>0</v>
          </cell>
          <cell r="DT142">
            <v>0</v>
          </cell>
          <cell r="DX142">
            <v>0</v>
          </cell>
          <cell r="EA142">
            <v>0</v>
          </cell>
          <cell r="EF142">
            <v>0</v>
          </cell>
          <cell r="EK142">
            <v>0</v>
          </cell>
          <cell r="FJ142">
            <v>0</v>
          </cell>
          <cell r="FK142">
            <v>0</v>
          </cell>
          <cell r="FM142">
            <v>0</v>
          </cell>
        </row>
        <row r="143">
          <cell r="A143" t="str">
            <v xml:space="preserve">     Inflation Adjustment</v>
          </cell>
          <cell r="I143">
            <v>0</v>
          </cell>
          <cell r="O143">
            <v>2068550.0000000002</v>
          </cell>
          <cell r="Q143">
            <v>2068550.0000000002</v>
          </cell>
          <cell r="S143">
            <v>2068550.0000000002</v>
          </cell>
          <cell r="V143">
            <v>0</v>
          </cell>
          <cell r="X143">
            <v>0</v>
          </cell>
          <cell r="AE143">
            <v>0</v>
          </cell>
          <cell r="AG143">
            <v>0</v>
          </cell>
          <cell r="AN143">
            <v>0</v>
          </cell>
          <cell r="AP143">
            <v>0</v>
          </cell>
          <cell r="AX143">
            <v>0</v>
          </cell>
          <cell r="AZ143">
            <v>0</v>
          </cell>
          <cell r="BI143">
            <v>0</v>
          </cell>
          <cell r="BK143">
            <v>0</v>
          </cell>
          <cell r="BP143">
            <v>0</v>
          </cell>
          <cell r="CC143">
            <v>0</v>
          </cell>
          <cell r="CE143">
            <v>0</v>
          </cell>
          <cell r="CG143">
            <v>0</v>
          </cell>
          <cell r="CL143">
            <v>0</v>
          </cell>
          <cell r="CN143">
            <v>0</v>
          </cell>
          <cell r="DA143">
            <v>0</v>
          </cell>
          <cell r="DC143">
            <v>0</v>
          </cell>
          <cell r="DG143">
            <v>0</v>
          </cell>
          <cell r="DJ143">
            <v>0</v>
          </cell>
          <cell r="DO143">
            <v>0</v>
          </cell>
          <cell r="DT143">
            <v>0</v>
          </cell>
          <cell r="DX143">
            <v>0</v>
          </cell>
          <cell r="EA143">
            <v>0</v>
          </cell>
          <cell r="EF143">
            <v>0</v>
          </cell>
          <cell r="EK143">
            <v>0</v>
          </cell>
          <cell r="FJ143">
            <v>0</v>
          </cell>
          <cell r="FK143">
            <v>0</v>
          </cell>
          <cell r="FM143">
            <v>0</v>
          </cell>
        </row>
        <row r="144">
          <cell r="A144" t="str">
            <v xml:space="preserve">     HoldCo Interest not deductible Locally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V144">
            <v>0</v>
          </cell>
          <cell r="X144">
            <v>0</v>
          </cell>
          <cell r="AE144">
            <v>0</v>
          </cell>
          <cell r="AG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Z144">
            <v>0</v>
          </cell>
          <cell r="BI144">
            <v>0</v>
          </cell>
          <cell r="BK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FJ144">
            <v>0</v>
          </cell>
          <cell r="FK144">
            <v>0</v>
          </cell>
          <cell r="FM144">
            <v>0</v>
          </cell>
        </row>
        <row r="145">
          <cell r="A145" t="str">
            <v xml:space="preserve">     Legal Reserve</v>
          </cell>
          <cell r="I145">
            <v>0</v>
          </cell>
          <cell r="Q145">
            <v>0</v>
          </cell>
          <cell r="S145">
            <v>0</v>
          </cell>
          <cell r="V145">
            <v>0</v>
          </cell>
          <cell r="X145">
            <v>0</v>
          </cell>
          <cell r="AE145">
            <v>0</v>
          </cell>
          <cell r="AG145">
            <v>0</v>
          </cell>
          <cell r="AN145">
            <v>0</v>
          </cell>
          <cell r="AP145">
            <v>0</v>
          </cell>
          <cell r="AX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-833482.63354300079</v>
          </cell>
          <cell r="BD145">
            <v>0</v>
          </cell>
          <cell r="BE145">
            <v>-30439.617600000016</v>
          </cell>
          <cell r="BF145">
            <v>0</v>
          </cell>
          <cell r="BG145">
            <v>455.49000000000007</v>
          </cell>
          <cell r="BH145">
            <v>0</v>
          </cell>
          <cell r="BI145">
            <v>-863466.7611430008</v>
          </cell>
          <cell r="BK145">
            <v>-863466.7611430008</v>
          </cell>
          <cell r="BL145">
            <v>0</v>
          </cell>
          <cell r="BM145">
            <v>-24016.090000000004</v>
          </cell>
          <cell r="BN145">
            <v>24314.920000000002</v>
          </cell>
          <cell r="BO145">
            <v>0</v>
          </cell>
          <cell r="BP145">
            <v>298.82999999999811</v>
          </cell>
          <cell r="BQ145">
            <v>97028.680000000008</v>
          </cell>
          <cell r="BR145">
            <v>-1499589.4693290002</v>
          </cell>
          <cell r="BS145">
            <v>0</v>
          </cell>
          <cell r="BT145">
            <v>136755.99000000002</v>
          </cell>
          <cell r="BU145">
            <v>0</v>
          </cell>
          <cell r="BV145">
            <v>65533.16</v>
          </cell>
          <cell r="BY145">
            <v>-641204.24674600002</v>
          </cell>
          <cell r="BZ145">
            <v>-1582.63</v>
          </cell>
          <cell r="CA145">
            <v>0</v>
          </cell>
          <cell r="CB145">
            <v>0</v>
          </cell>
          <cell r="CC145">
            <v>-1843058.5160750002</v>
          </cell>
          <cell r="CE145">
            <v>-1843058.5160750002</v>
          </cell>
          <cell r="CG145">
            <v>0</v>
          </cell>
          <cell r="CL145">
            <v>0</v>
          </cell>
          <cell r="CN145">
            <v>0</v>
          </cell>
          <cell r="DA145">
            <v>0</v>
          </cell>
          <cell r="DC145">
            <v>0</v>
          </cell>
          <cell r="DG145">
            <v>0</v>
          </cell>
          <cell r="DJ145">
            <v>0</v>
          </cell>
          <cell r="DO145">
            <v>0</v>
          </cell>
          <cell r="DT145">
            <v>0</v>
          </cell>
          <cell r="DX145">
            <v>0</v>
          </cell>
          <cell r="EA145">
            <v>0</v>
          </cell>
          <cell r="EF145">
            <v>0</v>
          </cell>
          <cell r="EK145">
            <v>0</v>
          </cell>
          <cell r="FJ145">
            <v>0</v>
          </cell>
          <cell r="FK145">
            <v>0</v>
          </cell>
          <cell r="FM145">
            <v>0</v>
          </cell>
        </row>
        <row r="146">
          <cell r="A146" t="str">
            <v>Local Taxable Income</v>
          </cell>
          <cell r="C146">
            <v>1142357</v>
          </cell>
          <cell r="D146">
            <v>0</v>
          </cell>
          <cell r="E146">
            <v>1</v>
          </cell>
          <cell r="F146">
            <v>-53449</v>
          </cell>
          <cell r="G146">
            <v>-198</v>
          </cell>
          <cell r="H146">
            <v>0</v>
          </cell>
          <cell r="I146">
            <v>1088711</v>
          </cell>
          <cell r="J146">
            <v>1026181</v>
          </cell>
          <cell r="K146">
            <v>616436</v>
          </cell>
          <cell r="L146">
            <v>-2326</v>
          </cell>
          <cell r="M146">
            <v>2785</v>
          </cell>
          <cell r="N146">
            <v>0</v>
          </cell>
          <cell r="O146">
            <v>5179360.05</v>
          </cell>
          <cell r="P146">
            <v>0</v>
          </cell>
          <cell r="Q146">
            <v>6822436.0499999998</v>
          </cell>
          <cell r="R146">
            <v>0</v>
          </cell>
          <cell r="S146">
            <v>6822436.0499999998</v>
          </cell>
          <cell r="T146">
            <v>-3082</v>
          </cell>
          <cell r="U146">
            <v>108653</v>
          </cell>
          <cell r="V146">
            <v>105571</v>
          </cell>
          <cell r="W146">
            <v>0</v>
          </cell>
          <cell r="X146">
            <v>105571</v>
          </cell>
          <cell r="Y146">
            <v>-88286848.859999999</v>
          </cell>
          <cell r="Z146">
            <v>-2604534</v>
          </cell>
          <cell r="AA146">
            <v>178982819</v>
          </cell>
          <cell r="AB146">
            <v>79616604</v>
          </cell>
          <cell r="AC146">
            <v>86864621</v>
          </cell>
          <cell r="AD146">
            <v>-259894397</v>
          </cell>
          <cell r="AE146">
            <v>-5321735.8600000143</v>
          </cell>
          <cell r="AF146">
            <v>1063865.93</v>
          </cell>
          <cell r="AG146">
            <v>-4257869.9300000146</v>
          </cell>
          <cell r="AH146">
            <v>-1453569</v>
          </cell>
          <cell r="AI146">
            <v>119142</v>
          </cell>
          <cell r="AJ146">
            <v>-3161590</v>
          </cell>
          <cell r="AL146">
            <v>-2093471</v>
          </cell>
          <cell r="AM146">
            <v>0</v>
          </cell>
          <cell r="AN146">
            <v>-6589488</v>
          </cell>
          <cell r="AO146">
            <v>29373768</v>
          </cell>
          <cell r="AP146">
            <v>22784280</v>
          </cell>
          <cell r="AQ146">
            <v>-72260</v>
          </cell>
          <cell r="AR146">
            <v>41906880.780000001</v>
          </cell>
          <cell r="AS146">
            <v>2000544</v>
          </cell>
          <cell r="AT146">
            <v>158</v>
          </cell>
          <cell r="AU146">
            <v>8154</v>
          </cell>
          <cell r="AV146">
            <v>-19138887</v>
          </cell>
          <cell r="AW146">
            <v>0</v>
          </cell>
          <cell r="AX146">
            <v>24704589.780000001</v>
          </cell>
          <cell r="AY146">
            <v>3361414</v>
          </cell>
          <cell r="AZ146">
            <v>3361414</v>
          </cell>
          <cell r="BA146">
            <v>-1349309.504</v>
          </cell>
          <cell r="BB146">
            <v>-1130094.8700000001</v>
          </cell>
          <cell r="BC146">
            <v>11073412.131357009</v>
          </cell>
          <cell r="BD146">
            <v>0</v>
          </cell>
          <cell r="BE146">
            <v>404412.06240000017</v>
          </cell>
          <cell r="BF146">
            <v>271029</v>
          </cell>
          <cell r="BG146">
            <v>-6051.51</v>
          </cell>
          <cell r="BH146">
            <v>0</v>
          </cell>
          <cell r="BI146">
            <v>9263397.3097570091</v>
          </cell>
          <cell r="BJ146">
            <v>-271029</v>
          </cell>
          <cell r="BK146">
            <v>8992368.3097570091</v>
          </cell>
          <cell r="BL146">
            <v>0</v>
          </cell>
          <cell r="BM146">
            <v>319070.90999999997</v>
          </cell>
          <cell r="BN146">
            <v>-323041.08</v>
          </cell>
          <cell r="BO146">
            <v>0</v>
          </cell>
          <cell r="BP146">
            <v>-3970.1700000000419</v>
          </cell>
          <cell r="BQ146">
            <v>-1289095.32</v>
          </cell>
          <cell r="BR146">
            <v>19923117.235371001</v>
          </cell>
          <cell r="BS146">
            <v>0</v>
          </cell>
          <cell r="BT146">
            <v>-1816901.01</v>
          </cell>
          <cell r="BU146">
            <v>0</v>
          </cell>
          <cell r="BV146">
            <v>-870654.84</v>
          </cell>
          <cell r="BW146">
            <v>-3292652</v>
          </cell>
          <cell r="BX146">
            <v>-105249</v>
          </cell>
          <cell r="BY146">
            <v>8518856.421054</v>
          </cell>
          <cell r="BZ146">
            <v>21026.37</v>
          </cell>
          <cell r="CA146">
            <v>0</v>
          </cell>
          <cell r="CB146">
            <v>0</v>
          </cell>
          <cell r="CC146">
            <v>21088447.856424998</v>
          </cell>
          <cell r="CD146">
            <v>-22333.207499999553</v>
          </cell>
          <cell r="CE146">
            <v>21066114.648924999</v>
          </cell>
          <cell r="CF146">
            <v>0</v>
          </cell>
          <cell r="CG146">
            <v>0</v>
          </cell>
          <cell r="CH146">
            <v>20130</v>
          </cell>
          <cell r="CI146">
            <v>0</v>
          </cell>
          <cell r="CJ146">
            <v>0</v>
          </cell>
          <cell r="CK146">
            <v>0</v>
          </cell>
          <cell r="CL146">
            <v>20130</v>
          </cell>
          <cell r="CM146">
            <v>-7045.5</v>
          </cell>
          <cell r="CN146">
            <v>13084.5</v>
          </cell>
          <cell r="CO146">
            <v>1046374.26</v>
          </cell>
          <cell r="CP146">
            <v>0</v>
          </cell>
          <cell r="CQ146">
            <v>10710926.777600009</v>
          </cell>
          <cell r="CR146">
            <v>917210</v>
          </cell>
          <cell r="CS146">
            <v>-1035.33</v>
          </cell>
          <cell r="CT146">
            <v>0</v>
          </cell>
          <cell r="CU146">
            <v>-100.29999999981374</v>
          </cell>
          <cell r="CV146">
            <v>-105324.47999999998</v>
          </cell>
          <cell r="CW146">
            <v>0</v>
          </cell>
          <cell r="CX146">
            <v>0</v>
          </cell>
          <cell r="CY146">
            <v>-1.9500000001862645</v>
          </cell>
          <cell r="CZ146">
            <v>0</v>
          </cell>
          <cell r="DA146">
            <v>12568048.977600008</v>
          </cell>
          <cell r="DB146">
            <v>0</v>
          </cell>
          <cell r="DC146">
            <v>12568048.977600008</v>
          </cell>
          <cell r="DD146">
            <v>972570</v>
          </cell>
          <cell r="DE146">
            <v>0</v>
          </cell>
          <cell r="DF146">
            <v>0</v>
          </cell>
          <cell r="DG146">
            <v>972570</v>
          </cell>
          <cell r="DH146">
            <v>15595733.333333334</v>
          </cell>
          <cell r="DI146">
            <v>718000</v>
          </cell>
          <cell r="DJ146">
            <v>16313733.333333334</v>
          </cell>
          <cell r="DK146">
            <v>1299900</v>
          </cell>
          <cell r="DL146">
            <v>0</v>
          </cell>
          <cell r="DM146">
            <v>1071700</v>
          </cell>
          <cell r="DN146">
            <v>0</v>
          </cell>
          <cell r="DO146">
            <v>2371600</v>
          </cell>
          <cell r="DQ146">
            <v>2369750</v>
          </cell>
          <cell r="DT146">
            <v>2369750</v>
          </cell>
          <cell r="DU146">
            <v>1452112.5</v>
          </cell>
          <cell r="DV146">
            <v>0</v>
          </cell>
          <cell r="DW146">
            <v>0</v>
          </cell>
          <cell r="DX146">
            <v>1452112.5</v>
          </cell>
          <cell r="DY146">
            <v>0</v>
          </cell>
          <cell r="DZ146">
            <v>0</v>
          </cell>
          <cell r="EA146">
            <v>0</v>
          </cell>
          <cell r="EB146">
            <v>0.9</v>
          </cell>
          <cell r="EC146">
            <v>292250</v>
          </cell>
          <cell r="ED146">
            <v>0.9</v>
          </cell>
          <cell r="EE146">
            <v>0.9</v>
          </cell>
          <cell r="EF146">
            <v>292252.70000000007</v>
          </cell>
          <cell r="EG146">
            <v>0</v>
          </cell>
          <cell r="EH146">
            <v>0</v>
          </cell>
          <cell r="EI146">
            <v>31502000</v>
          </cell>
          <cell r="EJ146">
            <v>0</v>
          </cell>
          <cell r="EK146">
            <v>31502000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55274018.533333339</v>
          </cell>
          <cell r="FL146">
            <v>0</v>
          </cell>
          <cell r="FM146">
            <v>55274018.533333339</v>
          </cell>
        </row>
        <row r="147">
          <cell r="A147" t="str">
            <v>x Local Tax Rate (TH = tax holiday)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J147">
            <v>0.33</v>
          </cell>
          <cell r="K147">
            <v>0.33</v>
          </cell>
          <cell r="L147">
            <v>0.33</v>
          </cell>
          <cell r="M147">
            <v>0.33</v>
          </cell>
          <cell r="N147">
            <v>0.33</v>
          </cell>
          <cell r="O147">
            <v>0.33</v>
          </cell>
          <cell r="P147">
            <v>0.33</v>
          </cell>
          <cell r="R147">
            <v>0</v>
          </cell>
          <cell r="T147">
            <v>0</v>
          </cell>
          <cell r="U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F147">
            <v>0</v>
          </cell>
          <cell r="AH147">
            <v>0</v>
          </cell>
          <cell r="AI147">
            <v>0</v>
          </cell>
          <cell r="AJ147">
            <v>0.25</v>
          </cell>
          <cell r="AL147">
            <v>0</v>
          </cell>
          <cell r="AM147">
            <v>0</v>
          </cell>
          <cell r="AO147">
            <v>0</v>
          </cell>
          <cell r="AQ147">
            <v>0</v>
          </cell>
          <cell r="AR147">
            <v>7.0000000000000007E-2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7.0000000000000007E-2</v>
          </cell>
          <cell r="AY147">
            <v>0</v>
          </cell>
          <cell r="BA147">
            <v>0</v>
          </cell>
          <cell r="BB147">
            <v>0</v>
          </cell>
          <cell r="BC147">
            <v>0.25</v>
          </cell>
          <cell r="BD147">
            <v>0.25</v>
          </cell>
          <cell r="BE147">
            <v>0</v>
          </cell>
          <cell r="BF147">
            <v>0</v>
          </cell>
          <cell r="BG147">
            <v>0.25</v>
          </cell>
          <cell r="BH147">
            <v>0.25</v>
          </cell>
          <cell r="BJ147">
            <v>0</v>
          </cell>
          <cell r="BL147">
            <v>0.25</v>
          </cell>
          <cell r="BM147">
            <v>0.25</v>
          </cell>
          <cell r="BN147">
            <v>0.25</v>
          </cell>
          <cell r="BO147">
            <v>0</v>
          </cell>
          <cell r="BQ147">
            <v>0</v>
          </cell>
          <cell r="BR147">
            <v>0.25</v>
          </cell>
          <cell r="BS147">
            <v>0.25</v>
          </cell>
          <cell r="BT147">
            <v>0</v>
          </cell>
          <cell r="BU147">
            <v>0.25</v>
          </cell>
          <cell r="BV147">
            <v>0</v>
          </cell>
          <cell r="BW147">
            <v>0</v>
          </cell>
          <cell r="BX147">
            <v>0.25</v>
          </cell>
          <cell r="BY147">
            <v>0.25</v>
          </cell>
          <cell r="BZ147">
            <v>0</v>
          </cell>
          <cell r="CA147">
            <v>0.25</v>
          </cell>
          <cell r="CB147">
            <v>0.25</v>
          </cell>
          <cell r="CD147">
            <v>0</v>
          </cell>
          <cell r="CF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M147">
            <v>0</v>
          </cell>
          <cell r="CO147">
            <v>0</v>
          </cell>
          <cell r="CP147">
            <v>0.3</v>
          </cell>
          <cell r="CQ147">
            <v>0.3</v>
          </cell>
          <cell r="CR147">
            <v>0</v>
          </cell>
          <cell r="CS147">
            <v>0</v>
          </cell>
          <cell r="CT147">
            <v>0.3</v>
          </cell>
          <cell r="CU147">
            <v>0</v>
          </cell>
          <cell r="CV147">
            <v>0</v>
          </cell>
          <cell r="CW147">
            <v>0.3</v>
          </cell>
          <cell r="CX147">
            <v>0.3</v>
          </cell>
          <cell r="CY147">
            <v>0</v>
          </cell>
          <cell r="CZ147">
            <v>0</v>
          </cell>
          <cell r="DB147">
            <v>0</v>
          </cell>
          <cell r="DD147">
            <v>0.15</v>
          </cell>
          <cell r="DE147">
            <v>0.15</v>
          </cell>
          <cell r="DF147">
            <v>0.15</v>
          </cell>
          <cell r="DH147">
            <v>0.15</v>
          </cell>
          <cell r="DI147">
            <v>0</v>
          </cell>
          <cell r="DK147">
            <v>7.4999999999999997E-2</v>
          </cell>
          <cell r="DL147">
            <v>7.4999999999999997E-2</v>
          </cell>
          <cell r="DM147">
            <v>7.4999999999999997E-2</v>
          </cell>
          <cell r="DN147">
            <v>7.4999999999999997E-2</v>
          </cell>
          <cell r="DP147">
            <v>0.15</v>
          </cell>
          <cell r="DQ147">
            <v>0.15</v>
          </cell>
          <cell r="DR147">
            <v>0.15</v>
          </cell>
          <cell r="DS147">
            <v>0.15</v>
          </cell>
          <cell r="DU147">
            <v>0</v>
          </cell>
          <cell r="DV147">
            <v>0</v>
          </cell>
          <cell r="DW147">
            <v>0</v>
          </cell>
          <cell r="DY147">
            <v>0</v>
          </cell>
          <cell r="DZ147">
            <v>0</v>
          </cell>
          <cell r="EB147">
            <v>0.1</v>
          </cell>
          <cell r="EC147">
            <v>0.1</v>
          </cell>
          <cell r="ED147">
            <v>0.1</v>
          </cell>
          <cell r="EE147">
            <v>0.1</v>
          </cell>
          <cell r="EG147">
            <v>7.4999999999999997E-2</v>
          </cell>
          <cell r="EH147">
            <v>7.4999999999999997E-2</v>
          </cell>
          <cell r="EI147">
            <v>7.4999999999999997E-2</v>
          </cell>
          <cell r="EJ147">
            <v>7.4999999999999997E-2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K147">
            <v>0</v>
          </cell>
          <cell r="FL147">
            <v>0</v>
          </cell>
          <cell r="FM147">
            <v>0</v>
          </cell>
        </row>
        <row r="148">
          <cell r="A148" t="str">
            <v>Subtotal Local Tax Liability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338639.73000000004</v>
          </cell>
          <cell r="K148">
            <v>203423.88</v>
          </cell>
          <cell r="L148">
            <v>-767.58</v>
          </cell>
          <cell r="M148">
            <v>919.05000000000007</v>
          </cell>
          <cell r="N148">
            <v>0</v>
          </cell>
          <cell r="O148">
            <v>1709188.8165</v>
          </cell>
          <cell r="P148">
            <v>0</v>
          </cell>
          <cell r="Q148">
            <v>2251403.8965000003</v>
          </cell>
          <cell r="R148">
            <v>0</v>
          </cell>
          <cell r="S148">
            <v>2251403.8965000003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-790397.5</v>
          </cell>
          <cell r="AL148">
            <v>0</v>
          </cell>
          <cell r="AM148">
            <v>0</v>
          </cell>
          <cell r="AN148">
            <v>-790397.5</v>
          </cell>
          <cell r="AO148">
            <v>0</v>
          </cell>
          <cell r="AP148">
            <v>-790397.5</v>
          </cell>
          <cell r="AQ148">
            <v>0</v>
          </cell>
          <cell r="AR148">
            <v>2933481.6546000005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2933481.6546000005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2768353.0328392521</v>
          </cell>
          <cell r="BD148">
            <v>0</v>
          </cell>
          <cell r="BE148">
            <v>0</v>
          </cell>
          <cell r="BF148">
            <v>0</v>
          </cell>
          <cell r="BG148">
            <v>-1512.8775000000001</v>
          </cell>
          <cell r="BH148">
            <v>0</v>
          </cell>
          <cell r="BI148">
            <v>2766840.1553392522</v>
          </cell>
          <cell r="BJ148">
            <v>0</v>
          </cell>
          <cell r="BK148">
            <v>2766840.1553392522</v>
          </cell>
          <cell r="BL148">
            <v>0</v>
          </cell>
          <cell r="BM148">
            <v>79767.727499999994</v>
          </cell>
          <cell r="BN148">
            <v>-80760.27</v>
          </cell>
          <cell r="BO148">
            <v>0</v>
          </cell>
          <cell r="BP148">
            <v>-992.54250000001048</v>
          </cell>
          <cell r="BQ148">
            <v>0</v>
          </cell>
          <cell r="BR148">
            <v>4980779.3088427503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-26312.25</v>
          </cell>
          <cell r="BY148">
            <v>2129714.1052635</v>
          </cell>
          <cell r="BZ148">
            <v>0</v>
          </cell>
          <cell r="CA148">
            <v>0</v>
          </cell>
          <cell r="CB148">
            <v>0</v>
          </cell>
          <cell r="CC148">
            <v>7084181.1641062498</v>
          </cell>
          <cell r="CD148">
            <v>0</v>
          </cell>
          <cell r="CE148">
            <v>7084181.1641062498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3213278.0332800024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3213278.0332800024</v>
          </cell>
          <cell r="DB148">
            <v>0</v>
          </cell>
          <cell r="DC148">
            <v>3213278.0332800024</v>
          </cell>
          <cell r="DD148">
            <v>145885.5</v>
          </cell>
          <cell r="DE148">
            <v>0</v>
          </cell>
          <cell r="DF148">
            <v>0</v>
          </cell>
          <cell r="DG148">
            <v>145885.5</v>
          </cell>
          <cell r="DH148">
            <v>2339360</v>
          </cell>
          <cell r="DI148">
            <v>0</v>
          </cell>
          <cell r="DJ148">
            <v>2339360</v>
          </cell>
          <cell r="DK148">
            <v>97492.5</v>
          </cell>
          <cell r="DL148">
            <v>0</v>
          </cell>
          <cell r="DM148">
            <v>80377.5</v>
          </cell>
          <cell r="DN148">
            <v>0</v>
          </cell>
          <cell r="DO148">
            <v>177870</v>
          </cell>
          <cell r="DP148">
            <v>0</v>
          </cell>
          <cell r="DQ148">
            <v>355462.5</v>
          </cell>
          <cell r="DR148">
            <v>0</v>
          </cell>
          <cell r="DS148">
            <v>0</v>
          </cell>
          <cell r="DT148">
            <v>355462.5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9.0000000000000011E-2</v>
          </cell>
          <cell r="EC148">
            <v>29225</v>
          </cell>
          <cell r="ED148">
            <v>9.0000000000000011E-2</v>
          </cell>
          <cell r="EE148">
            <v>9.0000000000000011E-2</v>
          </cell>
          <cell r="EF148">
            <v>29225.27</v>
          </cell>
          <cell r="EG148">
            <v>0</v>
          </cell>
          <cell r="EH148">
            <v>0</v>
          </cell>
          <cell r="EI148">
            <v>2362650</v>
          </cell>
          <cell r="EJ148">
            <v>0</v>
          </cell>
          <cell r="EK148">
            <v>2362650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5410453.2699999996</v>
          </cell>
          <cell r="FL148">
            <v>0</v>
          </cell>
          <cell r="FM148">
            <v>5410453.2699999996</v>
          </cell>
        </row>
        <row r="149">
          <cell r="A149" t="str">
            <v>Less:  Valuation Allowance</v>
          </cell>
          <cell r="I149">
            <v>0</v>
          </cell>
          <cell r="O149">
            <v>193370.4</v>
          </cell>
          <cell r="Q149">
            <v>193370.4</v>
          </cell>
          <cell r="S149">
            <v>193370.4</v>
          </cell>
          <cell r="V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J149">
            <v>790397.5</v>
          </cell>
          <cell r="AN149">
            <v>790397.5</v>
          </cell>
          <cell r="AP149">
            <v>790397.5</v>
          </cell>
          <cell r="AX149">
            <v>0</v>
          </cell>
          <cell r="AZ149">
            <v>0</v>
          </cell>
          <cell r="BI149">
            <v>0</v>
          </cell>
          <cell r="BK149">
            <v>0</v>
          </cell>
          <cell r="BP149">
            <v>0</v>
          </cell>
          <cell r="CC149">
            <v>0</v>
          </cell>
          <cell r="CE149">
            <v>0</v>
          </cell>
          <cell r="CG149">
            <v>0</v>
          </cell>
          <cell r="CL149">
            <v>0</v>
          </cell>
          <cell r="CN149">
            <v>0</v>
          </cell>
          <cell r="DA149">
            <v>0</v>
          </cell>
          <cell r="DC149">
            <v>0</v>
          </cell>
          <cell r="DG149">
            <v>0</v>
          </cell>
          <cell r="DJ149">
            <v>0</v>
          </cell>
          <cell r="DO149">
            <v>0</v>
          </cell>
          <cell r="DT149">
            <v>0</v>
          </cell>
          <cell r="DX149">
            <v>0</v>
          </cell>
          <cell r="EA149">
            <v>0</v>
          </cell>
          <cell r="EF149">
            <v>0</v>
          </cell>
          <cell r="EK149">
            <v>0</v>
          </cell>
          <cell r="FJ149">
            <v>0</v>
          </cell>
          <cell r="FK149">
            <v>0</v>
          </cell>
          <cell r="FM149">
            <v>0</v>
          </cell>
        </row>
        <row r="150">
          <cell r="A150" t="str">
            <v xml:space="preserve">     TAX RATE CHANGE</v>
          </cell>
          <cell r="I150">
            <v>0</v>
          </cell>
          <cell r="Q150">
            <v>0</v>
          </cell>
          <cell r="S150">
            <v>0</v>
          </cell>
          <cell r="V150">
            <v>0</v>
          </cell>
          <cell r="X150">
            <v>0</v>
          </cell>
          <cell r="AE150">
            <v>0</v>
          </cell>
          <cell r="AG150">
            <v>0</v>
          </cell>
          <cell r="AN150">
            <v>0</v>
          </cell>
          <cell r="AP150">
            <v>0</v>
          </cell>
          <cell r="AX150">
            <v>0</v>
          </cell>
          <cell r="AZ150">
            <v>0</v>
          </cell>
          <cell r="BI150">
            <v>0</v>
          </cell>
          <cell r="BK150">
            <v>0</v>
          </cell>
          <cell r="BP150">
            <v>0</v>
          </cell>
          <cell r="CC150">
            <v>0</v>
          </cell>
          <cell r="CE150">
            <v>0</v>
          </cell>
          <cell r="CG150">
            <v>0</v>
          </cell>
          <cell r="CL150">
            <v>0</v>
          </cell>
          <cell r="CN150">
            <v>0</v>
          </cell>
          <cell r="CQ150">
            <v>0</v>
          </cell>
          <cell r="DA150">
            <v>0</v>
          </cell>
          <cell r="DC150">
            <v>0</v>
          </cell>
          <cell r="DG150">
            <v>0</v>
          </cell>
          <cell r="DJ150">
            <v>0</v>
          </cell>
          <cell r="DO150">
            <v>0</v>
          </cell>
          <cell r="DT150">
            <v>0</v>
          </cell>
          <cell r="DX150">
            <v>0</v>
          </cell>
          <cell r="EA150">
            <v>0</v>
          </cell>
          <cell r="EF150">
            <v>0</v>
          </cell>
          <cell r="EK150">
            <v>0</v>
          </cell>
          <cell r="FJ150">
            <v>0</v>
          </cell>
          <cell r="FK150">
            <v>0</v>
          </cell>
          <cell r="FM150">
            <v>0</v>
          </cell>
        </row>
        <row r="151">
          <cell r="A151" t="str">
            <v xml:space="preserve">  Reduce Valuation Allowance for GW Sch. Out</v>
          </cell>
          <cell r="I151">
            <v>0</v>
          </cell>
          <cell r="Q151">
            <v>0</v>
          </cell>
          <cell r="S151">
            <v>0</v>
          </cell>
          <cell r="V151">
            <v>0</v>
          </cell>
          <cell r="X151">
            <v>0</v>
          </cell>
          <cell r="AE151">
            <v>0</v>
          </cell>
          <cell r="AG151">
            <v>0</v>
          </cell>
          <cell r="AN151">
            <v>0</v>
          </cell>
          <cell r="AP151">
            <v>0</v>
          </cell>
          <cell r="AX151">
            <v>0</v>
          </cell>
          <cell r="AZ151">
            <v>0</v>
          </cell>
          <cell r="BI151">
            <v>0</v>
          </cell>
          <cell r="BK151">
            <v>0</v>
          </cell>
          <cell r="BP151">
            <v>0</v>
          </cell>
          <cell r="CC151">
            <v>0</v>
          </cell>
          <cell r="CE151">
            <v>0</v>
          </cell>
          <cell r="CG151">
            <v>0</v>
          </cell>
          <cell r="CL151">
            <v>0</v>
          </cell>
          <cell r="CN151">
            <v>0</v>
          </cell>
          <cell r="DA151">
            <v>0</v>
          </cell>
          <cell r="DC151">
            <v>0</v>
          </cell>
          <cell r="DG151">
            <v>0</v>
          </cell>
          <cell r="DJ151">
            <v>0</v>
          </cell>
          <cell r="DO151">
            <v>0</v>
          </cell>
          <cell r="DT151">
            <v>0</v>
          </cell>
          <cell r="DX151">
            <v>0</v>
          </cell>
          <cell r="EA151">
            <v>0</v>
          </cell>
          <cell r="EF151">
            <v>0</v>
          </cell>
          <cell r="EK151">
            <v>0</v>
          </cell>
          <cell r="FJ151">
            <v>0</v>
          </cell>
          <cell r="FK151">
            <v>0</v>
          </cell>
          <cell r="FM151">
            <v>0</v>
          </cell>
        </row>
        <row r="152">
          <cell r="A152" t="str">
            <v>Net Local Tax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338639.73000000004</v>
          </cell>
          <cell r="K152">
            <v>203423.88</v>
          </cell>
          <cell r="L152">
            <v>-767.58</v>
          </cell>
          <cell r="M152">
            <v>919.05000000000007</v>
          </cell>
          <cell r="N152">
            <v>0</v>
          </cell>
          <cell r="O152">
            <v>1902559.2164999999</v>
          </cell>
          <cell r="P152">
            <v>0</v>
          </cell>
          <cell r="Q152">
            <v>2444774.2965000002</v>
          </cell>
          <cell r="R152">
            <v>0</v>
          </cell>
          <cell r="S152">
            <v>2444774.2965000002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2933481.6546000005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2933481.6546000005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2768353.0328392521</v>
          </cell>
          <cell r="BD152">
            <v>0</v>
          </cell>
          <cell r="BE152">
            <v>0</v>
          </cell>
          <cell r="BF152">
            <v>0</v>
          </cell>
          <cell r="BG152">
            <v>-1512.8775000000001</v>
          </cell>
          <cell r="BH152">
            <v>0</v>
          </cell>
          <cell r="BI152">
            <v>2766840.1553392522</v>
          </cell>
          <cell r="BJ152">
            <v>0</v>
          </cell>
          <cell r="BK152">
            <v>2766840.1553392522</v>
          </cell>
          <cell r="BL152">
            <v>0</v>
          </cell>
          <cell r="BM152">
            <v>79767.727499999994</v>
          </cell>
          <cell r="BN152">
            <v>-80760.27</v>
          </cell>
          <cell r="BO152">
            <v>0</v>
          </cell>
          <cell r="BP152">
            <v>-992.54250000001048</v>
          </cell>
          <cell r="BQ152">
            <v>0</v>
          </cell>
          <cell r="BR152">
            <v>4980779.3088427503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-26312.25</v>
          </cell>
          <cell r="BY152">
            <v>2129714.1052635</v>
          </cell>
          <cell r="BZ152">
            <v>0</v>
          </cell>
          <cell r="CA152">
            <v>0</v>
          </cell>
          <cell r="CB152">
            <v>0</v>
          </cell>
          <cell r="CC152">
            <v>7084181.1641062498</v>
          </cell>
          <cell r="CD152">
            <v>0</v>
          </cell>
          <cell r="CE152">
            <v>7084181.1641062498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3213278.0332800024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3213278.0332800024</v>
          </cell>
          <cell r="DB152">
            <v>0</v>
          </cell>
          <cell r="DC152">
            <v>3213278.0332800024</v>
          </cell>
          <cell r="DD152">
            <v>145885.5</v>
          </cell>
          <cell r="DE152">
            <v>0</v>
          </cell>
          <cell r="DF152">
            <v>0</v>
          </cell>
          <cell r="DG152">
            <v>145885.5</v>
          </cell>
          <cell r="DH152">
            <v>2339360</v>
          </cell>
          <cell r="DI152">
            <v>0</v>
          </cell>
          <cell r="DJ152">
            <v>2339360</v>
          </cell>
          <cell r="DK152">
            <v>97492.5</v>
          </cell>
          <cell r="DL152">
            <v>0</v>
          </cell>
          <cell r="DM152">
            <v>80377.5</v>
          </cell>
          <cell r="DN152">
            <v>0</v>
          </cell>
          <cell r="DO152">
            <v>177870</v>
          </cell>
          <cell r="DP152">
            <v>0</v>
          </cell>
          <cell r="DQ152">
            <v>355462.5</v>
          </cell>
          <cell r="DR152">
            <v>0</v>
          </cell>
          <cell r="DS152">
            <v>0</v>
          </cell>
          <cell r="DT152">
            <v>355462.5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9.0000000000000011E-2</v>
          </cell>
          <cell r="EC152">
            <v>29225</v>
          </cell>
          <cell r="ED152">
            <v>9.0000000000000011E-2</v>
          </cell>
          <cell r="EE152">
            <v>9.0000000000000011E-2</v>
          </cell>
          <cell r="EF152">
            <v>29225.27</v>
          </cell>
          <cell r="EG152">
            <v>0</v>
          </cell>
          <cell r="EH152">
            <v>0</v>
          </cell>
          <cell r="EI152">
            <v>2362650</v>
          </cell>
          <cell r="EJ152">
            <v>0</v>
          </cell>
          <cell r="EK152">
            <v>2362650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5410453.2699999996</v>
          </cell>
          <cell r="FL152">
            <v>0</v>
          </cell>
          <cell r="FM152">
            <v>5410453.2699999996</v>
          </cell>
        </row>
        <row r="153">
          <cell r="FK153">
            <v>0</v>
          </cell>
          <cell r="FM153">
            <v>0</v>
          </cell>
        </row>
        <row r="154">
          <cell r="A154" t="str">
            <v>DEFERRED TAXES</v>
          </cell>
          <cell r="FK154">
            <v>0</v>
          </cell>
          <cell r="FM154">
            <v>0</v>
          </cell>
        </row>
        <row r="155">
          <cell r="A155" t="str">
            <v>Description</v>
          </cell>
          <cell r="FK155">
            <v>0</v>
          </cell>
          <cell r="FM155">
            <v>0</v>
          </cell>
        </row>
        <row r="156">
          <cell r="A156" t="str">
            <v xml:space="preserve">  Depreciation-reverse local country GAAP</v>
          </cell>
          <cell r="I156">
            <v>0</v>
          </cell>
          <cell r="Q156">
            <v>0</v>
          </cell>
          <cell r="S156">
            <v>0</v>
          </cell>
          <cell r="V156">
            <v>0</v>
          </cell>
          <cell r="X156">
            <v>0</v>
          </cell>
          <cell r="AE156">
            <v>0</v>
          </cell>
          <cell r="AG156">
            <v>0</v>
          </cell>
          <cell r="AN156">
            <v>0</v>
          </cell>
          <cell r="AP156">
            <v>0</v>
          </cell>
          <cell r="AX156">
            <v>0</v>
          </cell>
          <cell r="AZ156">
            <v>0</v>
          </cell>
          <cell r="BA156">
            <v>-1349309.504</v>
          </cell>
          <cell r="BI156">
            <v>-1349309.504</v>
          </cell>
          <cell r="BK156">
            <v>-1349309.504</v>
          </cell>
          <cell r="BP156">
            <v>0</v>
          </cell>
          <cell r="CC156">
            <v>0</v>
          </cell>
          <cell r="CE156">
            <v>0</v>
          </cell>
          <cell r="CG156">
            <v>0</v>
          </cell>
          <cell r="CL156">
            <v>0</v>
          </cell>
          <cell r="CN156">
            <v>0</v>
          </cell>
          <cell r="DA156">
            <v>0</v>
          </cell>
          <cell r="DC156">
            <v>0</v>
          </cell>
          <cell r="DD156">
            <v>-185640</v>
          </cell>
          <cell r="DG156">
            <v>-185640</v>
          </cell>
          <cell r="DH156">
            <v>-2157400</v>
          </cell>
          <cell r="DI156">
            <v>0</v>
          </cell>
          <cell r="DJ156">
            <v>-2157400</v>
          </cell>
          <cell r="DO156">
            <v>0</v>
          </cell>
          <cell r="DT156">
            <v>0</v>
          </cell>
          <cell r="DX156">
            <v>0</v>
          </cell>
          <cell r="EA156">
            <v>0</v>
          </cell>
          <cell r="EF156">
            <v>0</v>
          </cell>
          <cell r="EK156">
            <v>0</v>
          </cell>
          <cell r="FJ156">
            <v>0</v>
          </cell>
          <cell r="FK156">
            <v>-2343040</v>
          </cell>
          <cell r="FM156">
            <v>-2343040</v>
          </cell>
        </row>
        <row r="157">
          <cell r="A157" t="str">
            <v xml:space="preserve">  Depreciation-record U.S. GAAP</v>
          </cell>
          <cell r="I157">
            <v>0</v>
          </cell>
          <cell r="Q157">
            <v>0</v>
          </cell>
          <cell r="S157">
            <v>0</v>
          </cell>
          <cell r="V157">
            <v>0</v>
          </cell>
          <cell r="X157">
            <v>0</v>
          </cell>
          <cell r="AE157">
            <v>0</v>
          </cell>
          <cell r="AG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-1386124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-5914363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-7300487</v>
          </cell>
          <cell r="CE157">
            <v>-7300487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N157">
            <v>0</v>
          </cell>
          <cell r="DA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FJ157">
            <v>0</v>
          </cell>
          <cell r="FK157">
            <v>0</v>
          </cell>
          <cell r="FM157">
            <v>0</v>
          </cell>
        </row>
        <row r="158">
          <cell r="A158" t="str">
            <v xml:space="preserve">  Other Provisions</v>
          </cell>
          <cell r="I158">
            <v>0</v>
          </cell>
          <cell r="Q158">
            <v>0</v>
          </cell>
          <cell r="S158">
            <v>0</v>
          </cell>
          <cell r="V158">
            <v>0</v>
          </cell>
          <cell r="X158">
            <v>0</v>
          </cell>
          <cell r="AE158">
            <v>0</v>
          </cell>
          <cell r="AG158">
            <v>0</v>
          </cell>
          <cell r="AN158">
            <v>0</v>
          </cell>
          <cell r="AP158">
            <v>0</v>
          </cell>
          <cell r="AX158">
            <v>0</v>
          </cell>
          <cell r="AZ158">
            <v>0</v>
          </cell>
          <cell r="BI158">
            <v>0</v>
          </cell>
          <cell r="BK158">
            <v>0</v>
          </cell>
          <cell r="BP158">
            <v>0</v>
          </cell>
          <cell r="CC158">
            <v>0</v>
          </cell>
          <cell r="CE158">
            <v>0</v>
          </cell>
          <cell r="CG158">
            <v>0</v>
          </cell>
          <cell r="CL158">
            <v>0</v>
          </cell>
          <cell r="CN158">
            <v>0</v>
          </cell>
          <cell r="DA158">
            <v>0</v>
          </cell>
          <cell r="DC158">
            <v>0</v>
          </cell>
          <cell r="DG158">
            <v>0</v>
          </cell>
          <cell r="DJ158">
            <v>0</v>
          </cell>
          <cell r="DO158">
            <v>0</v>
          </cell>
          <cell r="DT158">
            <v>0</v>
          </cell>
          <cell r="DX158">
            <v>0</v>
          </cell>
          <cell r="EA158">
            <v>0</v>
          </cell>
          <cell r="EF158">
            <v>0</v>
          </cell>
          <cell r="EK158">
            <v>0</v>
          </cell>
          <cell r="FJ158">
            <v>0</v>
          </cell>
          <cell r="FK158">
            <v>0</v>
          </cell>
          <cell r="FM158">
            <v>0</v>
          </cell>
        </row>
        <row r="159">
          <cell r="A159" t="str">
            <v>Total Deferred Items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-1349309.504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-1349309.504</v>
          </cell>
          <cell r="BJ159">
            <v>0</v>
          </cell>
          <cell r="BK159">
            <v>-1349309.504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-1386124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-5914363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-7300487</v>
          </cell>
          <cell r="CD159">
            <v>0</v>
          </cell>
          <cell r="CE159">
            <v>-7300487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-185640</v>
          </cell>
          <cell r="DE159">
            <v>0</v>
          </cell>
          <cell r="DF159">
            <v>0</v>
          </cell>
          <cell r="DG159">
            <v>-185640</v>
          </cell>
          <cell r="DH159">
            <v>-2157400</v>
          </cell>
          <cell r="DI159">
            <v>0</v>
          </cell>
          <cell r="DJ159">
            <v>-2157400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-2343040</v>
          </cell>
          <cell r="FL159">
            <v>0</v>
          </cell>
          <cell r="FM159">
            <v>-2343040</v>
          </cell>
        </row>
        <row r="160">
          <cell r="A160" t="str">
            <v>x Local Tax Rate (TH = tax holiday)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J160">
            <v>0.33</v>
          </cell>
          <cell r="K160">
            <v>0.33</v>
          </cell>
          <cell r="L160">
            <v>0.33</v>
          </cell>
          <cell r="M160">
            <v>0.33</v>
          </cell>
          <cell r="N160">
            <v>0.33</v>
          </cell>
          <cell r="O160">
            <v>0.33</v>
          </cell>
          <cell r="P160">
            <v>0.33</v>
          </cell>
          <cell r="R160">
            <v>0</v>
          </cell>
          <cell r="T160">
            <v>0</v>
          </cell>
          <cell r="U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  <cell r="AH160">
            <v>0</v>
          </cell>
          <cell r="AI160">
            <v>0</v>
          </cell>
          <cell r="AJ160">
            <v>0.25</v>
          </cell>
          <cell r="AL160">
            <v>0</v>
          </cell>
          <cell r="AM160">
            <v>0</v>
          </cell>
          <cell r="AO160">
            <v>0</v>
          </cell>
          <cell r="AQ160">
            <v>0</v>
          </cell>
          <cell r="AR160">
            <v>7.0000000000000007E-2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7.0000000000000007E-2</v>
          </cell>
          <cell r="AY160">
            <v>0</v>
          </cell>
          <cell r="BA160">
            <v>0.25</v>
          </cell>
          <cell r="BB160">
            <v>0</v>
          </cell>
          <cell r="BC160">
            <v>0.25</v>
          </cell>
          <cell r="BD160">
            <v>0.25</v>
          </cell>
          <cell r="BE160">
            <v>0</v>
          </cell>
          <cell r="BF160">
            <v>0</v>
          </cell>
          <cell r="BG160">
            <v>0.25</v>
          </cell>
          <cell r="BH160">
            <v>0.25</v>
          </cell>
          <cell r="BJ160">
            <v>0</v>
          </cell>
          <cell r="BL160">
            <v>0.25</v>
          </cell>
          <cell r="BM160">
            <v>0.25</v>
          </cell>
          <cell r="BN160">
            <v>0.25</v>
          </cell>
          <cell r="BO160">
            <v>0</v>
          </cell>
          <cell r="BQ160">
            <v>0.25</v>
          </cell>
          <cell r="BR160">
            <v>0.25</v>
          </cell>
          <cell r="BS160">
            <v>0.25</v>
          </cell>
          <cell r="BT160">
            <v>0</v>
          </cell>
          <cell r="BU160">
            <v>0.25</v>
          </cell>
          <cell r="BV160">
            <v>0</v>
          </cell>
          <cell r="BW160">
            <v>0.25</v>
          </cell>
          <cell r="BX160">
            <v>0.25</v>
          </cell>
          <cell r="BY160">
            <v>0.25</v>
          </cell>
          <cell r="BZ160">
            <v>0</v>
          </cell>
          <cell r="CA160">
            <v>0.25</v>
          </cell>
          <cell r="CB160">
            <v>0.25</v>
          </cell>
          <cell r="CD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M160">
            <v>0</v>
          </cell>
          <cell r="CO160">
            <v>0</v>
          </cell>
          <cell r="CP160">
            <v>0.3</v>
          </cell>
          <cell r="CQ160">
            <v>0.3</v>
          </cell>
          <cell r="CR160">
            <v>0</v>
          </cell>
          <cell r="CS160">
            <v>0</v>
          </cell>
          <cell r="CT160">
            <v>0.3</v>
          </cell>
          <cell r="CU160">
            <v>0</v>
          </cell>
          <cell r="CV160">
            <v>0</v>
          </cell>
          <cell r="CW160">
            <v>0.3</v>
          </cell>
          <cell r="CX160">
            <v>0.3</v>
          </cell>
          <cell r="CY160">
            <v>0</v>
          </cell>
          <cell r="CZ160">
            <v>0</v>
          </cell>
          <cell r="DB160">
            <v>0</v>
          </cell>
          <cell r="DD160">
            <v>0.15</v>
          </cell>
          <cell r="DE160">
            <v>0.15</v>
          </cell>
          <cell r="DF160">
            <v>0.15</v>
          </cell>
          <cell r="DH160">
            <v>0.15</v>
          </cell>
          <cell r="DI160">
            <v>0.15</v>
          </cell>
          <cell r="DK160">
            <v>0.15</v>
          </cell>
          <cell r="DL160">
            <v>0.15</v>
          </cell>
          <cell r="DM160">
            <v>0.15</v>
          </cell>
          <cell r="DN160">
            <v>0.15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U160">
            <v>0.15</v>
          </cell>
          <cell r="DV160">
            <v>0.15</v>
          </cell>
          <cell r="DW160">
            <v>0.15</v>
          </cell>
          <cell r="DY160">
            <v>0</v>
          </cell>
          <cell r="DZ160">
            <v>0</v>
          </cell>
          <cell r="EB160">
            <v>0.1</v>
          </cell>
          <cell r="EC160">
            <v>0.1</v>
          </cell>
          <cell r="ED160">
            <v>0.1</v>
          </cell>
          <cell r="EE160">
            <v>0.1</v>
          </cell>
          <cell r="EG160">
            <v>7.4999999999999997E-2</v>
          </cell>
          <cell r="EH160">
            <v>7.4999999999999997E-2</v>
          </cell>
          <cell r="EI160">
            <v>7.4999999999999997E-2</v>
          </cell>
          <cell r="EJ160">
            <v>7.4999999999999997E-2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K160">
            <v>0</v>
          </cell>
          <cell r="FL160">
            <v>0</v>
          </cell>
          <cell r="FM160">
            <v>0</v>
          </cell>
        </row>
        <row r="161">
          <cell r="A161" t="str">
            <v>SUBTOTAL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Z161">
            <v>0</v>
          </cell>
          <cell r="BA161">
            <v>-337327.37599999999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-337327.37599999999</v>
          </cell>
          <cell r="BK161">
            <v>-337327.37599999999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-346531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-1478590.75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-1825121.75</v>
          </cell>
          <cell r="CE161">
            <v>-1825121.75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C161">
            <v>0</v>
          </cell>
          <cell r="DG161">
            <v>0</v>
          </cell>
          <cell r="DJ161">
            <v>0</v>
          </cell>
          <cell r="DO161">
            <v>0</v>
          </cell>
          <cell r="DT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FJ161">
            <v>0</v>
          </cell>
          <cell r="FK161">
            <v>0</v>
          </cell>
          <cell r="FM161">
            <v>0</v>
          </cell>
        </row>
        <row r="162">
          <cell r="A162" t="str">
            <v xml:space="preserve">     TAX RATE CHANGE</v>
          </cell>
          <cell r="I162">
            <v>0</v>
          </cell>
          <cell r="Q162">
            <v>0</v>
          </cell>
          <cell r="S162">
            <v>0</v>
          </cell>
          <cell r="V162">
            <v>0</v>
          </cell>
          <cell r="X162">
            <v>0</v>
          </cell>
          <cell r="AE162">
            <v>0</v>
          </cell>
          <cell r="AG162">
            <v>0</v>
          </cell>
          <cell r="AN162">
            <v>0</v>
          </cell>
          <cell r="AP162">
            <v>0</v>
          </cell>
          <cell r="AX162">
            <v>0</v>
          </cell>
          <cell r="AZ162">
            <v>0</v>
          </cell>
          <cell r="BI162">
            <v>0</v>
          </cell>
          <cell r="BK162">
            <v>0</v>
          </cell>
          <cell r="BP162">
            <v>0</v>
          </cell>
          <cell r="CC162">
            <v>0</v>
          </cell>
          <cell r="CE162">
            <v>0</v>
          </cell>
          <cell r="CG162">
            <v>0</v>
          </cell>
          <cell r="CL162">
            <v>0</v>
          </cell>
          <cell r="CN162">
            <v>0</v>
          </cell>
          <cell r="DA162">
            <v>0</v>
          </cell>
          <cell r="DC162">
            <v>0</v>
          </cell>
          <cell r="DG162">
            <v>0</v>
          </cell>
          <cell r="DJ162">
            <v>0</v>
          </cell>
          <cell r="DO162">
            <v>0</v>
          </cell>
          <cell r="DT162">
            <v>0</v>
          </cell>
          <cell r="DX162">
            <v>0</v>
          </cell>
          <cell r="EA162">
            <v>0</v>
          </cell>
          <cell r="EF162">
            <v>0</v>
          </cell>
          <cell r="EK162">
            <v>0</v>
          </cell>
          <cell r="FJ162">
            <v>0</v>
          </cell>
          <cell r="FK162">
            <v>0</v>
          </cell>
          <cell r="FM162">
            <v>0</v>
          </cell>
        </row>
        <row r="163">
          <cell r="A163" t="str">
            <v>Total Deferred Taxes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-337327.37599999999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-337327.37599999999</v>
          </cell>
          <cell r="BJ163">
            <v>0</v>
          </cell>
          <cell r="BK163">
            <v>-337327.37599999999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-346531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-1478590.75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-1825121.75</v>
          </cell>
          <cell r="CD163">
            <v>0</v>
          </cell>
          <cell r="CE163">
            <v>-1825121.75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</row>
        <row r="164">
          <cell r="FK164">
            <v>0</v>
          </cell>
          <cell r="FM164">
            <v>0</v>
          </cell>
        </row>
        <row r="165">
          <cell r="A165" t="str">
            <v>NET INCOME PER PROJECT</v>
          </cell>
          <cell r="FK165">
            <v>0</v>
          </cell>
          <cell r="FM165">
            <v>0</v>
          </cell>
        </row>
        <row r="166">
          <cell r="A166" t="str">
            <v>Total Earnings Per Plant</v>
          </cell>
          <cell r="C166">
            <v>-17525267</v>
          </cell>
          <cell r="D166">
            <v>0</v>
          </cell>
          <cell r="E166">
            <v>1</v>
          </cell>
          <cell r="F166">
            <v>-53449</v>
          </cell>
          <cell r="G166">
            <v>9240</v>
          </cell>
          <cell r="H166">
            <v>0</v>
          </cell>
          <cell r="I166">
            <v>-17569475</v>
          </cell>
          <cell r="J166">
            <v>1026181</v>
          </cell>
          <cell r="K166">
            <v>616436</v>
          </cell>
          <cell r="L166">
            <v>-2326</v>
          </cell>
          <cell r="M166">
            <v>2785</v>
          </cell>
          <cell r="N166">
            <v>0</v>
          </cell>
          <cell r="O166">
            <v>3110810.05</v>
          </cell>
          <cell r="P166">
            <v>0</v>
          </cell>
          <cell r="Q166">
            <v>4753886.05</v>
          </cell>
          <cell r="R166">
            <v>0</v>
          </cell>
          <cell r="S166">
            <v>4753886.05</v>
          </cell>
          <cell r="T166">
            <v>-3082</v>
          </cell>
          <cell r="U166">
            <v>85976</v>
          </cell>
          <cell r="V166">
            <v>82894</v>
          </cell>
          <cell r="W166">
            <v>0</v>
          </cell>
          <cell r="X166">
            <v>82894</v>
          </cell>
          <cell r="Y166">
            <v>-88286848.859999999</v>
          </cell>
          <cell r="Z166">
            <v>-2604534</v>
          </cell>
          <cell r="AA166">
            <v>178982819</v>
          </cell>
          <cell r="AB166">
            <v>79616604</v>
          </cell>
          <cell r="AC166">
            <v>86864621</v>
          </cell>
          <cell r="AD166">
            <v>-259894397</v>
          </cell>
          <cell r="AE166">
            <v>-5321735.8600000143</v>
          </cell>
          <cell r="AF166">
            <v>1063865.93</v>
          </cell>
          <cell r="AG166">
            <v>-4257869.9300000146</v>
          </cell>
          <cell r="AH166">
            <v>-1453569</v>
          </cell>
          <cell r="AI166">
            <v>119142</v>
          </cell>
          <cell r="AJ166">
            <v>-4892174</v>
          </cell>
          <cell r="AL166">
            <v>-2093471</v>
          </cell>
          <cell r="AM166">
            <v>0</v>
          </cell>
          <cell r="AN166">
            <v>-8320072</v>
          </cell>
          <cell r="AO166">
            <v>29373768</v>
          </cell>
          <cell r="AP166">
            <v>21053696</v>
          </cell>
          <cell r="AQ166">
            <v>-72260</v>
          </cell>
          <cell r="AR166">
            <v>44639568.780000001</v>
          </cell>
          <cell r="AS166">
            <v>2000544</v>
          </cell>
          <cell r="AT166">
            <v>158</v>
          </cell>
          <cell r="AU166">
            <v>8154</v>
          </cell>
          <cell r="AV166">
            <v>-19138887</v>
          </cell>
          <cell r="AW166">
            <v>0</v>
          </cell>
          <cell r="AX166">
            <v>27437277.780000001</v>
          </cell>
          <cell r="AY166">
            <v>3361414</v>
          </cell>
          <cell r="AZ166">
            <v>3361414</v>
          </cell>
          <cell r="BA166">
            <v>-1349309.504</v>
          </cell>
          <cell r="BB166">
            <v>-1130094.8700000001</v>
          </cell>
          <cell r="BC166">
            <v>8932619.7649000101</v>
          </cell>
          <cell r="BD166">
            <v>0</v>
          </cell>
          <cell r="BE166">
            <v>434851.68000000017</v>
          </cell>
          <cell r="BF166">
            <v>271029</v>
          </cell>
          <cell r="BG166">
            <v>-6507</v>
          </cell>
          <cell r="BH166">
            <v>0</v>
          </cell>
          <cell r="BI166">
            <v>7152589.0709000099</v>
          </cell>
          <cell r="BJ166">
            <v>-271029</v>
          </cell>
          <cell r="BK166">
            <v>6881560.0709000099</v>
          </cell>
          <cell r="BL166">
            <v>0</v>
          </cell>
          <cell r="BM166">
            <v>343087</v>
          </cell>
          <cell r="BN166">
            <v>-347356</v>
          </cell>
          <cell r="BO166">
            <v>0</v>
          </cell>
          <cell r="BP166">
            <v>-4269</v>
          </cell>
          <cell r="BQ166">
            <v>-1386124</v>
          </cell>
          <cell r="BR166">
            <v>18755081.704700001</v>
          </cell>
          <cell r="BS166">
            <v>0</v>
          </cell>
          <cell r="BT166">
            <v>-1953657</v>
          </cell>
          <cell r="BU166">
            <v>0</v>
          </cell>
          <cell r="BV166">
            <v>-936188</v>
          </cell>
          <cell r="BW166">
            <v>-3292652</v>
          </cell>
          <cell r="BX166">
            <v>-105249</v>
          </cell>
          <cell r="BY166">
            <v>9351275.6677999999</v>
          </cell>
          <cell r="BZ166">
            <v>22609</v>
          </cell>
          <cell r="CA166">
            <v>0</v>
          </cell>
          <cell r="CB166">
            <v>0</v>
          </cell>
          <cell r="CC166">
            <v>20455096.372500002</v>
          </cell>
          <cell r="CD166">
            <v>-22333.207499999553</v>
          </cell>
          <cell r="CE166">
            <v>20432763.165000003</v>
          </cell>
          <cell r="CF166">
            <v>346305</v>
          </cell>
          <cell r="CG166">
            <v>346305</v>
          </cell>
          <cell r="CH166">
            <v>20130</v>
          </cell>
          <cell r="CI166">
            <v>0</v>
          </cell>
          <cell r="CJ166">
            <v>0</v>
          </cell>
          <cell r="CK166">
            <v>0</v>
          </cell>
          <cell r="CL166">
            <v>20130</v>
          </cell>
          <cell r="CM166">
            <v>-7045.5</v>
          </cell>
          <cell r="CN166">
            <v>13084.5</v>
          </cell>
          <cell r="CO166">
            <v>-1046374.26</v>
          </cell>
          <cell r="CP166">
            <v>0</v>
          </cell>
          <cell r="CQ166">
            <v>13440232.537600009</v>
          </cell>
          <cell r="CR166">
            <v>917210</v>
          </cell>
          <cell r="CS166">
            <v>-1035.33</v>
          </cell>
          <cell r="CT166">
            <v>0</v>
          </cell>
          <cell r="CU166">
            <v>-100.29999999981374</v>
          </cell>
          <cell r="CV166">
            <v>-105324.47999999998</v>
          </cell>
          <cell r="CW166">
            <v>0</v>
          </cell>
          <cell r="CX166">
            <v>0</v>
          </cell>
          <cell r="CY166">
            <v>-1.9500000001862645</v>
          </cell>
          <cell r="CZ166">
            <v>0</v>
          </cell>
          <cell r="DA166">
            <v>13204606.21760001</v>
          </cell>
          <cell r="DB166">
            <v>0</v>
          </cell>
          <cell r="DC166">
            <v>13204606.21760001</v>
          </cell>
          <cell r="DD166">
            <v>1003170</v>
          </cell>
          <cell r="DE166">
            <v>0</v>
          </cell>
          <cell r="DF166">
            <v>0</v>
          </cell>
          <cell r="DG166">
            <v>1003170</v>
          </cell>
          <cell r="DH166">
            <v>13042400</v>
          </cell>
          <cell r="DI166">
            <v>718000</v>
          </cell>
          <cell r="DJ166">
            <v>13760400</v>
          </cell>
          <cell r="DK166">
            <v>1299900</v>
          </cell>
          <cell r="DL166">
            <v>0</v>
          </cell>
          <cell r="DM166">
            <v>1071700</v>
          </cell>
          <cell r="DN166">
            <v>0</v>
          </cell>
          <cell r="DO166">
            <v>2371600</v>
          </cell>
          <cell r="DP166">
            <v>0</v>
          </cell>
          <cell r="DQ166">
            <v>2369750</v>
          </cell>
          <cell r="DR166">
            <v>0</v>
          </cell>
          <cell r="DS166">
            <v>0</v>
          </cell>
          <cell r="DT166">
            <v>2369750</v>
          </cell>
          <cell r="DU166">
            <v>1452112.5</v>
          </cell>
          <cell r="DV166">
            <v>0</v>
          </cell>
          <cell r="DW166">
            <v>0</v>
          </cell>
          <cell r="DX166">
            <v>1452112.5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292250</v>
          </cell>
          <cell r="ED166">
            <v>0</v>
          </cell>
          <cell r="EE166">
            <v>0</v>
          </cell>
          <cell r="EF166">
            <v>292250</v>
          </cell>
          <cell r="EG166">
            <v>0</v>
          </cell>
          <cell r="EH166">
            <v>0</v>
          </cell>
          <cell r="EI166">
            <v>31502000</v>
          </cell>
          <cell r="EJ166">
            <v>0</v>
          </cell>
          <cell r="EK166">
            <v>31502000</v>
          </cell>
          <cell r="EL166">
            <v>186000</v>
          </cell>
          <cell r="EM166">
            <v>0</v>
          </cell>
          <cell r="EN166">
            <v>0</v>
          </cell>
          <cell r="EO166">
            <v>0</v>
          </cell>
          <cell r="EP166">
            <v>-38057000</v>
          </cell>
          <cell r="EQ166">
            <v>0</v>
          </cell>
          <cell r="ER166">
            <v>0</v>
          </cell>
          <cell r="ES166">
            <v>1000</v>
          </cell>
          <cell r="ET166">
            <v>0</v>
          </cell>
          <cell r="EU166">
            <v>109000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476000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-37285000</v>
          </cell>
          <cell r="FK166">
            <v>15466282.5</v>
          </cell>
          <cell r="FL166">
            <v>0</v>
          </cell>
          <cell r="FM166">
            <v>15466282.5</v>
          </cell>
        </row>
        <row r="167">
          <cell r="A167" t="str">
            <v xml:space="preserve">  U.S. Tax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470473.49999999994</v>
          </cell>
          <cell r="L167">
            <v>0</v>
          </cell>
          <cell r="M167">
            <v>0</v>
          </cell>
          <cell r="N167">
            <v>0</v>
          </cell>
          <cell r="O167">
            <v>137548.59999999998</v>
          </cell>
          <cell r="P167">
            <v>0</v>
          </cell>
          <cell r="Q167">
            <v>608022.09999999986</v>
          </cell>
          <cell r="R167">
            <v>0</v>
          </cell>
          <cell r="S167">
            <v>608022.09999999986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718838.04999999993</v>
          </cell>
          <cell r="AA167">
            <v>0</v>
          </cell>
          <cell r="AB167">
            <v>0</v>
          </cell>
          <cell r="AC167">
            <v>0</v>
          </cell>
          <cell r="AD167">
            <v>-718838.04999999993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1244604.8999999999</v>
          </cell>
          <cell r="AL167">
            <v>0</v>
          </cell>
          <cell r="AM167">
            <v>0</v>
          </cell>
          <cell r="AN167">
            <v>1244604.8999999999</v>
          </cell>
          <cell r="AO167">
            <v>0</v>
          </cell>
          <cell r="AP167">
            <v>1244604.8999999999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928938.00495650002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928938.00495650002</v>
          </cell>
          <cell r="BJ167">
            <v>0</v>
          </cell>
          <cell r="BK167">
            <v>928938.00495650002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401225.64999999997</v>
          </cell>
          <cell r="BR167">
            <v>1864018.9531249998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405661.95802999998</v>
          </cell>
          <cell r="BZ167">
            <v>0</v>
          </cell>
          <cell r="CA167">
            <v>0</v>
          </cell>
          <cell r="CB167">
            <v>0</v>
          </cell>
          <cell r="CC167">
            <v>2670906.5611549998</v>
          </cell>
          <cell r="CD167">
            <v>0</v>
          </cell>
          <cell r="CE167">
            <v>2670906.5611549998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907494.09799999988</v>
          </cell>
          <cell r="CV167">
            <v>2594253.1999999997</v>
          </cell>
          <cell r="CW167">
            <v>0</v>
          </cell>
          <cell r="CX167">
            <v>0</v>
          </cell>
          <cell r="CY167">
            <v>1248332.7219999998</v>
          </cell>
          <cell r="CZ167">
            <v>0</v>
          </cell>
          <cell r="DA167">
            <v>4750080.0199999996</v>
          </cell>
          <cell r="DB167">
            <v>0</v>
          </cell>
          <cell r="DC167">
            <v>4750080.0199999996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18550</v>
          </cell>
          <cell r="DL167">
            <v>0</v>
          </cell>
          <cell r="DM167">
            <v>0</v>
          </cell>
          <cell r="DN167">
            <v>0</v>
          </cell>
          <cell r="DO167">
            <v>18550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52850</v>
          </cell>
          <cell r="EQ167">
            <v>0</v>
          </cell>
          <cell r="ER167">
            <v>0</v>
          </cell>
          <cell r="ES167">
            <v>349650</v>
          </cell>
          <cell r="ET167">
            <v>0</v>
          </cell>
          <cell r="EU167">
            <v>38150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162750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603400</v>
          </cell>
          <cell r="FK167">
            <v>621950</v>
          </cell>
          <cell r="FL167">
            <v>-349300</v>
          </cell>
          <cell r="FM167">
            <v>272650</v>
          </cell>
        </row>
        <row r="168">
          <cell r="A168" t="str">
            <v xml:space="preserve">  Local Tax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338639.73000000004</v>
          </cell>
          <cell r="K168">
            <v>203423.88</v>
          </cell>
          <cell r="L168">
            <v>-767.58</v>
          </cell>
          <cell r="M168">
            <v>919.05000000000007</v>
          </cell>
          <cell r="N168">
            <v>0</v>
          </cell>
          <cell r="O168">
            <v>1902559.2164999999</v>
          </cell>
          <cell r="P168">
            <v>0</v>
          </cell>
          <cell r="Q168">
            <v>2444774.2965000002</v>
          </cell>
          <cell r="R168">
            <v>0</v>
          </cell>
          <cell r="S168">
            <v>2444774.2965000002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2933481.6546000005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2933481.6546000005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2768353.0328392521</v>
          </cell>
          <cell r="BD168">
            <v>0</v>
          </cell>
          <cell r="BE168">
            <v>0</v>
          </cell>
          <cell r="BF168">
            <v>0</v>
          </cell>
          <cell r="BG168">
            <v>-1512.8775000000001</v>
          </cell>
          <cell r="BH168">
            <v>0</v>
          </cell>
          <cell r="BI168">
            <v>2766840.1553392522</v>
          </cell>
          <cell r="BJ168">
            <v>0</v>
          </cell>
          <cell r="BK168">
            <v>2766840.1553392522</v>
          </cell>
          <cell r="BL168">
            <v>0</v>
          </cell>
          <cell r="BM168">
            <v>79767.727499999994</v>
          </cell>
          <cell r="BN168">
            <v>-80760.27</v>
          </cell>
          <cell r="BO168">
            <v>0</v>
          </cell>
          <cell r="BP168">
            <v>-992.54250000001048</v>
          </cell>
          <cell r="BQ168">
            <v>0</v>
          </cell>
          <cell r="BR168">
            <v>4980779.3088427503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-26312.25</v>
          </cell>
          <cell r="BY168">
            <v>2129714.1052635</v>
          </cell>
          <cell r="BZ168">
            <v>0</v>
          </cell>
          <cell r="CA168">
            <v>0</v>
          </cell>
          <cell r="CB168">
            <v>0</v>
          </cell>
          <cell r="CC168">
            <v>7084181.1641062498</v>
          </cell>
          <cell r="CD168">
            <v>0</v>
          </cell>
          <cell r="CE168">
            <v>7084181.1641062498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3213278.0332800024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3213278.0332800024</v>
          </cell>
          <cell r="DB168">
            <v>0</v>
          </cell>
          <cell r="DC168">
            <v>3213278.0332800024</v>
          </cell>
          <cell r="DD168">
            <v>118039.5</v>
          </cell>
          <cell r="DE168">
            <v>0</v>
          </cell>
          <cell r="DF168">
            <v>0</v>
          </cell>
          <cell r="DG168">
            <v>118039.5</v>
          </cell>
          <cell r="DH168">
            <v>2324765</v>
          </cell>
          <cell r="DI168">
            <v>0</v>
          </cell>
          <cell r="DJ168">
            <v>2324765</v>
          </cell>
          <cell r="DK168">
            <v>95865</v>
          </cell>
          <cell r="DL168">
            <v>0</v>
          </cell>
          <cell r="DM168">
            <v>95707.5</v>
          </cell>
          <cell r="DN168">
            <v>0</v>
          </cell>
          <cell r="DO168">
            <v>191572.5</v>
          </cell>
          <cell r="DP168">
            <v>0</v>
          </cell>
          <cell r="DQ168">
            <v>355462.5</v>
          </cell>
          <cell r="DR168">
            <v>0</v>
          </cell>
          <cell r="DS168">
            <v>0</v>
          </cell>
          <cell r="DT168">
            <v>355462.5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9.0000000000000011E-2</v>
          </cell>
          <cell r="EC168">
            <v>29225</v>
          </cell>
          <cell r="ED168">
            <v>9.0000000000000011E-2</v>
          </cell>
          <cell r="EE168">
            <v>9.0000000000000011E-2</v>
          </cell>
          <cell r="EF168">
            <v>29225.27</v>
          </cell>
          <cell r="EG168">
            <v>0</v>
          </cell>
          <cell r="EH168">
            <v>0</v>
          </cell>
          <cell r="EI168">
            <v>2362650</v>
          </cell>
          <cell r="EJ168">
            <v>0</v>
          </cell>
          <cell r="EK168">
            <v>2362650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5381714.7699999996</v>
          </cell>
          <cell r="FL168">
            <v>0</v>
          </cell>
          <cell r="FM168">
            <v>5381714.7699999996</v>
          </cell>
        </row>
        <row r="169">
          <cell r="A169" t="str">
            <v xml:space="preserve">  Deferred Tax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-337327.37599999999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-337327.37599999999</v>
          </cell>
          <cell r="BJ169">
            <v>0</v>
          </cell>
          <cell r="BK169">
            <v>-337327.37599999999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-346531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-1478590.75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-1825121.75</v>
          </cell>
          <cell r="CD169">
            <v>0</v>
          </cell>
          <cell r="CE169">
            <v>-1825121.75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27846</v>
          </cell>
          <cell r="DE169">
            <v>0</v>
          </cell>
          <cell r="DF169">
            <v>0</v>
          </cell>
          <cell r="DG169">
            <v>27846</v>
          </cell>
          <cell r="DH169">
            <v>14595</v>
          </cell>
          <cell r="DI169">
            <v>0</v>
          </cell>
          <cell r="DJ169">
            <v>14595</v>
          </cell>
          <cell r="DK169">
            <v>47135</v>
          </cell>
          <cell r="DL169">
            <v>0</v>
          </cell>
          <cell r="DM169">
            <v>41292.5</v>
          </cell>
          <cell r="DN169">
            <v>0</v>
          </cell>
          <cell r="DO169">
            <v>88427.5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130868.5</v>
          </cell>
          <cell r="FL169">
            <v>0</v>
          </cell>
          <cell r="FM169">
            <v>130868.5</v>
          </cell>
        </row>
        <row r="170">
          <cell r="A170" t="str">
            <v xml:space="preserve"> Total Taxes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338639.73000000004</v>
          </cell>
          <cell r="K170">
            <v>673897.37999999989</v>
          </cell>
          <cell r="L170">
            <v>-767.58</v>
          </cell>
          <cell r="M170">
            <v>919.05000000000007</v>
          </cell>
          <cell r="N170">
            <v>0</v>
          </cell>
          <cell r="O170">
            <v>2040107.8164999997</v>
          </cell>
          <cell r="P170">
            <v>0</v>
          </cell>
          <cell r="Q170">
            <v>3052796.3964999998</v>
          </cell>
          <cell r="R170">
            <v>0</v>
          </cell>
          <cell r="S170">
            <v>3052796.3964999998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718838.04999999993</v>
          </cell>
          <cell r="AA170">
            <v>0</v>
          </cell>
          <cell r="AB170">
            <v>0</v>
          </cell>
          <cell r="AC170">
            <v>0</v>
          </cell>
          <cell r="AD170">
            <v>-718838.04999999993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1244604.8999999999</v>
          </cell>
          <cell r="AL170">
            <v>0</v>
          </cell>
          <cell r="AM170">
            <v>0</v>
          </cell>
          <cell r="AN170">
            <v>1244604.8999999999</v>
          </cell>
          <cell r="AO170">
            <v>0</v>
          </cell>
          <cell r="AP170">
            <v>1244604.8999999999</v>
          </cell>
          <cell r="AQ170">
            <v>0</v>
          </cell>
          <cell r="AR170">
            <v>2933481.6546000005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2933481.6546000005</v>
          </cell>
          <cell r="AY170">
            <v>0</v>
          </cell>
          <cell r="AZ170">
            <v>0</v>
          </cell>
          <cell r="BA170">
            <v>-337327.37599999999</v>
          </cell>
          <cell r="BB170">
            <v>0</v>
          </cell>
          <cell r="BC170">
            <v>3697291.0377957523</v>
          </cell>
          <cell r="BD170">
            <v>0</v>
          </cell>
          <cell r="BE170">
            <v>0</v>
          </cell>
          <cell r="BF170">
            <v>0</v>
          </cell>
          <cell r="BG170">
            <v>-1512.8775000000001</v>
          </cell>
          <cell r="BH170">
            <v>0</v>
          </cell>
          <cell r="BI170">
            <v>3358450.7842957522</v>
          </cell>
          <cell r="BJ170">
            <v>0</v>
          </cell>
          <cell r="BK170">
            <v>3358450.7842957522</v>
          </cell>
          <cell r="BL170">
            <v>0</v>
          </cell>
          <cell r="BM170">
            <v>79767.727499999994</v>
          </cell>
          <cell r="BN170">
            <v>-80760.27</v>
          </cell>
          <cell r="BO170">
            <v>0</v>
          </cell>
          <cell r="BP170">
            <v>-992.54250000001048</v>
          </cell>
          <cell r="BQ170">
            <v>54694.649999999965</v>
          </cell>
          <cell r="BR170">
            <v>6844798.2619677503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-1478590.75</v>
          </cell>
          <cell r="BX170">
            <v>-26312.25</v>
          </cell>
          <cell r="BY170">
            <v>2535376.0632934999</v>
          </cell>
          <cell r="BZ170">
            <v>0</v>
          </cell>
          <cell r="CA170">
            <v>0</v>
          </cell>
          <cell r="CB170">
            <v>0</v>
          </cell>
          <cell r="CC170">
            <v>7929965.9752612505</v>
          </cell>
          <cell r="CD170">
            <v>0</v>
          </cell>
          <cell r="CE170">
            <v>7929965.9752612505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3213278.0332800024</v>
          </cell>
          <cell r="CR170">
            <v>0</v>
          </cell>
          <cell r="CS170">
            <v>0</v>
          </cell>
          <cell r="CT170">
            <v>0</v>
          </cell>
          <cell r="CU170">
            <v>907494.09799999988</v>
          </cell>
          <cell r="CV170">
            <v>2594253.1999999997</v>
          </cell>
          <cell r="CW170">
            <v>0</v>
          </cell>
          <cell r="CX170">
            <v>0</v>
          </cell>
          <cell r="CY170">
            <v>1248332.7219999998</v>
          </cell>
          <cell r="CZ170">
            <v>0</v>
          </cell>
          <cell r="DA170">
            <v>7963358.0532800024</v>
          </cell>
          <cell r="DB170">
            <v>0</v>
          </cell>
          <cell r="DC170">
            <v>7963358.0532800024</v>
          </cell>
          <cell r="DD170">
            <v>145885.5</v>
          </cell>
          <cell r="DE170">
            <v>0</v>
          </cell>
          <cell r="DF170">
            <v>0</v>
          </cell>
          <cell r="DG170">
            <v>145885.5</v>
          </cell>
          <cell r="DH170">
            <v>2339360</v>
          </cell>
          <cell r="DI170">
            <v>0</v>
          </cell>
          <cell r="DJ170">
            <v>2339360</v>
          </cell>
          <cell r="DK170">
            <v>161550</v>
          </cell>
          <cell r="DL170">
            <v>0</v>
          </cell>
          <cell r="DM170">
            <v>137000</v>
          </cell>
          <cell r="DN170">
            <v>0</v>
          </cell>
          <cell r="DO170">
            <v>298550</v>
          </cell>
          <cell r="DP170">
            <v>0</v>
          </cell>
          <cell r="DQ170">
            <v>355462.5</v>
          </cell>
          <cell r="DR170">
            <v>0</v>
          </cell>
          <cell r="DS170">
            <v>0</v>
          </cell>
          <cell r="DT170">
            <v>355462.5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9.0000000000000011E-2</v>
          </cell>
          <cell r="EC170">
            <v>29225</v>
          </cell>
          <cell r="ED170">
            <v>9.0000000000000011E-2</v>
          </cell>
          <cell r="EE170">
            <v>9.0000000000000011E-2</v>
          </cell>
          <cell r="EF170">
            <v>29225.27</v>
          </cell>
          <cell r="EG170">
            <v>0</v>
          </cell>
          <cell r="EH170">
            <v>0</v>
          </cell>
          <cell r="EI170">
            <v>2362650</v>
          </cell>
          <cell r="EJ170">
            <v>0</v>
          </cell>
          <cell r="EK170">
            <v>2362650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52850</v>
          </cell>
          <cell r="EQ170">
            <v>0</v>
          </cell>
          <cell r="ER170">
            <v>0</v>
          </cell>
          <cell r="ES170">
            <v>349650</v>
          </cell>
          <cell r="ET170">
            <v>0</v>
          </cell>
          <cell r="EU170">
            <v>38150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162750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603400</v>
          </cell>
          <cell r="FK170">
            <v>6134533.2699999996</v>
          </cell>
          <cell r="FL170">
            <v>-349300</v>
          </cell>
          <cell r="FM170">
            <v>5785233.2699999996</v>
          </cell>
        </row>
        <row r="171">
          <cell r="A171" t="str">
            <v>Net Income</v>
          </cell>
          <cell r="C171">
            <v>-17525267</v>
          </cell>
          <cell r="D171">
            <v>0</v>
          </cell>
          <cell r="E171">
            <v>1</v>
          </cell>
          <cell r="F171">
            <v>-53449</v>
          </cell>
          <cell r="G171">
            <v>9240</v>
          </cell>
          <cell r="H171">
            <v>0</v>
          </cell>
          <cell r="I171">
            <v>-17569475</v>
          </cell>
          <cell r="J171">
            <v>687541.27</v>
          </cell>
          <cell r="K171">
            <v>-57461.379999999888</v>
          </cell>
          <cell r="L171">
            <v>-1558.42</v>
          </cell>
          <cell r="M171">
            <v>1865.9499999999998</v>
          </cell>
          <cell r="N171">
            <v>0</v>
          </cell>
          <cell r="O171">
            <v>1070702.2335000001</v>
          </cell>
          <cell r="P171">
            <v>0</v>
          </cell>
          <cell r="Q171">
            <v>1701089.6535</v>
          </cell>
          <cell r="R171">
            <v>0</v>
          </cell>
          <cell r="S171">
            <v>1701089.6535</v>
          </cell>
          <cell r="T171">
            <v>-3082</v>
          </cell>
          <cell r="U171">
            <v>85976</v>
          </cell>
          <cell r="V171">
            <v>82894</v>
          </cell>
          <cell r="W171">
            <v>0</v>
          </cell>
          <cell r="X171">
            <v>82894</v>
          </cell>
          <cell r="Y171">
            <v>-88286848.859999999</v>
          </cell>
          <cell r="Z171">
            <v>-3323372.05</v>
          </cell>
          <cell r="AA171">
            <v>178982819</v>
          </cell>
          <cell r="AB171">
            <v>79616604</v>
          </cell>
          <cell r="AC171">
            <v>86864621</v>
          </cell>
          <cell r="AD171">
            <v>-259175558.94999999</v>
          </cell>
          <cell r="AE171">
            <v>-5321735.8599999845</v>
          </cell>
          <cell r="AF171">
            <v>1063865.93</v>
          </cell>
          <cell r="AG171">
            <v>-4257869.9299999848</v>
          </cell>
          <cell r="AH171">
            <v>-1453569</v>
          </cell>
          <cell r="AI171">
            <v>119142</v>
          </cell>
          <cell r="AJ171">
            <v>-6136778.9000000004</v>
          </cell>
          <cell r="AL171">
            <v>-2093471</v>
          </cell>
          <cell r="AM171">
            <v>0</v>
          </cell>
          <cell r="AN171">
            <v>-9564676.9000000004</v>
          </cell>
          <cell r="AO171">
            <v>29373768</v>
          </cell>
          <cell r="AP171">
            <v>19809091.100000001</v>
          </cell>
          <cell r="AQ171">
            <v>-72260</v>
          </cell>
          <cell r="AR171">
            <v>41706087.125399999</v>
          </cell>
          <cell r="AS171">
            <v>2000544</v>
          </cell>
          <cell r="AT171">
            <v>158</v>
          </cell>
          <cell r="AU171">
            <v>8154</v>
          </cell>
          <cell r="AV171">
            <v>-19138887</v>
          </cell>
          <cell r="AW171">
            <v>0</v>
          </cell>
          <cell r="AX171">
            <v>24503796.125399999</v>
          </cell>
          <cell r="AY171">
            <v>3361414</v>
          </cell>
          <cell r="AZ171">
            <v>3361414</v>
          </cell>
          <cell r="BA171">
            <v>-1011982.128</v>
          </cell>
          <cell r="BB171">
            <v>-1130094.8700000001</v>
          </cell>
          <cell r="BC171">
            <v>5235328.7271042578</v>
          </cell>
          <cell r="BD171">
            <v>0</v>
          </cell>
          <cell r="BE171">
            <v>434851.68000000017</v>
          </cell>
          <cell r="BF171">
            <v>271029</v>
          </cell>
          <cell r="BG171">
            <v>-4994.1224999999995</v>
          </cell>
          <cell r="BH171">
            <v>0</v>
          </cell>
          <cell r="BI171">
            <v>3794138.2866042578</v>
          </cell>
          <cell r="BJ171">
            <v>-271029</v>
          </cell>
          <cell r="BK171">
            <v>3523109.2866042578</v>
          </cell>
          <cell r="BL171">
            <v>0</v>
          </cell>
          <cell r="BM171">
            <v>263319.27250000002</v>
          </cell>
          <cell r="BN171">
            <v>-266595.73</v>
          </cell>
          <cell r="BO171">
            <v>0</v>
          </cell>
          <cell r="BP171">
            <v>-3276.4574999999604</v>
          </cell>
          <cell r="BQ171">
            <v>-1440818.65</v>
          </cell>
          <cell r="BR171">
            <v>11910283.44273225</v>
          </cell>
          <cell r="BS171">
            <v>0</v>
          </cell>
          <cell r="BT171">
            <v>-1953657</v>
          </cell>
          <cell r="BU171">
            <v>0</v>
          </cell>
          <cell r="BV171">
            <v>-936188</v>
          </cell>
          <cell r="BW171">
            <v>-1814061.25</v>
          </cell>
          <cell r="BX171">
            <v>-78936.75</v>
          </cell>
          <cell r="BY171">
            <v>6815899.6045065001</v>
          </cell>
          <cell r="BZ171">
            <v>22609</v>
          </cell>
          <cell r="CA171">
            <v>0</v>
          </cell>
          <cell r="CB171">
            <v>0</v>
          </cell>
          <cell r="CC171">
            <v>12525130.39723875</v>
          </cell>
          <cell r="CD171">
            <v>-22333.207499999553</v>
          </cell>
          <cell r="CE171">
            <v>12502797.18973875</v>
          </cell>
          <cell r="CF171">
            <v>346305</v>
          </cell>
          <cell r="CG171">
            <v>346305</v>
          </cell>
          <cell r="CH171">
            <v>20130</v>
          </cell>
          <cell r="CI171">
            <v>0</v>
          </cell>
          <cell r="CJ171">
            <v>0</v>
          </cell>
          <cell r="CK171">
            <v>0</v>
          </cell>
          <cell r="CL171">
            <v>20130</v>
          </cell>
          <cell r="CM171">
            <v>-7045.5</v>
          </cell>
          <cell r="CN171">
            <v>13084.5</v>
          </cell>
          <cell r="CO171">
            <v>-1046374.26</v>
          </cell>
          <cell r="CP171">
            <v>0</v>
          </cell>
          <cell r="CQ171">
            <v>10226954.504320007</v>
          </cell>
          <cell r="CR171">
            <v>917210</v>
          </cell>
          <cell r="CS171">
            <v>-1035.33</v>
          </cell>
          <cell r="CT171">
            <v>0</v>
          </cell>
          <cell r="CU171">
            <v>-907594.3979999997</v>
          </cell>
          <cell r="CV171">
            <v>-2699577.6799999997</v>
          </cell>
          <cell r="CW171">
            <v>0</v>
          </cell>
          <cell r="CX171">
            <v>0</v>
          </cell>
          <cell r="CY171">
            <v>-1248334.672</v>
          </cell>
          <cell r="CZ171">
            <v>0</v>
          </cell>
          <cell r="DA171">
            <v>5241248.164320007</v>
          </cell>
          <cell r="DB171">
            <v>0</v>
          </cell>
          <cell r="DC171">
            <v>5241248.164320007</v>
          </cell>
          <cell r="DD171">
            <v>857284.5</v>
          </cell>
          <cell r="DE171">
            <v>0</v>
          </cell>
          <cell r="DF171">
            <v>0</v>
          </cell>
          <cell r="DG171">
            <v>857284.5</v>
          </cell>
          <cell r="DH171">
            <v>10703040</v>
          </cell>
          <cell r="DI171">
            <v>718000</v>
          </cell>
          <cell r="DJ171">
            <v>11421040</v>
          </cell>
          <cell r="DK171">
            <v>1138350</v>
          </cell>
          <cell r="DL171">
            <v>0</v>
          </cell>
          <cell r="DM171">
            <v>934700</v>
          </cell>
          <cell r="DN171">
            <v>0</v>
          </cell>
          <cell r="DO171">
            <v>2073050</v>
          </cell>
          <cell r="DP171">
            <v>0</v>
          </cell>
          <cell r="DQ171">
            <v>2014287.5</v>
          </cell>
          <cell r="DR171">
            <v>0</v>
          </cell>
          <cell r="DS171">
            <v>0</v>
          </cell>
          <cell r="DT171">
            <v>2014287.5</v>
          </cell>
          <cell r="DU171">
            <v>1452112.5</v>
          </cell>
          <cell r="DV171">
            <v>0</v>
          </cell>
          <cell r="DW171">
            <v>0</v>
          </cell>
          <cell r="DX171">
            <v>1452112.5</v>
          </cell>
          <cell r="DY171">
            <v>0</v>
          </cell>
          <cell r="DZ171">
            <v>0</v>
          </cell>
          <cell r="EA171">
            <v>0</v>
          </cell>
          <cell r="EB171">
            <v>-9.0000000000000011E-2</v>
          </cell>
          <cell r="EC171">
            <v>263025</v>
          </cell>
          <cell r="ED171">
            <v>-9.0000000000000011E-2</v>
          </cell>
          <cell r="EE171">
            <v>-9.0000000000000011E-2</v>
          </cell>
          <cell r="EF171">
            <v>263024.72999999992</v>
          </cell>
          <cell r="EG171">
            <v>0</v>
          </cell>
          <cell r="EH171">
            <v>0</v>
          </cell>
          <cell r="EI171">
            <v>29139350</v>
          </cell>
          <cell r="EJ171">
            <v>0</v>
          </cell>
          <cell r="EK171">
            <v>29139350</v>
          </cell>
          <cell r="EL171">
            <v>186000</v>
          </cell>
          <cell r="EM171">
            <v>0</v>
          </cell>
          <cell r="EN171">
            <v>0</v>
          </cell>
          <cell r="EO171">
            <v>0</v>
          </cell>
          <cell r="EP171">
            <v>-38109850</v>
          </cell>
          <cell r="EQ171">
            <v>0</v>
          </cell>
          <cell r="ER171">
            <v>0</v>
          </cell>
          <cell r="ES171">
            <v>-348650</v>
          </cell>
          <cell r="ET171">
            <v>0</v>
          </cell>
          <cell r="EU171">
            <v>70850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313250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-37888400</v>
          </cell>
          <cell r="FK171">
            <v>9331749.2300000004</v>
          </cell>
          <cell r="FL171">
            <v>349300</v>
          </cell>
          <cell r="FM171">
            <v>9681049.2300000004</v>
          </cell>
        </row>
        <row r="172">
          <cell r="A172" t="str">
            <v>ETR</v>
          </cell>
          <cell r="C172">
            <v>0</v>
          </cell>
          <cell r="D172" t="e">
            <v>#DIV/0!</v>
          </cell>
          <cell r="E172">
            <v>0</v>
          </cell>
          <cell r="F172">
            <v>0</v>
          </cell>
          <cell r="G172">
            <v>0</v>
          </cell>
          <cell r="H172" t="e">
            <v>#DIV/0!</v>
          </cell>
          <cell r="I172" t="e">
            <v>#DIV/0!</v>
          </cell>
          <cell r="J172">
            <v>0.33</v>
          </cell>
          <cell r="K172">
            <v>1.0932154838458492</v>
          </cell>
          <cell r="L172">
            <v>0.33</v>
          </cell>
          <cell r="M172">
            <v>0.33</v>
          </cell>
          <cell r="N172" t="e">
            <v>#DIV/0!</v>
          </cell>
          <cell r="O172">
            <v>0.65581240374994931</v>
          </cell>
          <cell r="P172" t="e">
            <v>#DIV/0!</v>
          </cell>
          <cell r="Q172" t="e">
            <v>#DIV/0!</v>
          </cell>
          <cell r="R172" t="e">
            <v>#DIV/0!</v>
          </cell>
          <cell r="S172" t="e">
            <v>#DIV/0!</v>
          </cell>
          <cell r="T172">
            <v>0</v>
          </cell>
          <cell r="U172">
            <v>0</v>
          </cell>
          <cell r="V172">
            <v>0</v>
          </cell>
          <cell r="W172" t="e">
            <v>#DIV/0!</v>
          </cell>
          <cell r="X172" t="e">
            <v>#DIV/0!</v>
          </cell>
          <cell r="Y172">
            <v>0</v>
          </cell>
          <cell r="Z172">
            <v>-0.27599488046614096</v>
          </cell>
          <cell r="AA172">
            <v>0</v>
          </cell>
          <cell r="AB172">
            <v>0</v>
          </cell>
          <cell r="AC172">
            <v>0</v>
          </cell>
          <cell r="AD172">
            <v>2.7658851375699334E-3</v>
          </cell>
          <cell r="AE172">
            <v>-0.27322899532857103</v>
          </cell>
          <cell r="AF172">
            <v>0</v>
          </cell>
          <cell r="AG172">
            <v>-0.27322899532857103</v>
          </cell>
          <cell r="AH172">
            <v>0</v>
          </cell>
          <cell r="AI172">
            <v>0</v>
          </cell>
          <cell r="AJ172">
            <v>-0.25440732484167566</v>
          </cell>
          <cell r="AL172">
            <v>0</v>
          </cell>
          <cell r="AM172" t="e">
            <v>#DIV/0!</v>
          </cell>
          <cell r="AN172" t="e">
            <v>#DIV/0!</v>
          </cell>
          <cell r="AO172">
            <v>0</v>
          </cell>
          <cell r="AP172" t="e">
            <v>#DIV/0!</v>
          </cell>
          <cell r="AQ172">
            <v>0</v>
          </cell>
          <cell r="AR172">
            <v>6.5714829573226011E-2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 t="e">
            <v>#DIV/0!</v>
          </cell>
          <cell r="AX172" t="e">
            <v>#DIV/0!</v>
          </cell>
          <cell r="AY172">
            <v>0</v>
          </cell>
          <cell r="AZ172">
            <v>0</v>
          </cell>
          <cell r="BA172">
            <v>0.25</v>
          </cell>
          <cell r="BB172">
            <v>0</v>
          </cell>
          <cell r="BC172">
            <v>0.41390892426922182</v>
          </cell>
          <cell r="BD172" t="e">
            <v>#DIV/0!</v>
          </cell>
          <cell r="BE172">
            <v>0</v>
          </cell>
          <cell r="BF172">
            <v>0</v>
          </cell>
          <cell r="BG172">
            <v>0.23250000000000001</v>
          </cell>
          <cell r="BH172" t="e">
            <v>#DIV/0!</v>
          </cell>
          <cell r="BI172" t="e">
            <v>#DIV/0!</v>
          </cell>
          <cell r="BJ172">
            <v>0</v>
          </cell>
          <cell r="BK172" t="e">
            <v>#DIV/0!</v>
          </cell>
          <cell r="BL172" t="e">
            <v>#DIV/0!</v>
          </cell>
          <cell r="BM172">
            <v>0.23249999999999998</v>
          </cell>
          <cell r="BN172">
            <v>0.23250000000000001</v>
          </cell>
          <cell r="BO172" t="e">
            <v>#DIV/0!</v>
          </cell>
          <cell r="BP172" t="e">
            <v>#DIV/0!</v>
          </cell>
          <cell r="BQ172">
            <v>-3.9458699221714626E-2</v>
          </cell>
          <cell r="BR172">
            <v>0.36495699510882174</v>
          </cell>
          <cell r="BS172" t="e">
            <v>#DIV/0!</v>
          </cell>
          <cell r="BT172">
            <v>0</v>
          </cell>
          <cell r="BU172" t="e">
            <v>#DIV/0!</v>
          </cell>
          <cell r="BV172">
            <v>0</v>
          </cell>
          <cell r="BW172">
            <v>0.44905770485310931</v>
          </cell>
          <cell r="BX172">
            <v>0.25</v>
          </cell>
          <cell r="BY172">
            <v>0.27112622420316024</v>
          </cell>
          <cell r="BZ172">
            <v>0</v>
          </cell>
          <cell r="CA172" t="e">
            <v>#DIV/0!</v>
          </cell>
          <cell r="CB172" t="e">
            <v>#DIV/0!</v>
          </cell>
          <cell r="CC172" t="e">
            <v>#DIV/0!</v>
          </cell>
          <cell r="CD172">
            <v>0</v>
          </cell>
          <cell r="CE172" t="e">
            <v>#DIV/0!</v>
          </cell>
          <cell r="CF172">
            <v>0</v>
          </cell>
          <cell r="CG172">
            <v>0</v>
          </cell>
          <cell r="CH172">
            <v>0</v>
          </cell>
          <cell r="CI172" t="e">
            <v>#DIV/0!</v>
          </cell>
          <cell r="CJ172" t="e">
            <v>#DIV/0!</v>
          </cell>
          <cell r="CK172" t="e">
            <v>#DIV/0!</v>
          </cell>
          <cell r="CL172" t="e">
            <v>#DIV/0!</v>
          </cell>
          <cell r="CM172">
            <v>0</v>
          </cell>
          <cell r="CN172" t="e">
            <v>#DIV/0!</v>
          </cell>
          <cell r="CO172">
            <v>0</v>
          </cell>
          <cell r="CP172" t="e">
            <v>#DIV/0!</v>
          </cell>
          <cell r="CQ172">
            <v>0.23907905047703809</v>
          </cell>
          <cell r="CR172">
            <v>0</v>
          </cell>
          <cell r="CS172">
            <v>0</v>
          </cell>
          <cell r="CT172" t="e">
            <v>#DIV/0!</v>
          </cell>
          <cell r="CU172">
            <v>-9047.7975872550869</v>
          </cell>
          <cell r="CV172">
            <v>-24.631056331823334</v>
          </cell>
          <cell r="CW172" t="e">
            <v>#DIV/0!</v>
          </cell>
          <cell r="CX172" t="e">
            <v>#DIV/0!</v>
          </cell>
          <cell r="CY172">
            <v>-640170.62660551735</v>
          </cell>
          <cell r="CZ172" t="e">
            <v>#DIV/0!</v>
          </cell>
          <cell r="DA172" t="e">
            <v>#DIV/0!</v>
          </cell>
          <cell r="DB172" t="e">
            <v>#DIV/0!</v>
          </cell>
          <cell r="DC172" t="e">
            <v>#DIV/0!</v>
          </cell>
          <cell r="DD172">
            <v>0.14542450432130147</v>
          </cell>
          <cell r="DE172" t="e">
            <v>#DIV/0!</v>
          </cell>
          <cell r="DF172" t="e">
            <v>#DIV/0!</v>
          </cell>
          <cell r="DG172" t="e">
            <v>#DIV/0!</v>
          </cell>
          <cell r="DH172">
            <v>0.17936576090290129</v>
          </cell>
          <cell r="DI172">
            <v>0</v>
          </cell>
          <cell r="DJ172">
            <v>0.17936576090290129</v>
          </cell>
          <cell r="DK172">
            <v>0.12427879067620586</v>
          </cell>
          <cell r="DL172" t="e">
            <v>#DIV/0!</v>
          </cell>
          <cell r="DM172">
            <v>0.12783428198189792</v>
          </cell>
          <cell r="DN172" t="e">
            <v>#DIV/0!</v>
          </cell>
          <cell r="DO172" t="e">
            <v>#DIV/0!</v>
          </cell>
          <cell r="DP172" t="e">
            <v>#DIV/0!</v>
          </cell>
          <cell r="DQ172">
            <v>0.15</v>
          </cell>
          <cell r="DR172" t="e">
            <v>#DIV/0!</v>
          </cell>
          <cell r="DS172" t="e">
            <v>#DIV/0!</v>
          </cell>
          <cell r="DT172" t="e">
            <v>#DIV/0!</v>
          </cell>
          <cell r="DU172">
            <v>0</v>
          </cell>
          <cell r="DV172" t="e">
            <v>#DIV/0!</v>
          </cell>
          <cell r="DW172" t="e">
            <v>#DIV/0!</v>
          </cell>
          <cell r="DX172" t="e">
            <v>#DIV/0!</v>
          </cell>
          <cell r="DY172" t="e">
            <v>#DIV/0!</v>
          </cell>
          <cell r="DZ172" t="e">
            <v>#DIV/0!</v>
          </cell>
          <cell r="EA172" t="e">
            <v>#DIV/0!</v>
          </cell>
          <cell r="EB172" t="e">
            <v>#DIV/0!</v>
          </cell>
          <cell r="EC172">
            <v>0.1</v>
          </cell>
          <cell r="ED172" t="e">
            <v>#DIV/0!</v>
          </cell>
          <cell r="EE172" t="e">
            <v>#DIV/0!</v>
          </cell>
          <cell r="EF172" t="e">
            <v>#DIV/0!</v>
          </cell>
          <cell r="EG172" t="e">
            <v>#DIV/0!</v>
          </cell>
          <cell r="EH172" t="e">
            <v>#DIV/0!</v>
          </cell>
          <cell r="EI172">
            <v>7.4999999999999997E-2</v>
          </cell>
          <cell r="EJ172" t="e">
            <v>#DIV/0!</v>
          </cell>
          <cell r="EK172" t="e">
            <v>#DIV/0!</v>
          </cell>
          <cell r="EL172">
            <v>0</v>
          </cell>
          <cell r="EM172" t="e">
            <v>#DIV/0!</v>
          </cell>
          <cell r="EN172" t="e">
            <v>#DIV/0!</v>
          </cell>
          <cell r="EO172" t="e">
            <v>#DIV/0!</v>
          </cell>
          <cell r="EP172">
            <v>-1.3887064140631158E-3</v>
          </cell>
          <cell r="EQ172" t="e">
            <v>#DIV/0!</v>
          </cell>
          <cell r="ER172" t="e">
            <v>#DIV/0!</v>
          </cell>
          <cell r="ES172">
            <v>349.65</v>
          </cell>
          <cell r="ET172" t="e">
            <v>#DIV/0!</v>
          </cell>
          <cell r="EU172">
            <v>0.35</v>
          </cell>
          <cell r="EV172" t="e">
            <v>#DIV/0!</v>
          </cell>
          <cell r="EW172" t="e">
            <v>#DIV/0!</v>
          </cell>
          <cell r="EX172" t="e">
            <v>#DIV/0!</v>
          </cell>
          <cell r="EY172" t="e">
            <v>#DIV/0!</v>
          </cell>
          <cell r="EZ172" t="e">
            <v>#DIV/0!</v>
          </cell>
          <cell r="FA172">
            <v>0.34191176470588236</v>
          </cell>
          <cell r="FB172" t="e">
            <v>#DIV/0!</v>
          </cell>
          <cell r="FC172" t="e">
            <v>#DIV/0!</v>
          </cell>
          <cell r="FD172" t="e">
            <v>#DIV/0!</v>
          </cell>
          <cell r="FE172" t="e">
            <v>#DIV/0!</v>
          </cell>
          <cell r="FF172" t="e">
            <v>#DIV/0!</v>
          </cell>
          <cell r="FG172" t="e">
            <v>#DIV/0!</v>
          </cell>
          <cell r="FH172" t="e">
            <v>#DIV/0!</v>
          </cell>
          <cell r="FI172" t="e">
            <v>#DIV/0!</v>
          </cell>
          <cell r="FJ172" t="e">
            <v>#DIV/0!</v>
          </cell>
          <cell r="FK172" t="e">
            <v>#DIV/0!</v>
          </cell>
          <cell r="FL172" t="e">
            <v>#DIV/0!</v>
          </cell>
          <cell r="FM172" t="e">
            <v>#DIV/0!</v>
          </cell>
        </row>
        <row r="176">
          <cell r="A176" t="str">
            <v>FAS 133 (AES portion only)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Q176">
            <v>0</v>
          </cell>
          <cell r="AR176">
            <v>696569.61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696569.61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M176">
            <v>0</v>
          </cell>
        </row>
        <row r="177">
          <cell r="A177" t="str">
            <v>FAS 133 (AES portion only) - Tax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Q177">
            <v>0</v>
          </cell>
          <cell r="AR177">
            <v>-48761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-48761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M177">
            <v>0</v>
          </cell>
        </row>
        <row r="178">
          <cell r="A178" t="str">
            <v>FX Effect (AES portion only)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M178">
            <v>0</v>
          </cell>
        </row>
        <row r="179">
          <cell r="A179" t="str">
            <v>FX Effect (AES portion only) - Tax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M179">
            <v>0</v>
          </cell>
        </row>
        <row r="180">
          <cell r="A180" t="str">
            <v>Taxes - Discontinued Operations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Z180">
            <v>-133333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-133333</v>
          </cell>
          <cell r="AG180">
            <v>-133333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M180">
            <v>0</v>
          </cell>
        </row>
        <row r="181">
          <cell r="A181" t="str">
            <v>Taxes - Change in Acct Principle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M181">
            <v>0</v>
          </cell>
        </row>
        <row r="182">
          <cell r="A182" t="str">
            <v>Taxes - Extraordinary Items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M182">
            <v>0</v>
          </cell>
        </row>
        <row r="185">
          <cell r="A185" t="str">
            <v>Comshare Balance Sheet Accounts</v>
          </cell>
          <cell r="I185">
            <v>0</v>
          </cell>
          <cell r="Q185">
            <v>0</v>
          </cell>
          <cell r="V185">
            <v>0</v>
          </cell>
          <cell r="AE185">
            <v>0</v>
          </cell>
          <cell r="AN185">
            <v>0</v>
          </cell>
          <cell r="AX185">
            <v>0</v>
          </cell>
          <cell r="BI185">
            <v>0</v>
          </cell>
          <cell r="BP185">
            <v>0</v>
          </cell>
          <cell r="CC185">
            <v>0</v>
          </cell>
          <cell r="CG185">
            <v>0</v>
          </cell>
          <cell r="CL185">
            <v>0</v>
          </cell>
          <cell r="DA185">
            <v>0</v>
          </cell>
          <cell r="DG185">
            <v>0</v>
          </cell>
          <cell r="DJ185">
            <v>0</v>
          </cell>
          <cell r="DO185">
            <v>0</v>
          </cell>
          <cell r="DT185">
            <v>0</v>
          </cell>
          <cell r="DX185">
            <v>0</v>
          </cell>
          <cell r="EA185">
            <v>0</v>
          </cell>
          <cell r="EF185">
            <v>0</v>
          </cell>
          <cell r="EK185">
            <v>0</v>
          </cell>
          <cell r="FJ185">
            <v>0</v>
          </cell>
          <cell r="FK185">
            <v>0</v>
          </cell>
          <cell r="FM185">
            <v>0</v>
          </cell>
        </row>
        <row r="186">
          <cell r="A186" t="str">
            <v>Income Tax Receivable - Us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M186">
            <v>0</v>
          </cell>
        </row>
        <row r="187">
          <cell r="A187" t="str">
            <v>Income Tax Receivable - LT - Foreign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M187">
            <v>0</v>
          </cell>
        </row>
        <row r="188">
          <cell r="A188" t="str">
            <v>Income Tax Receivable - Foreign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3867</v>
          </cell>
          <cell r="K188">
            <v>6135</v>
          </cell>
          <cell r="L188">
            <v>148</v>
          </cell>
          <cell r="M188">
            <v>0</v>
          </cell>
          <cell r="N188">
            <v>0</v>
          </cell>
          <cell r="O188">
            <v>77780</v>
          </cell>
          <cell r="P188">
            <v>0</v>
          </cell>
          <cell r="Q188">
            <v>87930</v>
          </cell>
          <cell r="S188">
            <v>87930</v>
          </cell>
          <cell r="T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M188">
            <v>0</v>
          </cell>
        </row>
        <row r="189">
          <cell r="A189" t="str">
            <v>Total Income Taxes Rec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3867</v>
          </cell>
          <cell r="K189">
            <v>6135</v>
          </cell>
          <cell r="L189">
            <v>148</v>
          </cell>
          <cell r="M189">
            <v>0</v>
          </cell>
          <cell r="N189">
            <v>0</v>
          </cell>
          <cell r="O189">
            <v>77780</v>
          </cell>
          <cell r="P189">
            <v>0</v>
          </cell>
          <cell r="Q189">
            <v>87930</v>
          </cell>
          <cell r="S189">
            <v>87930</v>
          </cell>
          <cell r="T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M189">
            <v>0</v>
          </cell>
        </row>
        <row r="190">
          <cell r="A190" t="str">
            <v>Deferred Tax Asset - US State Current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M190">
            <v>0</v>
          </cell>
        </row>
        <row r="191">
          <cell r="A191" t="str">
            <v>Deferred Tax Asset - US Federal Current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M191">
            <v>0</v>
          </cell>
        </row>
        <row r="192">
          <cell r="A192" t="str">
            <v>Deferred Tax Asset Foreign Current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M192">
            <v>0</v>
          </cell>
        </row>
        <row r="193">
          <cell r="A193" t="str">
            <v>Total Deferred Tax Asset - Current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M193">
            <v>0</v>
          </cell>
        </row>
        <row r="194">
          <cell r="A194" t="str">
            <v>Deferred Tax Asset - US State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M194">
            <v>0</v>
          </cell>
        </row>
        <row r="195">
          <cell r="A195" t="str">
            <v>Deferred Tax Asset - US Federal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M195">
            <v>0</v>
          </cell>
        </row>
        <row r="196">
          <cell r="A196" t="str">
            <v>Deferred Tax Asset Foreign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496190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496190</v>
          </cell>
          <cell r="BK196">
            <v>496190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840233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294860</v>
          </cell>
          <cell r="BZ196">
            <v>0</v>
          </cell>
          <cell r="CA196">
            <v>0</v>
          </cell>
          <cell r="CB196">
            <v>0</v>
          </cell>
          <cell r="CC196">
            <v>1135093</v>
          </cell>
          <cell r="CE196">
            <v>1135093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16828480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16828480</v>
          </cell>
          <cell r="DC196">
            <v>16828480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M196">
            <v>0</v>
          </cell>
        </row>
        <row r="197">
          <cell r="A197" t="str">
            <v>Total Deferred Tax Asset - NC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496190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496190</v>
          </cell>
          <cell r="BK197">
            <v>496190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840233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294860</v>
          </cell>
          <cell r="BZ197">
            <v>0</v>
          </cell>
          <cell r="CA197">
            <v>0</v>
          </cell>
          <cell r="CB197">
            <v>0</v>
          </cell>
          <cell r="CC197">
            <v>1135093</v>
          </cell>
          <cell r="CE197">
            <v>1135093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16828480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16828480</v>
          </cell>
          <cell r="DC197">
            <v>16828480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M197">
            <v>0</v>
          </cell>
        </row>
        <row r="198">
          <cell r="A198" t="str">
            <v>Deferred Tax Liability - US State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M198">
            <v>0</v>
          </cell>
        </row>
        <row r="199">
          <cell r="A199" t="str">
            <v>Deferred Tax Liability - US Federal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M199">
            <v>0</v>
          </cell>
        </row>
        <row r="200">
          <cell r="A200" t="str">
            <v>Deferred Tax Liability Foreign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-98054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-6872749</v>
          </cell>
          <cell r="P200">
            <v>0</v>
          </cell>
          <cell r="Q200">
            <v>-6970803</v>
          </cell>
          <cell r="S200">
            <v>-6970803</v>
          </cell>
          <cell r="T200">
            <v>0</v>
          </cell>
          <cell r="U200">
            <v>0</v>
          </cell>
          <cell r="V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-4226382</v>
          </cell>
          <cell r="AK200">
            <v>0</v>
          </cell>
          <cell r="AL200">
            <v>0</v>
          </cell>
          <cell r="AM200">
            <v>0</v>
          </cell>
          <cell r="AN200">
            <v>-4226382</v>
          </cell>
          <cell r="AP200">
            <v>-4226382</v>
          </cell>
          <cell r="AQ200">
            <v>0</v>
          </cell>
          <cell r="AR200">
            <v>-27011029.52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-27011029.52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-6342869.3030000003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-6342869.3030000003</v>
          </cell>
          <cell r="BK200">
            <v>-6342869.3030000003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-18931977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-18931977</v>
          </cell>
          <cell r="CE200">
            <v>-18931977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-1574000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-4956033.76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-6530033.7599999998</v>
          </cell>
          <cell r="DC200">
            <v>-6530033.7599999998</v>
          </cell>
          <cell r="DD200">
            <v>-472000</v>
          </cell>
          <cell r="DE200">
            <v>0</v>
          </cell>
          <cell r="DF200">
            <v>0</v>
          </cell>
          <cell r="DG200">
            <v>-472000</v>
          </cell>
          <cell r="DH200">
            <v>-3274000</v>
          </cell>
          <cell r="DI200">
            <v>0</v>
          </cell>
          <cell r="DJ200">
            <v>-3274000</v>
          </cell>
          <cell r="DK200">
            <v>-513000</v>
          </cell>
          <cell r="DL200">
            <v>0</v>
          </cell>
          <cell r="DM200">
            <v>-510000</v>
          </cell>
          <cell r="DN200">
            <v>0</v>
          </cell>
          <cell r="DO200">
            <v>-1023000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-475000</v>
          </cell>
          <cell r="DV200">
            <v>0</v>
          </cell>
          <cell r="DW200">
            <v>0</v>
          </cell>
          <cell r="DX200">
            <v>-475000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-5244000</v>
          </cell>
          <cell r="FM200">
            <v>-5244000</v>
          </cell>
        </row>
        <row r="201">
          <cell r="A201" t="str">
            <v>Total Deferred Tax Liab - NC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-98054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-6872749</v>
          </cell>
          <cell r="P201">
            <v>0</v>
          </cell>
          <cell r="Q201">
            <v>-6970803</v>
          </cell>
          <cell r="S201">
            <v>-6970803</v>
          </cell>
          <cell r="T201">
            <v>0</v>
          </cell>
          <cell r="U201">
            <v>0</v>
          </cell>
          <cell r="V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-4226382</v>
          </cell>
          <cell r="AK201">
            <v>0</v>
          </cell>
          <cell r="AL201">
            <v>0</v>
          </cell>
          <cell r="AM201">
            <v>0</v>
          </cell>
          <cell r="AN201">
            <v>-4226382</v>
          </cell>
          <cell r="AP201">
            <v>-4226382</v>
          </cell>
          <cell r="AQ201">
            <v>0</v>
          </cell>
          <cell r="AR201">
            <v>-27011029.52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-27011029.52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-6342869.3030000003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-6342869.3030000003</v>
          </cell>
          <cell r="BK201">
            <v>-6342869.3030000003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-18931977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-18931977</v>
          </cell>
          <cell r="CE201">
            <v>-18931977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-1574000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-4956033.76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-6530033.7599999998</v>
          </cell>
          <cell r="DC201">
            <v>-6530033.7599999998</v>
          </cell>
          <cell r="DD201">
            <v>-472000</v>
          </cell>
          <cell r="DE201">
            <v>0</v>
          </cell>
          <cell r="DF201">
            <v>0</v>
          </cell>
          <cell r="DG201">
            <v>-472000</v>
          </cell>
          <cell r="DH201">
            <v>-3274000</v>
          </cell>
          <cell r="DI201">
            <v>0</v>
          </cell>
          <cell r="DJ201">
            <v>-3274000</v>
          </cell>
          <cell r="DK201">
            <v>-513000</v>
          </cell>
          <cell r="DL201">
            <v>0</v>
          </cell>
          <cell r="DM201">
            <v>-510000</v>
          </cell>
          <cell r="DN201">
            <v>0</v>
          </cell>
          <cell r="DO201">
            <v>-1023000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-475000</v>
          </cell>
          <cell r="DV201">
            <v>0</v>
          </cell>
          <cell r="DW201">
            <v>0</v>
          </cell>
          <cell r="DX201">
            <v>-475000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-5244000</v>
          </cell>
          <cell r="FM201">
            <v>-5244000</v>
          </cell>
        </row>
        <row r="202">
          <cell r="A202" t="str">
            <v>Income Taxes Payable - US State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M202">
            <v>0</v>
          </cell>
        </row>
        <row r="203">
          <cell r="A203" t="str">
            <v>Income Taxes Payable - US Federal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M203">
            <v>0</v>
          </cell>
        </row>
        <row r="204">
          <cell r="A204" t="str">
            <v>Income Taxes Payable Foreign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-157591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-157591</v>
          </cell>
          <cell r="S204">
            <v>-157591</v>
          </cell>
          <cell r="T204">
            <v>0</v>
          </cell>
          <cell r="U204">
            <v>0</v>
          </cell>
          <cell r="V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-2633157.98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-2633157.98</v>
          </cell>
          <cell r="BK204">
            <v>-2633157.98</v>
          </cell>
          <cell r="BL204">
            <v>0</v>
          </cell>
          <cell r="BM204">
            <v>-103855</v>
          </cell>
          <cell r="BN204">
            <v>0</v>
          </cell>
          <cell r="BO204">
            <v>0</v>
          </cell>
          <cell r="BP204">
            <v>-103855</v>
          </cell>
          <cell r="BQ204">
            <v>0</v>
          </cell>
          <cell r="BR204">
            <v>-4568888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-2272439</v>
          </cell>
          <cell r="BZ204">
            <v>0</v>
          </cell>
          <cell r="CA204">
            <v>0</v>
          </cell>
          <cell r="CB204">
            <v>0</v>
          </cell>
          <cell r="CC204">
            <v>-6841327</v>
          </cell>
          <cell r="CE204">
            <v>-6841327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N204">
            <v>0</v>
          </cell>
          <cell r="CO204">
            <v>-3142503.87</v>
          </cell>
          <cell r="CP204">
            <v>0</v>
          </cell>
          <cell r="CQ204">
            <v>-2315297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-5457800.8700000001</v>
          </cell>
          <cell r="DC204">
            <v>-5457800.8700000001</v>
          </cell>
          <cell r="DD204">
            <v>-19000</v>
          </cell>
          <cell r="DE204">
            <v>0</v>
          </cell>
          <cell r="DF204">
            <v>0</v>
          </cell>
          <cell r="DG204">
            <v>-19000</v>
          </cell>
          <cell r="DH204">
            <v>-836000</v>
          </cell>
          <cell r="DI204">
            <v>0</v>
          </cell>
          <cell r="DJ204">
            <v>-836000</v>
          </cell>
          <cell r="DK204">
            <v>-33000</v>
          </cell>
          <cell r="DL204">
            <v>0</v>
          </cell>
          <cell r="DM204">
            <v>-52000</v>
          </cell>
          <cell r="DN204">
            <v>0</v>
          </cell>
          <cell r="DO204">
            <v>-85000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-940000</v>
          </cell>
          <cell r="FM204">
            <v>-940000</v>
          </cell>
        </row>
        <row r="205">
          <cell r="A205" t="str">
            <v>Total Income Taxes Payable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-157591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-157591</v>
          </cell>
          <cell r="S205">
            <v>-157591</v>
          </cell>
          <cell r="T205">
            <v>0</v>
          </cell>
          <cell r="U205">
            <v>0</v>
          </cell>
          <cell r="V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-2633157.98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-2633157.98</v>
          </cell>
          <cell r="BK205">
            <v>-2633157.98</v>
          </cell>
          <cell r="BL205">
            <v>0</v>
          </cell>
          <cell r="BM205">
            <v>-103855</v>
          </cell>
          <cell r="BN205">
            <v>0</v>
          </cell>
          <cell r="BO205">
            <v>0</v>
          </cell>
          <cell r="BP205">
            <v>-103855</v>
          </cell>
          <cell r="BQ205">
            <v>0</v>
          </cell>
          <cell r="BR205">
            <v>-4568888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-2272439</v>
          </cell>
          <cell r="BZ205">
            <v>0</v>
          </cell>
          <cell r="CA205">
            <v>0</v>
          </cell>
          <cell r="CB205">
            <v>0</v>
          </cell>
          <cell r="CC205">
            <v>-6841327</v>
          </cell>
          <cell r="CE205">
            <v>-6841327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N205">
            <v>0</v>
          </cell>
          <cell r="CO205">
            <v>-3142503.87</v>
          </cell>
          <cell r="CP205">
            <v>0</v>
          </cell>
          <cell r="CQ205">
            <v>-2315297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-5457800.8700000001</v>
          </cell>
          <cell r="DC205">
            <v>-5457800.8700000001</v>
          </cell>
          <cell r="DD205">
            <v>-19000</v>
          </cell>
          <cell r="DE205">
            <v>0</v>
          </cell>
          <cell r="DF205">
            <v>0</v>
          </cell>
          <cell r="DG205">
            <v>-19000</v>
          </cell>
          <cell r="DH205">
            <v>-836000</v>
          </cell>
          <cell r="DI205">
            <v>0</v>
          </cell>
          <cell r="DJ205">
            <v>-836000</v>
          </cell>
          <cell r="DK205">
            <v>-33000</v>
          </cell>
          <cell r="DL205">
            <v>0</v>
          </cell>
          <cell r="DM205">
            <v>-52000</v>
          </cell>
          <cell r="DN205">
            <v>0</v>
          </cell>
          <cell r="DO205">
            <v>-85000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-940000</v>
          </cell>
          <cell r="FM205">
            <v>-940000</v>
          </cell>
        </row>
        <row r="206">
          <cell r="A206" t="str">
            <v>Total Net Deferred Tax Asset/(Liab)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-98054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-6872749</v>
          </cell>
          <cell r="P206">
            <v>0</v>
          </cell>
          <cell r="Q206">
            <v>-6970803</v>
          </cell>
          <cell r="S206">
            <v>-6970803</v>
          </cell>
          <cell r="T206">
            <v>0</v>
          </cell>
          <cell r="U206">
            <v>0</v>
          </cell>
          <cell r="V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-4226382</v>
          </cell>
          <cell r="AK206">
            <v>0</v>
          </cell>
          <cell r="AL206">
            <v>0</v>
          </cell>
          <cell r="AM206">
            <v>0</v>
          </cell>
          <cell r="AN206">
            <v>-4226382</v>
          </cell>
          <cell r="AP206">
            <v>-4226382</v>
          </cell>
          <cell r="AQ206">
            <v>0</v>
          </cell>
          <cell r="AR206">
            <v>-27011029.52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-27011029.52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-5846679.3030000003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-5846679.3030000003</v>
          </cell>
          <cell r="BK206">
            <v>-5846679.3030000003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840233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-18931977</v>
          </cell>
          <cell r="BX206">
            <v>0</v>
          </cell>
          <cell r="BY206">
            <v>294860</v>
          </cell>
          <cell r="BZ206">
            <v>0</v>
          </cell>
          <cell r="CA206">
            <v>0</v>
          </cell>
          <cell r="CB206">
            <v>0</v>
          </cell>
          <cell r="CC206">
            <v>-17796884</v>
          </cell>
          <cell r="CE206">
            <v>-17796884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15254480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-4956033.76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10298446.24</v>
          </cell>
          <cell r="DC206">
            <v>10298446.24</v>
          </cell>
          <cell r="DD206">
            <v>-472000</v>
          </cell>
          <cell r="DE206">
            <v>0</v>
          </cell>
          <cell r="DF206">
            <v>0</v>
          </cell>
          <cell r="DG206">
            <v>-472000</v>
          </cell>
          <cell r="DH206">
            <v>-3274000</v>
          </cell>
          <cell r="DI206">
            <v>0</v>
          </cell>
          <cell r="DJ206">
            <v>-3274000</v>
          </cell>
          <cell r="DK206">
            <v>-513000</v>
          </cell>
          <cell r="DL206">
            <v>0</v>
          </cell>
          <cell r="DM206">
            <v>-510000</v>
          </cell>
          <cell r="DN206">
            <v>0</v>
          </cell>
          <cell r="DO206">
            <v>-1023000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-475000</v>
          </cell>
          <cell r="DV206">
            <v>0</v>
          </cell>
          <cell r="DW206">
            <v>0</v>
          </cell>
          <cell r="DX206">
            <v>-475000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-5244000</v>
          </cell>
          <cell r="FM206">
            <v>-5244000</v>
          </cell>
        </row>
        <row r="207">
          <cell r="A207" t="str">
            <v>Total Asset/(Liability)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-345965</v>
          </cell>
          <cell r="K207">
            <v>12270</v>
          </cell>
          <cell r="L207">
            <v>296</v>
          </cell>
          <cell r="M207">
            <v>0</v>
          </cell>
          <cell r="N207">
            <v>0</v>
          </cell>
          <cell r="O207">
            <v>-13589938</v>
          </cell>
          <cell r="P207">
            <v>0</v>
          </cell>
          <cell r="Q207">
            <v>-13923337</v>
          </cell>
          <cell r="R207">
            <v>0</v>
          </cell>
          <cell r="S207">
            <v>-13923337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-8452764</v>
          </cell>
          <cell r="AK207">
            <v>0</v>
          </cell>
          <cell r="AL207">
            <v>0</v>
          </cell>
          <cell r="AM207">
            <v>0</v>
          </cell>
          <cell r="AN207">
            <v>-8452764</v>
          </cell>
          <cell r="AO207">
            <v>0</v>
          </cell>
          <cell r="AP207">
            <v>-8452764</v>
          </cell>
          <cell r="AQ207">
            <v>0</v>
          </cell>
          <cell r="AR207">
            <v>-54022059.039999999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-54022059.039999999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-14326516.586000001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-14326516.586000001</v>
          </cell>
          <cell r="BJ207">
            <v>0</v>
          </cell>
          <cell r="BK207">
            <v>-14326516.586000001</v>
          </cell>
          <cell r="BL207">
            <v>0</v>
          </cell>
          <cell r="BM207">
            <v>-103855</v>
          </cell>
          <cell r="BN207">
            <v>0</v>
          </cell>
          <cell r="BO207">
            <v>0</v>
          </cell>
          <cell r="BP207">
            <v>-103855</v>
          </cell>
          <cell r="BQ207">
            <v>0</v>
          </cell>
          <cell r="BR207">
            <v>-2888422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-37863954</v>
          </cell>
          <cell r="BX207">
            <v>0</v>
          </cell>
          <cell r="BY207">
            <v>-1682719</v>
          </cell>
          <cell r="BZ207">
            <v>0</v>
          </cell>
          <cell r="CA207">
            <v>0</v>
          </cell>
          <cell r="CB207">
            <v>0</v>
          </cell>
          <cell r="CC207">
            <v>-42435095</v>
          </cell>
          <cell r="CD207">
            <v>0</v>
          </cell>
          <cell r="CE207">
            <v>-42435095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-3142503.87</v>
          </cell>
          <cell r="CP207">
            <v>0</v>
          </cell>
          <cell r="CQ207">
            <v>28193663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-9912067.5199999996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15139091.610000003</v>
          </cell>
          <cell r="DB207">
            <v>0</v>
          </cell>
          <cell r="DC207">
            <v>15139091.610000003</v>
          </cell>
          <cell r="DD207">
            <v>-963000</v>
          </cell>
          <cell r="DE207">
            <v>0</v>
          </cell>
          <cell r="DF207">
            <v>0</v>
          </cell>
          <cell r="DG207">
            <v>-963000</v>
          </cell>
          <cell r="DH207">
            <v>-7384000</v>
          </cell>
          <cell r="DI207">
            <v>0</v>
          </cell>
          <cell r="DJ207">
            <v>-7384000</v>
          </cell>
          <cell r="DK207">
            <v>-1059000</v>
          </cell>
          <cell r="DL207">
            <v>0</v>
          </cell>
          <cell r="DM207">
            <v>-1072000</v>
          </cell>
          <cell r="DN207">
            <v>0</v>
          </cell>
          <cell r="DO207">
            <v>-2131000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-950000</v>
          </cell>
          <cell r="DV207">
            <v>0</v>
          </cell>
          <cell r="DW207">
            <v>0</v>
          </cell>
          <cell r="DX207">
            <v>-950000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-11428000</v>
          </cell>
          <cell r="FL207">
            <v>0</v>
          </cell>
          <cell r="FM207">
            <v>-11428000</v>
          </cell>
        </row>
        <row r="209">
          <cell r="A209" t="str">
            <v>Comshare Tax Expense Accounts</v>
          </cell>
        </row>
        <row r="210">
          <cell r="A210" t="str">
            <v>Inc Tax Exp US Consol - US State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M210">
            <v>0</v>
          </cell>
        </row>
        <row r="211">
          <cell r="A211" t="str">
            <v>Inc Tax Exp US Consol - US Federal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M211">
            <v>0</v>
          </cell>
        </row>
        <row r="212">
          <cell r="A212" t="str">
            <v>Inc Tax Exp US Unconsol - US State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M212">
            <v>0</v>
          </cell>
        </row>
        <row r="213">
          <cell r="A213" t="str">
            <v>Inc Tax Exp US Unconsol - US Federal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M213">
            <v>0</v>
          </cell>
        </row>
        <row r="214">
          <cell r="A214" t="str">
            <v>Taxes - Equity Earnings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-400000</v>
          </cell>
          <cell r="DR214">
            <v>0</v>
          </cell>
          <cell r="DS214">
            <v>0</v>
          </cell>
          <cell r="DT214">
            <v>-400000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-58450</v>
          </cell>
          <cell r="ED214">
            <v>0</v>
          </cell>
          <cell r="EE214">
            <v>0</v>
          </cell>
          <cell r="EF214">
            <v>-58450</v>
          </cell>
          <cell r="EG214">
            <v>0</v>
          </cell>
          <cell r="EH214">
            <v>0</v>
          </cell>
          <cell r="EI214">
            <v>-2324000</v>
          </cell>
          <cell r="EJ214">
            <v>0</v>
          </cell>
          <cell r="EK214">
            <v>-2324000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-2782450</v>
          </cell>
          <cell r="FM214">
            <v>-2782450</v>
          </cell>
        </row>
        <row r="215">
          <cell r="A215" t="str">
            <v>Inc Tax Exp Foreign Consol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-255645</v>
          </cell>
          <cell r="K215">
            <v>-71312</v>
          </cell>
          <cell r="L215">
            <v>0</v>
          </cell>
          <cell r="M215">
            <v>0</v>
          </cell>
          <cell r="N215">
            <v>0</v>
          </cell>
          <cell r="O215">
            <v>-4945429</v>
          </cell>
          <cell r="P215">
            <v>0</v>
          </cell>
          <cell r="Q215">
            <v>-5272386</v>
          </cell>
          <cell r="S215">
            <v>-5272386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H215">
            <v>0</v>
          </cell>
          <cell r="AI215">
            <v>-30000</v>
          </cell>
          <cell r="AJ215">
            <v>-3311773</v>
          </cell>
          <cell r="AK215">
            <v>0</v>
          </cell>
          <cell r="AL215">
            <v>0</v>
          </cell>
          <cell r="AM215">
            <v>0</v>
          </cell>
          <cell r="AN215">
            <v>-3341773</v>
          </cell>
          <cell r="AP215">
            <v>-3341773</v>
          </cell>
          <cell r="AQ215">
            <v>0</v>
          </cell>
          <cell r="AR215">
            <v>-25128367.52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-25128367.52</v>
          </cell>
          <cell r="AY215">
            <v>-169982</v>
          </cell>
          <cell r="AZ215">
            <v>-169982</v>
          </cell>
          <cell r="BA215">
            <v>0</v>
          </cell>
          <cell r="BB215">
            <v>0</v>
          </cell>
          <cell r="BC215">
            <v>-2037298.402</v>
          </cell>
          <cell r="BD215">
            <v>-48438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-2085736.402</v>
          </cell>
          <cell r="BK215">
            <v>-2085736.402</v>
          </cell>
          <cell r="BL215">
            <v>0</v>
          </cell>
          <cell r="BM215">
            <v>-100074</v>
          </cell>
          <cell r="BN215">
            <v>-100514</v>
          </cell>
          <cell r="BO215">
            <v>0</v>
          </cell>
          <cell r="BP215">
            <v>-200588</v>
          </cell>
          <cell r="BQ215">
            <v>0</v>
          </cell>
          <cell r="BR215">
            <v>-11261859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2125540</v>
          </cell>
          <cell r="BX215">
            <v>0</v>
          </cell>
          <cell r="BY215">
            <v>-1834367</v>
          </cell>
          <cell r="BZ215">
            <v>0</v>
          </cell>
          <cell r="CA215">
            <v>0</v>
          </cell>
          <cell r="CB215">
            <v>0</v>
          </cell>
          <cell r="CC215">
            <v>-10970686</v>
          </cell>
          <cell r="CE215">
            <v>-10970686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-3507043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-3507043</v>
          </cell>
          <cell r="DC215">
            <v>-3507043</v>
          </cell>
          <cell r="DD215">
            <v>-286000</v>
          </cell>
          <cell r="DE215">
            <v>0</v>
          </cell>
          <cell r="DF215">
            <v>0</v>
          </cell>
          <cell r="DG215">
            <v>-286000</v>
          </cell>
          <cell r="DH215">
            <v>-3341000</v>
          </cell>
          <cell r="DI215">
            <v>0</v>
          </cell>
          <cell r="DJ215">
            <v>-3341000</v>
          </cell>
          <cell r="DK215">
            <v>-204000</v>
          </cell>
          <cell r="DL215">
            <v>0</v>
          </cell>
          <cell r="DM215">
            <v>-195000</v>
          </cell>
          <cell r="DN215">
            <v>0</v>
          </cell>
          <cell r="DO215">
            <v>-399000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-25000</v>
          </cell>
          <cell r="DV215">
            <v>0</v>
          </cell>
          <cell r="DW215">
            <v>0</v>
          </cell>
          <cell r="DX215">
            <v>-25000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-22000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-22000</v>
          </cell>
          <cell r="FK215">
            <v>-4073000</v>
          </cell>
          <cell r="FM215">
            <v>-4073000</v>
          </cell>
        </row>
        <row r="216">
          <cell r="A216" t="str">
            <v>Inc Tax Exp Foreign Unconsol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-1600000</v>
          </cell>
          <cell r="DQ216">
            <v>0</v>
          </cell>
          <cell r="DR216">
            <v>0</v>
          </cell>
          <cell r="DS216">
            <v>0</v>
          </cell>
          <cell r="DT216">
            <v>-1600000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-167000</v>
          </cell>
          <cell r="EC216">
            <v>0</v>
          </cell>
          <cell r="ED216">
            <v>0</v>
          </cell>
          <cell r="EE216">
            <v>0</v>
          </cell>
          <cell r="EF216">
            <v>-167000</v>
          </cell>
          <cell r="EG216">
            <v>0</v>
          </cell>
          <cell r="EH216">
            <v>-9296000</v>
          </cell>
          <cell r="EI216">
            <v>0</v>
          </cell>
          <cell r="EJ216">
            <v>0</v>
          </cell>
          <cell r="EK216">
            <v>-9296000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-11063000</v>
          </cell>
          <cell r="FM216">
            <v>-11063000</v>
          </cell>
        </row>
        <row r="217">
          <cell r="A217" t="str">
            <v>Total tax expense (benefit)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-255645</v>
          </cell>
          <cell r="K217">
            <v>-71312</v>
          </cell>
          <cell r="L217">
            <v>0</v>
          </cell>
          <cell r="M217">
            <v>0</v>
          </cell>
          <cell r="N217">
            <v>0</v>
          </cell>
          <cell r="O217">
            <v>-4945429</v>
          </cell>
          <cell r="P217">
            <v>0</v>
          </cell>
          <cell r="Q217">
            <v>-5272386</v>
          </cell>
          <cell r="R217">
            <v>0</v>
          </cell>
          <cell r="S217">
            <v>-5272386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-30000</v>
          </cell>
          <cell r="AJ217">
            <v>-3311773</v>
          </cell>
          <cell r="AK217">
            <v>0</v>
          </cell>
          <cell r="AL217">
            <v>0</v>
          </cell>
          <cell r="AM217">
            <v>0</v>
          </cell>
          <cell r="AN217">
            <v>-3341773</v>
          </cell>
          <cell r="AO217">
            <v>0</v>
          </cell>
          <cell r="AP217">
            <v>-3341773</v>
          </cell>
          <cell r="AQ217">
            <v>0</v>
          </cell>
          <cell r="AR217">
            <v>-25128367.52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-25128367.52</v>
          </cell>
          <cell r="AY217">
            <v>-169982</v>
          </cell>
          <cell r="AZ217">
            <v>-169982</v>
          </cell>
          <cell r="BA217">
            <v>0</v>
          </cell>
          <cell r="BB217">
            <v>0</v>
          </cell>
          <cell r="BC217">
            <v>-2037298.402</v>
          </cell>
          <cell r="BD217">
            <v>-48438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-2085736.402</v>
          </cell>
          <cell r="BJ217">
            <v>0</v>
          </cell>
          <cell r="BK217">
            <v>-2085736.402</v>
          </cell>
          <cell r="BL217">
            <v>0</v>
          </cell>
          <cell r="BM217">
            <v>-100074</v>
          </cell>
          <cell r="BN217">
            <v>-100514</v>
          </cell>
          <cell r="BO217">
            <v>0</v>
          </cell>
          <cell r="BP217">
            <v>-200588</v>
          </cell>
          <cell r="BQ217">
            <v>0</v>
          </cell>
          <cell r="BR217">
            <v>-11261859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2125540</v>
          </cell>
          <cell r="BX217">
            <v>0</v>
          </cell>
          <cell r="BY217">
            <v>-1834367</v>
          </cell>
          <cell r="BZ217">
            <v>0</v>
          </cell>
          <cell r="CA217">
            <v>0</v>
          </cell>
          <cell r="CB217">
            <v>0</v>
          </cell>
          <cell r="CC217">
            <v>-10970686</v>
          </cell>
          <cell r="CD217">
            <v>0</v>
          </cell>
          <cell r="CE217">
            <v>-10970686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-3507043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-3507043</v>
          </cell>
          <cell r="DB217">
            <v>0</v>
          </cell>
          <cell r="DC217">
            <v>-3507043</v>
          </cell>
          <cell r="DD217">
            <v>-286000</v>
          </cell>
          <cell r="DE217">
            <v>0</v>
          </cell>
          <cell r="DF217">
            <v>0</v>
          </cell>
          <cell r="DG217">
            <v>-286000</v>
          </cell>
          <cell r="DH217">
            <v>-3341000</v>
          </cell>
          <cell r="DI217">
            <v>0</v>
          </cell>
          <cell r="DJ217">
            <v>-3341000</v>
          </cell>
          <cell r="DK217">
            <v>-204000</v>
          </cell>
          <cell r="DL217">
            <v>0</v>
          </cell>
          <cell r="DM217">
            <v>-195000</v>
          </cell>
          <cell r="DN217">
            <v>0</v>
          </cell>
          <cell r="DO217">
            <v>-399000</v>
          </cell>
          <cell r="DP217">
            <v>-1600000</v>
          </cell>
          <cell r="DQ217">
            <v>-400000</v>
          </cell>
          <cell r="DR217">
            <v>0</v>
          </cell>
          <cell r="DS217">
            <v>0</v>
          </cell>
          <cell r="DT217">
            <v>-2000000</v>
          </cell>
          <cell r="DU217">
            <v>-25000</v>
          </cell>
          <cell r="DV217">
            <v>0</v>
          </cell>
          <cell r="DW217">
            <v>0</v>
          </cell>
          <cell r="DX217">
            <v>-25000</v>
          </cell>
          <cell r="DY217">
            <v>0</v>
          </cell>
          <cell r="DZ217">
            <v>0</v>
          </cell>
          <cell r="EA217">
            <v>0</v>
          </cell>
          <cell r="EB217">
            <v>-167000</v>
          </cell>
          <cell r="EC217">
            <v>-58450</v>
          </cell>
          <cell r="ED217">
            <v>0</v>
          </cell>
          <cell r="EE217">
            <v>0</v>
          </cell>
          <cell r="EF217">
            <v>-225450</v>
          </cell>
          <cell r="EG217">
            <v>0</v>
          </cell>
          <cell r="EH217">
            <v>-9296000</v>
          </cell>
          <cell r="EI217">
            <v>-2324000</v>
          </cell>
          <cell r="EJ217">
            <v>0</v>
          </cell>
          <cell r="EK217">
            <v>-11620000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-22000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-22000</v>
          </cell>
          <cell r="FK217">
            <v>-17918450</v>
          </cell>
          <cell r="FL217">
            <v>0</v>
          </cell>
          <cell r="FM217">
            <v>-17918450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"/>
      <sheetName val="BS"/>
      <sheetName val="Trial Balance"/>
      <sheetName val="BD"/>
      <sheetName val="COA"/>
      <sheetName val="Корректировки"/>
      <sheetName val="Def Tax"/>
      <sheetName val="IS"/>
      <sheetName val="CF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Alliance"/>
      <sheetName val="BTA Penalty"/>
      <sheetName val="2001"/>
      <sheetName val="2002"/>
      <sheetName val="2003"/>
      <sheetName val="2004"/>
      <sheetName val="2005 6 мес"/>
      <sheetName val="2005"/>
      <sheetName val="2006 6 месяц"/>
      <sheetName val="844-2005"/>
      <sheetName val="844-2006"/>
      <sheetName val="Tax supp sched"/>
      <sheetName val="Tax Recon"/>
      <sheetName val="temp_perm"/>
      <sheetName val="ISvsOB"/>
    </sheetNames>
    <sheetDataSet>
      <sheetData sheetId="0"/>
      <sheetData sheetId="1"/>
      <sheetData sheetId="2" refreshError="1">
        <row r="6">
          <cell r="H6">
            <v>101</v>
          </cell>
          <cell r="I6" t="str">
            <v>Лицензионное соглашение</v>
          </cell>
          <cell r="J6">
            <v>2540076.67</v>
          </cell>
          <cell r="K6">
            <v>0</v>
          </cell>
          <cell r="L6">
            <v>0</v>
          </cell>
          <cell r="M6">
            <v>2540076.67</v>
          </cell>
          <cell r="N6">
            <v>4226775.08</v>
          </cell>
          <cell r="O6">
            <v>0</v>
          </cell>
          <cell r="P6">
            <v>0</v>
          </cell>
          <cell r="Q6">
            <v>4226775.08</v>
          </cell>
          <cell r="R6">
            <v>4226775.08</v>
          </cell>
          <cell r="S6">
            <v>0</v>
          </cell>
          <cell r="T6">
            <v>0</v>
          </cell>
          <cell r="U6">
            <v>4226775.08</v>
          </cell>
          <cell r="V6">
            <v>4226775.08</v>
          </cell>
          <cell r="W6">
            <v>0</v>
          </cell>
          <cell r="X6">
            <v>0</v>
          </cell>
          <cell r="Y6">
            <v>4226775.08</v>
          </cell>
          <cell r="Z6">
            <v>4226775.08</v>
          </cell>
          <cell r="AA6">
            <v>0</v>
          </cell>
          <cell r="AB6">
            <v>0</v>
          </cell>
          <cell r="AC6">
            <v>4226775.08</v>
          </cell>
          <cell r="AD6">
            <v>4226775.08</v>
          </cell>
          <cell r="AE6">
            <v>0</v>
          </cell>
          <cell r="AF6">
            <v>0</v>
          </cell>
          <cell r="AG6">
            <v>4226775.08</v>
          </cell>
          <cell r="AH6">
            <v>4226775.08</v>
          </cell>
          <cell r="AI6">
            <v>0</v>
          </cell>
          <cell r="AJ6">
            <v>0</v>
          </cell>
          <cell r="AK6">
            <v>4226775.08</v>
          </cell>
        </row>
        <row r="7">
          <cell r="H7">
            <v>102</v>
          </cell>
          <cell r="I7" t="str">
            <v>Учредительные расходы</v>
          </cell>
          <cell r="J7">
            <v>112338</v>
          </cell>
          <cell r="K7">
            <v>0</v>
          </cell>
          <cell r="L7">
            <v>0</v>
          </cell>
          <cell r="M7">
            <v>112338</v>
          </cell>
          <cell r="N7">
            <v>112338</v>
          </cell>
          <cell r="O7">
            <v>0</v>
          </cell>
          <cell r="P7">
            <v>0</v>
          </cell>
          <cell r="Q7">
            <v>112338</v>
          </cell>
          <cell r="R7">
            <v>112338</v>
          </cell>
          <cell r="S7">
            <v>0</v>
          </cell>
          <cell r="T7">
            <v>0</v>
          </cell>
          <cell r="U7">
            <v>112338</v>
          </cell>
          <cell r="V7">
            <v>112338</v>
          </cell>
          <cell r="W7">
            <v>0</v>
          </cell>
          <cell r="X7">
            <v>0</v>
          </cell>
          <cell r="Y7">
            <v>112338</v>
          </cell>
          <cell r="Z7">
            <v>112338</v>
          </cell>
          <cell r="AA7">
            <v>0</v>
          </cell>
          <cell r="AB7">
            <v>0</v>
          </cell>
          <cell r="AC7">
            <v>112338</v>
          </cell>
          <cell r="AD7">
            <v>112338</v>
          </cell>
          <cell r="AE7">
            <v>0</v>
          </cell>
          <cell r="AF7">
            <v>0</v>
          </cell>
          <cell r="AG7">
            <v>112338</v>
          </cell>
          <cell r="AH7">
            <v>112338</v>
          </cell>
          <cell r="AI7">
            <v>0</v>
          </cell>
          <cell r="AJ7">
            <v>0</v>
          </cell>
          <cell r="AK7">
            <v>112338</v>
          </cell>
        </row>
        <row r="8">
          <cell r="H8">
            <v>103</v>
          </cell>
          <cell r="I8" t="str">
            <v>Програмное обеспечение</v>
          </cell>
          <cell r="J8">
            <v>14953398.300000001</v>
          </cell>
          <cell r="K8">
            <v>0</v>
          </cell>
          <cell r="L8">
            <v>0</v>
          </cell>
          <cell r="M8">
            <v>14953398.300000001</v>
          </cell>
          <cell r="N8">
            <v>16720365.65</v>
          </cell>
          <cell r="O8">
            <v>0</v>
          </cell>
          <cell r="P8">
            <v>0</v>
          </cell>
          <cell r="Q8">
            <v>16720365.65</v>
          </cell>
          <cell r="R8">
            <v>16720365.65</v>
          </cell>
          <cell r="S8">
            <v>0</v>
          </cell>
          <cell r="T8">
            <v>0</v>
          </cell>
          <cell r="U8">
            <v>16720365.65</v>
          </cell>
          <cell r="V8">
            <v>19906574.890000001</v>
          </cell>
          <cell r="W8">
            <v>0</v>
          </cell>
          <cell r="X8">
            <v>0</v>
          </cell>
          <cell r="Y8">
            <v>19906574.890000001</v>
          </cell>
          <cell r="Z8">
            <v>20354189.280000001</v>
          </cell>
          <cell r="AA8">
            <v>0</v>
          </cell>
          <cell r="AB8">
            <v>0</v>
          </cell>
          <cell r="AC8">
            <v>20354189.280000001</v>
          </cell>
          <cell r="AD8">
            <v>22611445.100000001</v>
          </cell>
          <cell r="AE8">
            <v>0</v>
          </cell>
          <cell r="AF8">
            <v>0</v>
          </cell>
          <cell r="AG8">
            <v>22611445.100000001</v>
          </cell>
          <cell r="AH8">
            <v>23184358.149999999</v>
          </cell>
          <cell r="AI8">
            <v>0</v>
          </cell>
          <cell r="AJ8">
            <v>0</v>
          </cell>
          <cell r="AK8">
            <v>23184358.149999999</v>
          </cell>
        </row>
        <row r="9">
          <cell r="H9">
            <v>111</v>
          </cell>
          <cell r="I9" t="str">
            <v>Амортизация лицензионного соглашения</v>
          </cell>
          <cell r="J9">
            <v>-720785.93</v>
          </cell>
          <cell r="K9">
            <v>0</v>
          </cell>
          <cell r="L9">
            <v>0</v>
          </cell>
          <cell r="M9">
            <v>-720785.93</v>
          </cell>
          <cell r="N9">
            <v>-1703000.69</v>
          </cell>
          <cell r="O9">
            <v>0</v>
          </cell>
          <cell r="P9">
            <v>0</v>
          </cell>
          <cell r="Q9">
            <v>-1703000.69</v>
          </cell>
          <cell r="R9">
            <v>-2697264.54</v>
          </cell>
          <cell r="S9">
            <v>0</v>
          </cell>
          <cell r="T9">
            <v>0</v>
          </cell>
          <cell r="U9">
            <v>-2697264.54</v>
          </cell>
          <cell r="V9">
            <v>-2977045.68</v>
          </cell>
          <cell r="W9">
            <v>0</v>
          </cell>
          <cell r="X9">
            <v>0</v>
          </cell>
          <cell r="Y9">
            <v>-2977045.68</v>
          </cell>
          <cell r="Z9">
            <v>-3116936.22</v>
          </cell>
          <cell r="AA9">
            <v>0</v>
          </cell>
          <cell r="AB9">
            <v>0</v>
          </cell>
          <cell r="AC9">
            <v>-3116936.22</v>
          </cell>
          <cell r="AD9">
            <v>-3256826.76</v>
          </cell>
          <cell r="AE9">
            <v>0</v>
          </cell>
          <cell r="AF9">
            <v>0</v>
          </cell>
          <cell r="AG9">
            <v>-3256826.76</v>
          </cell>
          <cell r="AH9">
            <v>-3396717.3</v>
          </cell>
          <cell r="AI9">
            <v>0</v>
          </cell>
          <cell r="AJ9">
            <v>0</v>
          </cell>
          <cell r="AK9">
            <v>-3396717.3</v>
          </cell>
        </row>
        <row r="10">
          <cell r="H10">
            <v>112</v>
          </cell>
          <cell r="I10" t="str">
            <v>Амортизация учредительных расходов</v>
          </cell>
          <cell r="J10">
            <v>-37901.46</v>
          </cell>
          <cell r="K10">
            <v>0</v>
          </cell>
          <cell r="L10">
            <v>0</v>
          </cell>
          <cell r="M10">
            <v>-37901.46</v>
          </cell>
          <cell r="N10">
            <v>-49497.26</v>
          </cell>
          <cell r="O10">
            <v>0</v>
          </cell>
          <cell r="P10">
            <v>0</v>
          </cell>
          <cell r="Q10">
            <v>-49497.26</v>
          </cell>
          <cell r="R10">
            <v>-60005.9</v>
          </cell>
          <cell r="S10">
            <v>0</v>
          </cell>
          <cell r="T10">
            <v>0</v>
          </cell>
          <cell r="U10">
            <v>-60005.9</v>
          </cell>
          <cell r="V10">
            <v>-70514.539999999994</v>
          </cell>
          <cell r="W10">
            <v>0</v>
          </cell>
          <cell r="X10">
            <v>0</v>
          </cell>
          <cell r="Y10">
            <v>-70514.539999999994</v>
          </cell>
          <cell r="Z10">
            <v>-75768.86</v>
          </cell>
          <cell r="AA10">
            <v>0</v>
          </cell>
          <cell r="AB10">
            <v>0</v>
          </cell>
          <cell r="AC10">
            <v>-75768.86</v>
          </cell>
          <cell r="AD10">
            <v>-81023.179999999993</v>
          </cell>
          <cell r="AE10">
            <v>0</v>
          </cell>
          <cell r="AF10">
            <v>0</v>
          </cell>
          <cell r="AG10">
            <v>-81023.179999999993</v>
          </cell>
          <cell r="AH10">
            <v>-86277.5</v>
          </cell>
          <cell r="AI10">
            <v>0</v>
          </cell>
          <cell r="AJ10">
            <v>0</v>
          </cell>
          <cell r="AK10">
            <v>-86277.5</v>
          </cell>
        </row>
        <row r="11">
          <cell r="H11">
            <v>113</v>
          </cell>
          <cell r="I11" t="str">
            <v xml:space="preserve"> Амортизация програмного  обеспечения</v>
          </cell>
          <cell r="J11">
            <v>-4714619.49</v>
          </cell>
          <cell r="K11">
            <v>0</v>
          </cell>
          <cell r="L11">
            <v>0</v>
          </cell>
          <cell r="M11">
            <v>-4714619.49</v>
          </cell>
          <cell r="N11">
            <v>-6825472.1100000003</v>
          </cell>
          <cell r="O11">
            <v>0</v>
          </cell>
          <cell r="P11">
            <v>0</v>
          </cell>
          <cell r="Q11">
            <v>-6825472.1100000003</v>
          </cell>
          <cell r="R11">
            <v>-8963100.1500000004</v>
          </cell>
          <cell r="S11">
            <v>0</v>
          </cell>
          <cell r="T11">
            <v>0</v>
          </cell>
          <cell r="U11">
            <v>-8963100.1500000004</v>
          </cell>
          <cell r="V11">
            <v>-10781206.23</v>
          </cell>
          <cell r="W11">
            <v>0</v>
          </cell>
          <cell r="X11">
            <v>0</v>
          </cell>
          <cell r="Y11">
            <v>-10781206.23</v>
          </cell>
          <cell r="Z11">
            <v>-11837928.029999999</v>
          </cell>
          <cell r="AA11">
            <v>0</v>
          </cell>
          <cell r="AB11">
            <v>0</v>
          </cell>
          <cell r="AC11">
            <v>-11837928.029999999</v>
          </cell>
          <cell r="AD11">
            <v>-13123395.27</v>
          </cell>
          <cell r="AE11">
            <v>0</v>
          </cell>
          <cell r="AF11">
            <v>0</v>
          </cell>
          <cell r="AG11">
            <v>-13123395.27</v>
          </cell>
          <cell r="AH11">
            <v>-14492367.779999999</v>
          </cell>
          <cell r="AI11">
            <v>0</v>
          </cell>
          <cell r="AJ11">
            <v>0</v>
          </cell>
          <cell r="AK11">
            <v>-14492367.779999999</v>
          </cell>
        </row>
        <row r="12">
          <cell r="H12">
            <v>121</v>
          </cell>
          <cell r="I12" t="str">
            <v>Земля</v>
          </cell>
          <cell r="J12">
            <v>870339855.83000004</v>
          </cell>
          <cell r="K12">
            <v>870339856</v>
          </cell>
          <cell r="L12">
            <v>883683855.83000004</v>
          </cell>
          <cell r="M12">
            <v>856995855.99999988</v>
          </cell>
          <cell r="N12">
            <v>880839855.83000004</v>
          </cell>
          <cell r="O12">
            <v>10500000</v>
          </cell>
          <cell r="P12">
            <v>21000000</v>
          </cell>
          <cell r="Q12">
            <v>856995855.99999988</v>
          </cell>
          <cell r="R12">
            <v>880839855.83000004</v>
          </cell>
          <cell r="S12">
            <v>0</v>
          </cell>
          <cell r="T12">
            <v>0</v>
          </cell>
          <cell r="U12">
            <v>856995855.99999988</v>
          </cell>
          <cell r="V12">
            <v>880839855.83000004</v>
          </cell>
          <cell r="W12">
            <v>0</v>
          </cell>
          <cell r="X12">
            <v>0</v>
          </cell>
          <cell r="Y12">
            <v>856995855.99999988</v>
          </cell>
          <cell r="Z12">
            <v>880839855.83000004</v>
          </cell>
          <cell r="AA12">
            <v>0</v>
          </cell>
          <cell r="AB12">
            <v>0</v>
          </cell>
          <cell r="AC12">
            <v>856995855.99999988</v>
          </cell>
          <cell r="AD12">
            <v>880839855.83000004</v>
          </cell>
          <cell r="AE12">
            <v>0</v>
          </cell>
          <cell r="AF12">
            <v>0</v>
          </cell>
          <cell r="AG12">
            <v>856995855.99999988</v>
          </cell>
          <cell r="AH12">
            <v>880839855.83000004</v>
          </cell>
          <cell r="AI12">
            <v>0</v>
          </cell>
          <cell r="AJ12">
            <v>0</v>
          </cell>
          <cell r="AK12">
            <v>856995855.99999988</v>
          </cell>
        </row>
        <row r="13">
          <cell r="H13">
            <v>12201</v>
          </cell>
          <cell r="I13" t="str">
            <v>Производственные здания</v>
          </cell>
          <cell r="J13">
            <v>379249962.75</v>
          </cell>
          <cell r="K13">
            <v>335509850</v>
          </cell>
          <cell r="L13">
            <v>379249962.75</v>
          </cell>
          <cell r="M13">
            <v>335509850</v>
          </cell>
          <cell r="N13">
            <v>3403335919</v>
          </cell>
          <cell r="O13">
            <v>43948696.950000003</v>
          </cell>
          <cell r="P13">
            <v>3054444752.3099999</v>
          </cell>
          <cell r="Q13">
            <v>349099750.88999987</v>
          </cell>
          <cell r="R13">
            <v>3403214765</v>
          </cell>
          <cell r="S13">
            <v>5854717</v>
          </cell>
          <cell r="T13">
            <v>401042</v>
          </cell>
          <cell r="U13">
            <v>354432271.88999987</v>
          </cell>
          <cell r="V13">
            <v>3403214765</v>
          </cell>
          <cell r="W13">
            <v>2810370</v>
          </cell>
          <cell r="X13">
            <v>0</v>
          </cell>
          <cell r="Y13">
            <v>357242641.88999987</v>
          </cell>
          <cell r="Z13">
            <v>3473546216.6599998</v>
          </cell>
          <cell r="AA13">
            <v>771622.6</v>
          </cell>
          <cell r="AB13">
            <v>70331451.659999996</v>
          </cell>
          <cell r="AC13">
            <v>358014264.48999977</v>
          </cell>
          <cell r="AD13">
            <v>3582847070.0999999</v>
          </cell>
          <cell r="AE13">
            <v>14318506</v>
          </cell>
          <cell r="AF13">
            <v>182160726</v>
          </cell>
          <cell r="AG13">
            <v>369032726.98999977</v>
          </cell>
          <cell r="AH13">
            <v>3582847070.0999999</v>
          </cell>
          <cell r="AI13">
            <v>0</v>
          </cell>
          <cell r="AJ13">
            <v>0</v>
          </cell>
          <cell r="AK13">
            <v>369032726.98999977</v>
          </cell>
        </row>
        <row r="14">
          <cell r="H14">
            <v>12202</v>
          </cell>
          <cell r="I14" t="str">
            <v>Непроизводственные здания</v>
          </cell>
          <cell r="J14">
            <v>171804.69</v>
          </cell>
          <cell r="K14">
            <v>0</v>
          </cell>
          <cell r="L14">
            <v>171804.69</v>
          </cell>
          <cell r="M14">
            <v>0</v>
          </cell>
          <cell r="N14">
            <v>18586355</v>
          </cell>
          <cell r="O14">
            <v>24437</v>
          </cell>
          <cell r="P14">
            <v>18438988</v>
          </cell>
          <cell r="Q14">
            <v>-0.69000000134110451</v>
          </cell>
          <cell r="R14">
            <v>18586355</v>
          </cell>
          <cell r="S14">
            <v>0</v>
          </cell>
          <cell r="T14">
            <v>0</v>
          </cell>
          <cell r="U14">
            <v>-0.69000000134110451</v>
          </cell>
          <cell r="V14">
            <v>18586355</v>
          </cell>
          <cell r="W14">
            <v>0</v>
          </cell>
          <cell r="X14">
            <v>0</v>
          </cell>
          <cell r="Y14">
            <v>-0.69000000134110451</v>
          </cell>
          <cell r="Z14">
            <v>18586355</v>
          </cell>
          <cell r="AA14">
            <v>0</v>
          </cell>
          <cell r="AB14">
            <v>0</v>
          </cell>
          <cell r="AC14">
            <v>-0.69000000134110451</v>
          </cell>
          <cell r="AD14">
            <v>18586355</v>
          </cell>
          <cell r="AE14">
            <v>0</v>
          </cell>
          <cell r="AF14">
            <v>0</v>
          </cell>
          <cell r="AG14">
            <v>-0.69000000134110451</v>
          </cell>
          <cell r="AH14">
            <v>18586355</v>
          </cell>
          <cell r="AI14">
            <v>0</v>
          </cell>
          <cell r="AJ14">
            <v>0</v>
          </cell>
          <cell r="AK14">
            <v>-0.69000000134110451</v>
          </cell>
        </row>
        <row r="15">
          <cell r="H15">
            <v>12203</v>
          </cell>
          <cell r="I15" t="str">
            <v>Жилые здания</v>
          </cell>
          <cell r="J15">
            <v>57115671.079999998</v>
          </cell>
          <cell r="K15">
            <v>0</v>
          </cell>
          <cell r="L15">
            <v>57115671.079999998</v>
          </cell>
          <cell r="M15">
            <v>0</v>
          </cell>
          <cell r="N15">
            <v>57290343.079999998</v>
          </cell>
          <cell r="O15">
            <v>0</v>
          </cell>
          <cell r="P15">
            <v>174672</v>
          </cell>
          <cell r="Q15">
            <v>0</v>
          </cell>
          <cell r="R15">
            <v>56906343.079999998</v>
          </cell>
          <cell r="S15">
            <v>384000</v>
          </cell>
          <cell r="T15">
            <v>0</v>
          </cell>
          <cell r="U15">
            <v>0</v>
          </cell>
          <cell r="V15">
            <v>56906343.079999998</v>
          </cell>
          <cell r="W15">
            <v>0</v>
          </cell>
          <cell r="X15">
            <v>0</v>
          </cell>
          <cell r="Y15">
            <v>0</v>
          </cell>
          <cell r="Z15">
            <v>56906343.079999998</v>
          </cell>
          <cell r="AA15">
            <v>0</v>
          </cell>
          <cell r="AB15">
            <v>0</v>
          </cell>
          <cell r="AC15">
            <v>0</v>
          </cell>
          <cell r="AD15">
            <v>54397719.18</v>
          </cell>
          <cell r="AE15">
            <v>2508624</v>
          </cell>
          <cell r="AF15">
            <v>0</v>
          </cell>
          <cell r="AG15">
            <v>0.10000000149011612</v>
          </cell>
          <cell r="AH15">
            <v>54397719.18</v>
          </cell>
          <cell r="AI15">
            <v>0</v>
          </cell>
          <cell r="AJ15">
            <v>0</v>
          </cell>
          <cell r="AK15">
            <v>0.10000000149011612</v>
          </cell>
        </row>
        <row r="16">
          <cell r="H16">
            <v>12204</v>
          </cell>
          <cell r="I16" t="str">
            <v>Сооружения и конструкции</v>
          </cell>
          <cell r="J16">
            <v>105483778.95</v>
          </cell>
          <cell r="K16">
            <v>0</v>
          </cell>
          <cell r="L16">
            <v>105483778.95</v>
          </cell>
          <cell r="M16">
            <v>0</v>
          </cell>
          <cell r="N16">
            <v>843002362.97000003</v>
          </cell>
          <cell r="O16">
            <v>10043489</v>
          </cell>
          <cell r="P16">
            <v>747562073</v>
          </cell>
          <cell r="Q16">
            <v>1.9999980926513672E-2</v>
          </cell>
          <cell r="R16">
            <v>843002362.97000003</v>
          </cell>
          <cell r="S16">
            <v>0</v>
          </cell>
          <cell r="T16">
            <v>0</v>
          </cell>
          <cell r="U16">
            <v>1.9999980926513672E-2</v>
          </cell>
          <cell r="V16">
            <v>843002362.97000003</v>
          </cell>
          <cell r="W16">
            <v>0</v>
          </cell>
          <cell r="X16">
            <v>0</v>
          </cell>
          <cell r="Y16">
            <v>1.9999980926513672E-2</v>
          </cell>
          <cell r="Z16">
            <v>843002362.97000003</v>
          </cell>
          <cell r="AA16">
            <v>0</v>
          </cell>
          <cell r="AB16">
            <v>0</v>
          </cell>
          <cell r="AC16">
            <v>1.9999980926513672E-2</v>
          </cell>
          <cell r="AD16">
            <v>843006765.58000004</v>
          </cell>
          <cell r="AE16">
            <v>0</v>
          </cell>
          <cell r="AF16">
            <v>4403</v>
          </cell>
          <cell r="AG16">
            <v>-0.37000000476837158</v>
          </cell>
          <cell r="AH16">
            <v>843006765.58000004</v>
          </cell>
          <cell r="AI16">
            <v>0</v>
          </cell>
          <cell r="AJ16">
            <v>0</v>
          </cell>
          <cell r="AK16">
            <v>-0.37000000476837158</v>
          </cell>
        </row>
        <row r="17">
          <cell r="H17">
            <v>12205</v>
          </cell>
          <cell r="I17" t="str">
            <v>Прочие здания и сооружени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6792657</v>
          </cell>
          <cell r="AI17">
            <v>0</v>
          </cell>
          <cell r="AJ17">
            <v>0</v>
          </cell>
          <cell r="AK17">
            <v>6792657</v>
          </cell>
        </row>
        <row r="18">
          <cell r="H18">
            <v>12301</v>
          </cell>
          <cell r="I18" t="str">
            <v>Передаточное оборудование</v>
          </cell>
          <cell r="J18">
            <v>75691726.349999994</v>
          </cell>
          <cell r="K18">
            <v>0</v>
          </cell>
          <cell r="L18">
            <v>75691726</v>
          </cell>
          <cell r="M18">
            <v>0.34999999403953552</v>
          </cell>
          <cell r="N18">
            <v>2206909737.0300002</v>
          </cell>
          <cell r="O18">
            <v>13677114</v>
          </cell>
          <cell r="P18">
            <v>2144895124</v>
          </cell>
          <cell r="Q18">
            <v>1.0300002098083496</v>
          </cell>
          <cell r="R18">
            <v>2183329737.0300002</v>
          </cell>
          <cell r="S18">
            <v>23580000</v>
          </cell>
          <cell r="T18">
            <v>0</v>
          </cell>
          <cell r="U18">
            <v>1.0300002098083496</v>
          </cell>
          <cell r="V18">
            <v>2183329737.0300002</v>
          </cell>
          <cell r="W18">
            <v>0</v>
          </cell>
          <cell r="X18">
            <v>0</v>
          </cell>
          <cell r="Y18">
            <v>1.0300002098083496</v>
          </cell>
          <cell r="Z18">
            <v>2207335052.4200001</v>
          </cell>
          <cell r="AA18">
            <v>0</v>
          </cell>
          <cell r="AB18">
            <v>24005315.390000001</v>
          </cell>
          <cell r="AC18">
            <v>1.0300000756978989</v>
          </cell>
          <cell r="AD18">
            <v>2207362069.9400001</v>
          </cell>
          <cell r="AE18">
            <v>0</v>
          </cell>
          <cell r="AF18">
            <v>24032333</v>
          </cell>
          <cell r="AG18">
            <v>0.94000005722045898</v>
          </cell>
          <cell r="AH18">
            <v>2207362069.9400001</v>
          </cell>
          <cell r="AI18">
            <v>0</v>
          </cell>
          <cell r="AJ18">
            <v>0</v>
          </cell>
          <cell r="AK18">
            <v>0.94000005722045898</v>
          </cell>
        </row>
        <row r="19">
          <cell r="H19">
            <v>12302</v>
          </cell>
          <cell r="I19" t="str">
            <v>Крупное оборудование</v>
          </cell>
          <cell r="J19">
            <v>521584101.58999997</v>
          </cell>
          <cell r="K19">
            <v>0</v>
          </cell>
          <cell r="L19">
            <v>521584101</v>
          </cell>
          <cell r="M19">
            <v>0.5899999737739563</v>
          </cell>
          <cell r="N19">
            <v>3956246583.1700001</v>
          </cell>
          <cell r="O19">
            <v>79570656</v>
          </cell>
          <cell r="P19">
            <v>3516265084</v>
          </cell>
          <cell r="Q19">
            <v>-2031945.8299999237</v>
          </cell>
          <cell r="R19">
            <v>3975673572.3899999</v>
          </cell>
          <cell r="S19">
            <v>6536925</v>
          </cell>
          <cell r="T19">
            <v>24785312.960000001</v>
          </cell>
          <cell r="U19">
            <v>-853344.57000013441</v>
          </cell>
          <cell r="V19">
            <v>3975656342.3899999</v>
          </cell>
          <cell r="W19">
            <v>17230</v>
          </cell>
          <cell r="X19">
            <v>0</v>
          </cell>
          <cell r="Y19">
            <v>-853344.57000013441</v>
          </cell>
          <cell r="Z19">
            <v>4264939633.5799999</v>
          </cell>
          <cell r="AA19">
            <v>0</v>
          </cell>
          <cell r="AB19">
            <v>289283291.19</v>
          </cell>
          <cell r="AC19">
            <v>-853344.57000005245</v>
          </cell>
          <cell r="AD19">
            <v>4539741465.1000004</v>
          </cell>
          <cell r="AE19">
            <v>625312</v>
          </cell>
          <cell r="AF19">
            <v>566087435</v>
          </cell>
          <cell r="AG19">
            <v>-2230344.8599996567</v>
          </cell>
          <cell r="AH19">
            <v>4537729221.6199999</v>
          </cell>
          <cell r="AI19">
            <v>2012243</v>
          </cell>
          <cell r="AJ19">
            <v>0</v>
          </cell>
          <cell r="AK19">
            <v>-2230345.3400001526</v>
          </cell>
        </row>
        <row r="20">
          <cell r="H20">
            <v>12303</v>
          </cell>
          <cell r="I20" t="str">
            <v>Станки</v>
          </cell>
          <cell r="J20">
            <v>12055680.4</v>
          </cell>
          <cell r="K20">
            <v>0</v>
          </cell>
          <cell r="L20">
            <v>12055680</v>
          </cell>
          <cell r="M20">
            <v>0.40000000037252903</v>
          </cell>
          <cell r="N20">
            <v>41898486.240000002</v>
          </cell>
          <cell r="O20">
            <v>19510</v>
          </cell>
          <cell r="P20">
            <v>17791566</v>
          </cell>
          <cell r="Q20">
            <v>12070750.240000002</v>
          </cell>
          <cell r="R20">
            <v>43038964.509999998</v>
          </cell>
          <cell r="S20">
            <v>1374900</v>
          </cell>
          <cell r="T20">
            <v>0</v>
          </cell>
          <cell r="U20">
            <v>14586128.509999998</v>
          </cell>
          <cell r="V20">
            <v>43038964.509999998</v>
          </cell>
          <cell r="W20">
            <v>0</v>
          </cell>
          <cell r="X20">
            <v>0</v>
          </cell>
          <cell r="Y20">
            <v>14586128.509999998</v>
          </cell>
          <cell r="Z20">
            <v>43012564.509999998</v>
          </cell>
          <cell r="AA20">
            <v>26400</v>
          </cell>
          <cell r="AB20">
            <v>0</v>
          </cell>
          <cell r="AC20">
            <v>14586128.509999998</v>
          </cell>
          <cell r="AD20">
            <v>39978164.509999998</v>
          </cell>
          <cell r="AE20">
            <v>3060800</v>
          </cell>
          <cell r="AF20">
            <v>0</v>
          </cell>
          <cell r="AG20">
            <v>14586128.509999998</v>
          </cell>
          <cell r="AH20">
            <v>38159914.509999998</v>
          </cell>
          <cell r="AI20">
            <v>8120000</v>
          </cell>
          <cell r="AJ20">
            <v>0</v>
          </cell>
          <cell r="AK20">
            <v>20887878.509999998</v>
          </cell>
        </row>
        <row r="21">
          <cell r="H21">
            <v>12304</v>
          </cell>
          <cell r="I21" t="str">
            <v>Компьютеры и измерительные приборы</v>
          </cell>
          <cell r="J21">
            <v>18256860.870000001</v>
          </cell>
          <cell r="K21">
            <v>0</v>
          </cell>
          <cell r="L21">
            <v>18256861</v>
          </cell>
          <cell r="M21">
            <v>-0.12999999895691872</v>
          </cell>
          <cell r="N21">
            <v>23256823.41</v>
          </cell>
          <cell r="O21">
            <v>610</v>
          </cell>
          <cell r="P21">
            <v>29436</v>
          </cell>
          <cell r="Q21">
            <v>4971136.41</v>
          </cell>
          <cell r="R21">
            <v>20961636.469999999</v>
          </cell>
          <cell r="S21">
            <v>2844847</v>
          </cell>
          <cell r="T21">
            <v>0</v>
          </cell>
          <cell r="U21">
            <v>5520796.4699999988</v>
          </cell>
          <cell r="V21">
            <v>23046857.559999999</v>
          </cell>
          <cell r="W21">
            <v>527186</v>
          </cell>
          <cell r="X21">
            <v>0</v>
          </cell>
          <cell r="Y21">
            <v>8133203.5599999987</v>
          </cell>
          <cell r="Z21">
            <v>27588978.02</v>
          </cell>
          <cell r="AA21">
            <v>1311441.06</v>
          </cell>
          <cell r="AB21">
            <v>0</v>
          </cell>
          <cell r="AC21">
            <v>13986765.08</v>
          </cell>
          <cell r="AD21">
            <v>28201966.670000002</v>
          </cell>
          <cell r="AE21">
            <v>3041883</v>
          </cell>
          <cell r="AF21">
            <v>0</v>
          </cell>
          <cell r="AG21">
            <v>16330195.670000002</v>
          </cell>
          <cell r="AH21">
            <v>35953031.869999997</v>
          </cell>
          <cell r="AI21">
            <v>0</v>
          </cell>
          <cell r="AJ21">
            <v>0</v>
          </cell>
          <cell r="AK21">
            <v>24081260.869999997</v>
          </cell>
        </row>
        <row r="22">
          <cell r="H22">
            <v>12305</v>
          </cell>
          <cell r="I22" t="str">
            <v>Средства связи</v>
          </cell>
          <cell r="J22">
            <v>46347139.909999996</v>
          </cell>
          <cell r="K22">
            <v>0</v>
          </cell>
          <cell r="L22">
            <v>46347140</v>
          </cell>
          <cell r="M22">
            <v>-9.0000003576278687E-2</v>
          </cell>
          <cell r="N22">
            <v>52338396.979999997</v>
          </cell>
          <cell r="O22">
            <v>9801</v>
          </cell>
          <cell r="P22">
            <v>2914559</v>
          </cell>
          <cell r="Q22">
            <v>3086498.9799999967</v>
          </cell>
          <cell r="R22">
            <v>47975423.369999997</v>
          </cell>
          <cell r="S22">
            <v>4774185</v>
          </cell>
          <cell r="T22">
            <v>0</v>
          </cell>
          <cell r="U22">
            <v>3497710.3699999973</v>
          </cell>
          <cell r="V22">
            <v>51693662.700000003</v>
          </cell>
          <cell r="W22">
            <v>516830</v>
          </cell>
          <cell r="X22">
            <v>0</v>
          </cell>
          <cell r="Y22">
            <v>7732779.700000003</v>
          </cell>
          <cell r="Z22">
            <v>51109500.049999997</v>
          </cell>
          <cell r="AA22">
            <v>1378334</v>
          </cell>
          <cell r="AB22">
            <v>0</v>
          </cell>
          <cell r="AC22">
            <v>8526951.049999997</v>
          </cell>
          <cell r="AD22">
            <v>51954592.380000003</v>
          </cell>
          <cell r="AE22">
            <v>2082995</v>
          </cell>
          <cell r="AF22">
            <v>0</v>
          </cell>
          <cell r="AG22">
            <v>10076704.380000003</v>
          </cell>
          <cell r="AH22">
            <v>52221212.829999998</v>
          </cell>
          <cell r="AI22">
            <v>0</v>
          </cell>
          <cell r="AJ22">
            <v>0</v>
          </cell>
          <cell r="AK22">
            <v>10343324.829999998</v>
          </cell>
        </row>
        <row r="23">
          <cell r="H23">
            <v>12306</v>
          </cell>
          <cell r="I23" t="str">
            <v>Тракторы,подвижные краны</v>
          </cell>
          <cell r="J23">
            <v>149888445.81</v>
          </cell>
          <cell r="K23">
            <v>0</v>
          </cell>
          <cell r="L23">
            <v>149888446</v>
          </cell>
          <cell r="M23">
            <v>-0.18999999761581421</v>
          </cell>
          <cell r="N23">
            <v>162320593.91999999</v>
          </cell>
          <cell r="O23">
            <v>1997305</v>
          </cell>
          <cell r="P23">
            <v>12838208</v>
          </cell>
          <cell r="Q23">
            <v>1591244.9199999869</v>
          </cell>
          <cell r="R23">
            <v>134310727.25</v>
          </cell>
          <cell r="S23">
            <v>28009867</v>
          </cell>
          <cell r="T23">
            <v>0</v>
          </cell>
          <cell r="U23">
            <v>1591245.25</v>
          </cell>
          <cell r="V23">
            <v>129849442.25</v>
          </cell>
          <cell r="W23">
            <v>4461285</v>
          </cell>
          <cell r="X23">
            <v>0</v>
          </cell>
          <cell r="Y23">
            <v>1591245.25</v>
          </cell>
          <cell r="Z23">
            <v>129519351.25</v>
          </cell>
          <cell r="AA23">
            <v>330091</v>
          </cell>
          <cell r="AB23">
            <v>0</v>
          </cell>
          <cell r="AC23">
            <v>1591245.25</v>
          </cell>
          <cell r="AD23">
            <v>129519351.25</v>
          </cell>
          <cell r="AE23">
            <v>330091</v>
          </cell>
          <cell r="AF23">
            <v>0</v>
          </cell>
          <cell r="AG23">
            <v>1591245.25</v>
          </cell>
          <cell r="AH23">
            <v>175977106.25</v>
          </cell>
          <cell r="AI23">
            <v>0</v>
          </cell>
          <cell r="AJ23">
            <v>0</v>
          </cell>
          <cell r="AK23">
            <v>48049000.25</v>
          </cell>
        </row>
        <row r="24">
          <cell r="H24">
            <v>12307</v>
          </cell>
          <cell r="I24" t="str">
            <v>Грузоподъемные механизмы</v>
          </cell>
          <cell r="J24">
            <v>18283811.989999998</v>
          </cell>
          <cell r="K24">
            <v>0</v>
          </cell>
          <cell r="L24">
            <v>18283812</v>
          </cell>
          <cell r="M24">
            <v>-1.0000001639127731E-2</v>
          </cell>
          <cell r="N24">
            <v>117689612.41</v>
          </cell>
          <cell r="O24">
            <v>559258</v>
          </cell>
          <cell r="P24">
            <v>99725358</v>
          </cell>
          <cell r="Q24">
            <v>239700.40999999642</v>
          </cell>
          <cell r="R24">
            <v>117248612.41</v>
          </cell>
          <cell r="S24">
            <v>441000</v>
          </cell>
          <cell r="T24">
            <v>0</v>
          </cell>
          <cell r="U24">
            <v>239700.40999999642</v>
          </cell>
          <cell r="V24">
            <v>116641112.41</v>
          </cell>
          <cell r="W24">
            <v>607500</v>
          </cell>
          <cell r="X24">
            <v>0</v>
          </cell>
          <cell r="Y24">
            <v>239700.40999999642</v>
          </cell>
          <cell r="Z24">
            <v>119585204.67</v>
          </cell>
          <cell r="AA24">
            <v>0</v>
          </cell>
          <cell r="AB24">
            <v>1800374.87</v>
          </cell>
          <cell r="AC24">
            <v>1383417.8000000017</v>
          </cell>
          <cell r="AD24">
            <v>119585204.67</v>
          </cell>
          <cell r="AE24">
            <v>0</v>
          </cell>
          <cell r="AF24">
            <v>1800375</v>
          </cell>
          <cell r="AG24">
            <v>1383417.6700000018</v>
          </cell>
          <cell r="AH24">
            <v>118856020.69</v>
          </cell>
          <cell r="AI24">
            <v>729184</v>
          </cell>
          <cell r="AJ24">
            <v>0</v>
          </cell>
          <cell r="AK24">
            <v>1383417.6899999976</v>
          </cell>
        </row>
        <row r="25">
          <cell r="H25">
            <v>12308</v>
          </cell>
          <cell r="I25" t="str">
            <v>Прочие машины и оборудование</v>
          </cell>
          <cell r="J25">
            <v>150673093.47</v>
          </cell>
          <cell r="K25">
            <v>5698005817</v>
          </cell>
          <cell r="L25">
            <v>1200673093</v>
          </cell>
          <cell r="M25">
            <v>4648005817.4700003</v>
          </cell>
          <cell r="N25">
            <v>181639140.41999999</v>
          </cell>
          <cell r="O25">
            <v>864806388</v>
          </cell>
          <cell r="P25">
            <v>12928763</v>
          </cell>
          <cell r="Q25">
            <v>5530849489.4200001</v>
          </cell>
          <cell r="R25">
            <v>160264121.31999999</v>
          </cell>
          <cell r="S25">
            <v>203688207.96000001</v>
          </cell>
          <cell r="T25">
            <v>175738262</v>
          </cell>
          <cell r="U25">
            <v>5537424416.2799997</v>
          </cell>
          <cell r="V25">
            <v>161038965.53999999</v>
          </cell>
          <cell r="W25">
            <v>309831746</v>
          </cell>
          <cell r="X25">
            <v>23042317</v>
          </cell>
          <cell r="Y25">
            <v>5824988689.5</v>
          </cell>
          <cell r="Z25">
            <v>170997487.18000001</v>
          </cell>
          <cell r="AA25">
            <v>613511224.28000009</v>
          </cell>
          <cell r="AB25">
            <v>4558362.32</v>
          </cell>
          <cell r="AC25">
            <v>6443900073.1000004</v>
          </cell>
          <cell r="AD25">
            <v>163950704.03999999</v>
          </cell>
          <cell r="AE25">
            <v>994838603</v>
          </cell>
          <cell r="AF25">
            <v>16561288</v>
          </cell>
          <cell r="AG25">
            <v>6806177743</v>
          </cell>
          <cell r="AH25">
            <v>179372040.5</v>
          </cell>
          <cell r="AI25">
            <v>8647441</v>
          </cell>
          <cell r="AJ25">
            <v>10486594</v>
          </cell>
          <cell r="AK25">
            <v>6819759926.46</v>
          </cell>
        </row>
        <row r="26">
          <cell r="H26">
            <v>12401</v>
          </cell>
          <cell r="I26" t="str">
            <v>Железнодорожный транспорт</v>
          </cell>
          <cell r="J26">
            <v>578117.03</v>
          </cell>
          <cell r="K26">
            <v>0</v>
          </cell>
          <cell r="L26">
            <v>578117</v>
          </cell>
          <cell r="M26">
            <v>3.0000000027939677E-2</v>
          </cell>
          <cell r="N26">
            <v>44373000</v>
          </cell>
          <cell r="O26">
            <v>351971</v>
          </cell>
          <cell r="P26">
            <v>44146854</v>
          </cell>
          <cell r="Q26">
            <v>0</v>
          </cell>
          <cell r="R26">
            <v>44373000</v>
          </cell>
          <cell r="S26">
            <v>0</v>
          </cell>
          <cell r="T26">
            <v>0</v>
          </cell>
          <cell r="U26">
            <v>0</v>
          </cell>
          <cell r="V26">
            <v>44373000</v>
          </cell>
          <cell r="W26">
            <v>0</v>
          </cell>
          <cell r="X26">
            <v>0</v>
          </cell>
          <cell r="Y26">
            <v>0</v>
          </cell>
          <cell r="Z26">
            <v>44373000</v>
          </cell>
          <cell r="AA26">
            <v>0</v>
          </cell>
          <cell r="AB26">
            <v>0</v>
          </cell>
          <cell r="AC26">
            <v>0</v>
          </cell>
          <cell r="AD26">
            <v>44373000</v>
          </cell>
          <cell r="AE26">
            <v>0</v>
          </cell>
          <cell r="AF26">
            <v>0</v>
          </cell>
          <cell r="AG26">
            <v>0</v>
          </cell>
          <cell r="AH26">
            <v>44373000</v>
          </cell>
          <cell r="AI26">
            <v>0</v>
          </cell>
          <cell r="AJ26">
            <v>0</v>
          </cell>
          <cell r="AK26">
            <v>0</v>
          </cell>
        </row>
        <row r="27">
          <cell r="H27">
            <v>12402</v>
          </cell>
          <cell r="I27" t="str">
            <v>Грузовой транспорт</v>
          </cell>
          <cell r="J27">
            <v>6270374.7300000004</v>
          </cell>
          <cell r="K27">
            <v>0</v>
          </cell>
          <cell r="L27">
            <v>6270375</v>
          </cell>
          <cell r="M27">
            <v>-0.26999999955296516</v>
          </cell>
          <cell r="N27">
            <v>12411643.140000001</v>
          </cell>
          <cell r="O27">
            <v>93019</v>
          </cell>
          <cell r="P27">
            <v>6229046</v>
          </cell>
          <cell r="Q27">
            <v>5241.140000000596</v>
          </cell>
          <cell r="R27">
            <v>11914119</v>
          </cell>
          <cell r="S27">
            <v>502800</v>
          </cell>
          <cell r="T27">
            <v>5276</v>
          </cell>
          <cell r="U27">
            <v>5241</v>
          </cell>
          <cell r="V27">
            <v>11768119</v>
          </cell>
          <cell r="W27">
            <v>146000</v>
          </cell>
          <cell r="X27">
            <v>0</v>
          </cell>
          <cell r="Y27">
            <v>5241</v>
          </cell>
          <cell r="Z27">
            <v>10567721</v>
          </cell>
          <cell r="AA27">
            <v>1200398</v>
          </cell>
          <cell r="AB27">
            <v>0</v>
          </cell>
          <cell r="AC27">
            <v>5241</v>
          </cell>
          <cell r="AD27">
            <v>11570764.48</v>
          </cell>
          <cell r="AE27">
            <v>1200398</v>
          </cell>
          <cell r="AF27">
            <v>0</v>
          </cell>
          <cell r="AG27">
            <v>1008284.4800000004</v>
          </cell>
          <cell r="AH27">
            <v>15060344.390000001</v>
          </cell>
          <cell r="AI27">
            <v>169128</v>
          </cell>
          <cell r="AJ27">
            <v>0</v>
          </cell>
          <cell r="AK27">
            <v>4666992.3900000006</v>
          </cell>
        </row>
        <row r="28">
          <cell r="H28">
            <v>12403</v>
          </cell>
          <cell r="I28" t="str">
            <v>Легковые автомобили</v>
          </cell>
          <cell r="J28">
            <v>26772111.829999998</v>
          </cell>
          <cell r="K28">
            <v>0</v>
          </cell>
          <cell r="L28">
            <v>26772112</v>
          </cell>
          <cell r="M28">
            <v>-0.17000000178813934</v>
          </cell>
          <cell r="N28">
            <v>32871998.77</v>
          </cell>
          <cell r="O28">
            <v>3241326</v>
          </cell>
          <cell r="P28">
            <v>877823</v>
          </cell>
          <cell r="Q28">
            <v>8463389.7699999996</v>
          </cell>
          <cell r="R28">
            <v>32755722.91</v>
          </cell>
          <cell r="S28">
            <v>116276</v>
          </cell>
          <cell r="T28">
            <v>0</v>
          </cell>
          <cell r="U28">
            <v>8463389.9100000001</v>
          </cell>
          <cell r="V28">
            <v>32755722.91</v>
          </cell>
          <cell r="W28">
            <v>0</v>
          </cell>
          <cell r="X28">
            <v>0</v>
          </cell>
          <cell r="Y28">
            <v>8463389.9100000001</v>
          </cell>
          <cell r="Z28">
            <v>31419260.300000001</v>
          </cell>
          <cell r="AA28">
            <v>6496774.0099999998</v>
          </cell>
          <cell r="AB28">
            <v>0</v>
          </cell>
          <cell r="AC28">
            <v>13623701.310000001</v>
          </cell>
          <cell r="AD28">
            <v>30477681.300000001</v>
          </cell>
          <cell r="AE28">
            <v>7438353</v>
          </cell>
          <cell r="AF28">
            <v>0</v>
          </cell>
          <cell r="AG28">
            <v>13623701.300000001</v>
          </cell>
          <cell r="AH28">
            <v>48911981.299999997</v>
          </cell>
          <cell r="AI28">
            <v>0</v>
          </cell>
          <cell r="AJ28">
            <v>0</v>
          </cell>
          <cell r="AK28">
            <v>32058001.299999997</v>
          </cell>
        </row>
        <row r="29">
          <cell r="H29">
            <v>12404</v>
          </cell>
          <cell r="I29" t="str">
            <v>Речной транспорт</v>
          </cell>
          <cell r="J29">
            <v>365925</v>
          </cell>
          <cell r="K29">
            <v>0</v>
          </cell>
          <cell r="L29">
            <v>365925</v>
          </cell>
          <cell r="M29">
            <v>0</v>
          </cell>
          <cell r="N29">
            <v>365925</v>
          </cell>
          <cell r="O29">
            <v>0</v>
          </cell>
          <cell r="P29">
            <v>0</v>
          </cell>
          <cell r="Q29">
            <v>0</v>
          </cell>
          <cell r="R29">
            <v>365925</v>
          </cell>
          <cell r="S29">
            <v>0</v>
          </cell>
          <cell r="T29">
            <v>0</v>
          </cell>
          <cell r="U29">
            <v>0</v>
          </cell>
          <cell r="V29">
            <v>365925</v>
          </cell>
          <cell r="W29">
            <v>0</v>
          </cell>
          <cell r="X29">
            <v>0</v>
          </cell>
          <cell r="Y29">
            <v>0</v>
          </cell>
          <cell r="Z29">
            <v>365925</v>
          </cell>
          <cell r="AA29">
            <v>0</v>
          </cell>
          <cell r="AB29">
            <v>0</v>
          </cell>
          <cell r="AC29">
            <v>0</v>
          </cell>
          <cell r="AD29">
            <v>365925</v>
          </cell>
          <cell r="AE29">
            <v>0</v>
          </cell>
          <cell r="AF29">
            <v>0</v>
          </cell>
          <cell r="AG29">
            <v>0</v>
          </cell>
          <cell r="AH29">
            <v>365925</v>
          </cell>
          <cell r="AI29">
            <v>0</v>
          </cell>
          <cell r="AJ29">
            <v>0</v>
          </cell>
          <cell r="AK29">
            <v>0</v>
          </cell>
        </row>
        <row r="30">
          <cell r="H30">
            <v>12501</v>
          </cell>
          <cell r="I30" t="str">
            <v>Инструмент</v>
          </cell>
          <cell r="J30">
            <v>23293285.359999999</v>
          </cell>
          <cell r="K30">
            <v>0</v>
          </cell>
          <cell r="L30">
            <v>23293285</v>
          </cell>
          <cell r="M30">
            <v>0.35999999940395355</v>
          </cell>
          <cell r="N30">
            <v>26618201.739999998</v>
          </cell>
          <cell r="O30">
            <v>195190</v>
          </cell>
          <cell r="P30">
            <v>5585</v>
          </cell>
          <cell r="Q30">
            <v>3514521.7399999984</v>
          </cell>
          <cell r="R30">
            <v>21567042.940000001</v>
          </cell>
          <cell r="S30">
            <v>6317705</v>
          </cell>
          <cell r="T30">
            <v>0</v>
          </cell>
          <cell r="U30">
            <v>4781067.9400000013</v>
          </cell>
          <cell r="V30">
            <v>23370645.989999998</v>
          </cell>
          <cell r="W30">
            <v>253494</v>
          </cell>
          <cell r="X30">
            <v>0</v>
          </cell>
          <cell r="Y30">
            <v>6838164.9899999984</v>
          </cell>
          <cell r="Z30">
            <v>20812380.899999999</v>
          </cell>
          <cell r="AA30">
            <v>4892080.0599999996</v>
          </cell>
          <cell r="AB30">
            <v>0</v>
          </cell>
          <cell r="AC30">
            <v>9171979.9599999972</v>
          </cell>
          <cell r="AD30">
            <v>21409297.07</v>
          </cell>
          <cell r="AE30">
            <v>5731142</v>
          </cell>
          <cell r="AF30">
            <v>0</v>
          </cell>
          <cell r="AG30">
            <v>10607958.07</v>
          </cell>
          <cell r="AH30">
            <v>20658292.77</v>
          </cell>
          <cell r="AI30">
            <v>1574346</v>
          </cell>
          <cell r="AJ30">
            <v>0</v>
          </cell>
          <cell r="AK30">
            <v>11431299.77</v>
          </cell>
        </row>
        <row r="31">
          <cell r="H31">
            <v>12502</v>
          </cell>
          <cell r="I31" t="str">
            <v>Бытовая техника</v>
          </cell>
          <cell r="J31">
            <v>3780341.7299999995</v>
          </cell>
          <cell r="K31">
            <v>0</v>
          </cell>
          <cell r="L31">
            <v>3780341.73</v>
          </cell>
          <cell r="M31">
            <v>0</v>
          </cell>
          <cell r="N31">
            <v>4275860.8499999996</v>
          </cell>
          <cell r="O31">
            <v>6031</v>
          </cell>
          <cell r="P31">
            <v>296482</v>
          </cell>
          <cell r="Q31">
            <v>205068.11999999965</v>
          </cell>
          <cell r="R31">
            <v>3641754.49</v>
          </cell>
          <cell r="S31">
            <v>650227</v>
          </cell>
          <cell r="T31">
            <v>0</v>
          </cell>
          <cell r="U31">
            <v>221188.76000000024</v>
          </cell>
          <cell r="V31">
            <v>4097723.75</v>
          </cell>
          <cell r="W31">
            <v>60219</v>
          </cell>
          <cell r="X31">
            <v>0</v>
          </cell>
          <cell r="Y31">
            <v>737377.02</v>
          </cell>
          <cell r="Z31">
            <v>4314941.16</v>
          </cell>
          <cell r="AA31">
            <v>14500</v>
          </cell>
          <cell r="AB31">
            <v>0</v>
          </cell>
          <cell r="AC31">
            <v>969094.43000000017</v>
          </cell>
          <cell r="AD31">
            <v>4478814.93</v>
          </cell>
          <cell r="AE31">
            <v>186886</v>
          </cell>
          <cell r="AF31">
            <v>0</v>
          </cell>
          <cell r="AG31">
            <v>1305354.1999999997</v>
          </cell>
          <cell r="AH31">
            <v>4797810.58</v>
          </cell>
          <cell r="AI31">
            <v>38300</v>
          </cell>
          <cell r="AJ31">
            <v>0</v>
          </cell>
          <cell r="AK31">
            <v>1662649.85</v>
          </cell>
        </row>
        <row r="32">
          <cell r="H32">
            <v>12503</v>
          </cell>
          <cell r="I32" t="str">
            <v>Мебель</v>
          </cell>
          <cell r="J32">
            <v>26861926.510000002</v>
          </cell>
          <cell r="K32">
            <v>0</v>
          </cell>
          <cell r="L32">
            <v>26861927</v>
          </cell>
          <cell r="M32">
            <v>-0.48999999836087227</v>
          </cell>
          <cell r="N32">
            <v>27573896.140000001</v>
          </cell>
          <cell r="O32">
            <v>48460</v>
          </cell>
          <cell r="P32">
            <v>189422</v>
          </cell>
          <cell r="Q32">
            <v>571007.1400000006</v>
          </cell>
          <cell r="R32">
            <v>26446052.699999999</v>
          </cell>
          <cell r="S32">
            <v>1317818</v>
          </cell>
          <cell r="T32">
            <v>0</v>
          </cell>
          <cell r="U32">
            <v>760981.69999999925</v>
          </cell>
          <cell r="V32">
            <v>26166947.329999998</v>
          </cell>
          <cell r="W32">
            <v>279105</v>
          </cell>
          <cell r="X32">
            <v>0</v>
          </cell>
          <cell r="Y32">
            <v>760981.32999999821</v>
          </cell>
          <cell r="Z32">
            <v>26543995.18</v>
          </cell>
          <cell r="AA32">
            <v>0</v>
          </cell>
          <cell r="AB32">
            <v>0</v>
          </cell>
          <cell r="AC32">
            <v>1138029.1799999997</v>
          </cell>
          <cell r="AD32">
            <v>25048465.309999999</v>
          </cell>
          <cell r="AE32">
            <v>1589998</v>
          </cell>
          <cell r="AF32">
            <v>0</v>
          </cell>
          <cell r="AG32">
            <v>1232497.3099999987</v>
          </cell>
          <cell r="AH32">
            <v>25726777.510000002</v>
          </cell>
          <cell r="AI32">
            <v>0</v>
          </cell>
          <cell r="AJ32">
            <v>0</v>
          </cell>
          <cell r="AK32">
            <v>1910809.5100000016</v>
          </cell>
        </row>
        <row r="33">
          <cell r="H33">
            <v>12504</v>
          </cell>
          <cell r="I33" t="str">
            <v>Техническая литература</v>
          </cell>
          <cell r="J33">
            <v>3239817.48</v>
          </cell>
          <cell r="K33">
            <v>0</v>
          </cell>
          <cell r="L33">
            <v>3239817</v>
          </cell>
          <cell r="M33">
            <v>0.47999999998137355</v>
          </cell>
          <cell r="N33">
            <v>3430597.77</v>
          </cell>
          <cell r="O33">
            <v>0</v>
          </cell>
          <cell r="P33">
            <v>0</v>
          </cell>
          <cell r="Q33">
            <v>190780.77000000002</v>
          </cell>
          <cell r="R33">
            <v>3623919.46</v>
          </cell>
          <cell r="S33">
            <v>52722</v>
          </cell>
          <cell r="T33">
            <v>0</v>
          </cell>
          <cell r="U33">
            <v>436824.45999999996</v>
          </cell>
          <cell r="V33">
            <v>3639563.46</v>
          </cell>
          <cell r="W33">
            <v>340</v>
          </cell>
          <cell r="X33">
            <v>0</v>
          </cell>
          <cell r="Y33">
            <v>452808.45999999996</v>
          </cell>
          <cell r="Z33">
            <v>3638973.46</v>
          </cell>
          <cell r="AA33">
            <v>590</v>
          </cell>
          <cell r="AB33">
            <v>0</v>
          </cell>
          <cell r="AC33">
            <v>452808.45999999996</v>
          </cell>
          <cell r="AD33">
            <v>3786655.16</v>
          </cell>
          <cell r="AE33">
            <v>590</v>
          </cell>
          <cell r="AF33">
            <v>0</v>
          </cell>
          <cell r="AG33">
            <v>600490.16000000015</v>
          </cell>
          <cell r="AH33">
            <v>3826671.16</v>
          </cell>
          <cell r="AI33">
            <v>0</v>
          </cell>
          <cell r="AJ33">
            <v>0</v>
          </cell>
          <cell r="AK33">
            <v>640506.16000000015</v>
          </cell>
        </row>
        <row r="34">
          <cell r="H34">
            <v>12505</v>
          </cell>
          <cell r="I34" t="str">
            <v xml:space="preserve">Прочие </v>
          </cell>
          <cell r="J34">
            <v>2241863.39</v>
          </cell>
          <cell r="K34">
            <v>102491824</v>
          </cell>
          <cell r="L34">
            <v>2241863</v>
          </cell>
          <cell r="M34">
            <v>102491824.39</v>
          </cell>
          <cell r="N34">
            <v>2474651.9900000002</v>
          </cell>
          <cell r="O34">
            <v>1256918</v>
          </cell>
          <cell r="P34">
            <v>4201584</v>
          </cell>
          <cell r="Q34">
            <v>99779946.989999995</v>
          </cell>
          <cell r="R34">
            <v>2291562.9300000002</v>
          </cell>
          <cell r="S34">
            <v>278010</v>
          </cell>
          <cell r="T34">
            <v>7343092</v>
          </cell>
          <cell r="U34">
            <v>92531775.930000007</v>
          </cell>
          <cell r="V34">
            <v>2255562.9300000002</v>
          </cell>
          <cell r="W34">
            <v>36000</v>
          </cell>
          <cell r="X34">
            <v>1522803</v>
          </cell>
          <cell r="Y34">
            <v>91008972.930000007</v>
          </cell>
          <cell r="Z34">
            <v>2237229.9300000002</v>
          </cell>
          <cell r="AA34">
            <v>18333</v>
          </cell>
          <cell r="AB34">
            <v>11436871.289999999</v>
          </cell>
          <cell r="AC34">
            <v>79572101.640000015</v>
          </cell>
          <cell r="AD34">
            <v>1610429.64</v>
          </cell>
          <cell r="AE34">
            <v>714646</v>
          </cell>
          <cell r="AF34">
            <v>12007894</v>
          </cell>
          <cell r="AG34">
            <v>79070591.640000001</v>
          </cell>
          <cell r="AH34">
            <v>1532029.64</v>
          </cell>
          <cell r="AI34">
            <v>78400</v>
          </cell>
          <cell r="AJ34">
            <v>1675128</v>
          </cell>
          <cell r="AK34">
            <v>77395463.640000001</v>
          </cell>
        </row>
        <row r="35">
          <cell r="H35">
            <v>12506</v>
          </cell>
          <cell r="I35" t="str">
            <v>ARO</v>
          </cell>
          <cell r="J35">
            <v>0</v>
          </cell>
          <cell r="K35">
            <v>69258143.312486127</v>
          </cell>
          <cell r="L35">
            <v>0</v>
          </cell>
          <cell r="M35">
            <v>69258143.312486127</v>
          </cell>
          <cell r="N35">
            <v>0</v>
          </cell>
          <cell r="O35">
            <v>0</v>
          </cell>
          <cell r="P35">
            <v>0</v>
          </cell>
          <cell r="Q35">
            <v>69258143.312486127</v>
          </cell>
          <cell r="R35">
            <v>0</v>
          </cell>
          <cell r="S35">
            <v>0</v>
          </cell>
          <cell r="T35">
            <v>0</v>
          </cell>
          <cell r="U35">
            <v>69258143.312486127</v>
          </cell>
          <cell r="V35">
            <v>0</v>
          </cell>
          <cell r="W35">
            <v>0</v>
          </cell>
          <cell r="X35">
            <v>0</v>
          </cell>
          <cell r="Y35">
            <v>69258143.312486127</v>
          </cell>
          <cell r="Z35">
            <v>0</v>
          </cell>
          <cell r="AA35">
            <v>0</v>
          </cell>
          <cell r="AB35">
            <v>0</v>
          </cell>
          <cell r="AC35">
            <v>69258143.312486127</v>
          </cell>
          <cell r="AD35">
            <v>0</v>
          </cell>
          <cell r="AE35">
            <v>0</v>
          </cell>
          <cell r="AF35">
            <v>0</v>
          </cell>
          <cell r="AG35">
            <v>69258143.312486127</v>
          </cell>
          <cell r="AH35">
            <v>0</v>
          </cell>
          <cell r="AI35">
            <v>0</v>
          </cell>
          <cell r="AJ35">
            <v>0</v>
          </cell>
          <cell r="AK35">
            <v>69258143.312486127</v>
          </cell>
        </row>
        <row r="36">
          <cell r="H36">
            <v>12601</v>
          </cell>
          <cell r="I36" t="str">
            <v>Незавершенное строительство зданий</v>
          </cell>
          <cell r="J36">
            <v>106453046.90000001</v>
          </cell>
          <cell r="K36">
            <v>1633000</v>
          </cell>
          <cell r="L36">
            <v>106453047</v>
          </cell>
          <cell r="M36">
            <v>1632999.900000006</v>
          </cell>
          <cell r="N36">
            <v>26633000</v>
          </cell>
          <cell r="O36">
            <v>965953483</v>
          </cell>
          <cell r="P36">
            <v>886133436</v>
          </cell>
          <cell r="Q36">
            <v>1633000</v>
          </cell>
          <cell r="R36">
            <v>28357343.010000002</v>
          </cell>
          <cell r="S36">
            <v>186059075</v>
          </cell>
          <cell r="T36">
            <v>186059075</v>
          </cell>
          <cell r="U36">
            <v>3357343.0099999905</v>
          </cell>
          <cell r="V36">
            <v>28876061.620000001</v>
          </cell>
          <cell r="W36">
            <v>536119479</v>
          </cell>
          <cell r="X36">
            <v>311964769</v>
          </cell>
          <cell r="Y36">
            <v>228030771.62</v>
          </cell>
          <cell r="Z36">
            <v>28876061.620000001</v>
          </cell>
          <cell r="AA36">
            <v>385420433.25999999</v>
          </cell>
          <cell r="AB36">
            <v>612588142.55000007</v>
          </cell>
          <cell r="AC36">
            <v>863062.32999992371</v>
          </cell>
          <cell r="AD36">
            <v>3876061.62</v>
          </cell>
          <cell r="AE36">
            <v>835102183</v>
          </cell>
          <cell r="AF36">
            <v>998822710</v>
          </cell>
          <cell r="AG36">
            <v>39310244.620000005</v>
          </cell>
          <cell r="AH36">
            <v>3876061.62</v>
          </cell>
          <cell r="AI36">
            <v>0</v>
          </cell>
          <cell r="AJ36">
            <v>0</v>
          </cell>
          <cell r="AK36">
            <v>39310244.620000005</v>
          </cell>
        </row>
        <row r="37">
          <cell r="H37">
            <v>126011</v>
          </cell>
          <cell r="I37" t="str">
            <v>Незавершенное строительство зданий-материалы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1473055.06</v>
          </cell>
          <cell r="AA37">
            <v>0</v>
          </cell>
          <cell r="AB37">
            <v>0</v>
          </cell>
          <cell r="AC37">
            <v>1473055.06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7985595.9900000002</v>
          </cell>
          <cell r="AI37">
            <v>0</v>
          </cell>
          <cell r="AJ37">
            <v>0</v>
          </cell>
          <cell r="AK37">
            <v>7985595.9900000002</v>
          </cell>
        </row>
        <row r="38">
          <cell r="H38">
            <v>126012</v>
          </cell>
          <cell r="I38" t="str">
            <v>Незавершенное строительство зданий-зап части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</row>
        <row r="39">
          <cell r="H39">
            <v>126013</v>
          </cell>
          <cell r="I39" t="str">
            <v>Незавершенное строительство зданий-вып работы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39163491.189999998</v>
          </cell>
          <cell r="AA39">
            <v>0</v>
          </cell>
          <cell r="AB39">
            <v>0</v>
          </cell>
          <cell r="AC39">
            <v>39163491.189999998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121792873</v>
          </cell>
          <cell r="AI39">
            <v>0</v>
          </cell>
          <cell r="AJ39">
            <v>0</v>
          </cell>
          <cell r="AK39">
            <v>121792873</v>
          </cell>
        </row>
        <row r="40">
          <cell r="H40">
            <v>12614</v>
          </cell>
          <cell r="I40" t="str">
            <v>Незавершенное строительство зданий-зарпл и налог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1">
          <cell r="H41">
            <v>12602</v>
          </cell>
          <cell r="I41" t="str">
            <v>Незавершенное строительство кроме зданий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2">
          <cell r="H42">
            <v>126021</v>
          </cell>
          <cell r="I42" t="str">
            <v>Незавершенное строительство  кроме зданий-материалы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63840198.710000001</v>
          </cell>
          <cell r="AA42">
            <v>0</v>
          </cell>
          <cell r="AB42">
            <v>0</v>
          </cell>
          <cell r="AC42">
            <v>63840198.710000001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74111377.709999993</v>
          </cell>
          <cell r="AI42">
            <v>0</v>
          </cell>
          <cell r="AJ42">
            <v>0</v>
          </cell>
          <cell r="AK42">
            <v>74111377.709999993</v>
          </cell>
        </row>
        <row r="43">
          <cell r="H43">
            <v>126022</v>
          </cell>
          <cell r="I43" t="str">
            <v>Незавершенное строительство кроме зданий-зап части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52881499.420000002</v>
          </cell>
          <cell r="AI43">
            <v>0</v>
          </cell>
          <cell r="AJ43">
            <v>0</v>
          </cell>
          <cell r="AK43">
            <v>52881499.420000002</v>
          </cell>
        </row>
        <row r="44">
          <cell r="H44">
            <v>126023</v>
          </cell>
          <cell r="I44" t="str">
            <v>Незавершенное строительство кроме  зданий-вып работы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23920038.469999999</v>
          </cell>
          <cell r="AA44">
            <v>0</v>
          </cell>
          <cell r="AB44">
            <v>0</v>
          </cell>
          <cell r="AC44">
            <v>23920038.469999999</v>
          </cell>
          <cell r="AD44">
            <v>2316331.71</v>
          </cell>
          <cell r="AE44">
            <v>0</v>
          </cell>
          <cell r="AF44">
            <v>2316332</v>
          </cell>
          <cell r="AG44">
            <v>-0.2900000000372529</v>
          </cell>
          <cell r="AH44">
            <v>127926784.62</v>
          </cell>
          <cell r="AI44">
            <v>0</v>
          </cell>
          <cell r="AJ44">
            <v>0</v>
          </cell>
          <cell r="AK44">
            <v>125610452.62</v>
          </cell>
        </row>
        <row r="45">
          <cell r="H45">
            <v>126024</v>
          </cell>
          <cell r="I45" t="str">
            <v>Незавершенное строительство кроме зданий-зарпл и налог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9852892.2200000007</v>
          </cell>
          <cell r="AA45">
            <v>0</v>
          </cell>
          <cell r="AB45">
            <v>0</v>
          </cell>
          <cell r="AC45">
            <v>9852892.2200000007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2378873.2000000002</v>
          </cell>
          <cell r="AI45">
            <v>0</v>
          </cell>
          <cell r="AJ45">
            <v>0</v>
          </cell>
          <cell r="AK45">
            <v>2378873.2000000002</v>
          </cell>
        </row>
        <row r="46">
          <cell r="H46">
            <v>214</v>
          </cell>
          <cell r="I46" t="str">
            <v>Незавершенное производство</v>
          </cell>
          <cell r="J46">
            <v>90117.91</v>
          </cell>
          <cell r="K46">
            <v>0</v>
          </cell>
          <cell r="L46">
            <v>0</v>
          </cell>
          <cell r="M46">
            <v>90117.91</v>
          </cell>
          <cell r="N46">
            <v>143638.29</v>
          </cell>
          <cell r="O46">
            <v>0</v>
          </cell>
          <cell r="P46">
            <v>0</v>
          </cell>
          <cell r="Q46">
            <v>143638.29</v>
          </cell>
          <cell r="R46">
            <v>107543.49</v>
          </cell>
          <cell r="S46">
            <v>0</v>
          </cell>
          <cell r="T46">
            <v>0</v>
          </cell>
          <cell r="U46">
            <v>107543.49</v>
          </cell>
          <cell r="V46">
            <v>173107.09</v>
          </cell>
          <cell r="W46">
            <v>0</v>
          </cell>
          <cell r="X46">
            <v>0</v>
          </cell>
          <cell r="Y46">
            <v>173107.09</v>
          </cell>
          <cell r="Z46">
            <v>119377.69</v>
          </cell>
          <cell r="AA46">
            <v>0</v>
          </cell>
          <cell r="AB46">
            <v>0</v>
          </cell>
          <cell r="AC46">
            <v>119377.69</v>
          </cell>
          <cell r="AD46">
            <v>97433.19</v>
          </cell>
          <cell r="AE46">
            <v>0</v>
          </cell>
          <cell r="AF46">
            <v>0</v>
          </cell>
          <cell r="AG46">
            <v>97433.19</v>
          </cell>
          <cell r="AH46">
            <v>86911.62</v>
          </cell>
          <cell r="AI46">
            <v>0</v>
          </cell>
          <cell r="AJ46">
            <v>0</v>
          </cell>
          <cell r="AK46">
            <v>86911.62</v>
          </cell>
        </row>
        <row r="47">
          <cell r="H47">
            <v>13101</v>
          </cell>
          <cell r="I47" t="str">
            <v>Производственные здания</v>
          </cell>
          <cell r="J47">
            <v>-21850039.170000002</v>
          </cell>
          <cell r="K47">
            <v>21850039</v>
          </cell>
          <cell r="L47">
            <v>29728136</v>
          </cell>
          <cell r="M47">
            <v>-29728136.170000002</v>
          </cell>
          <cell r="N47">
            <v>-3617350.45</v>
          </cell>
          <cell r="O47">
            <v>12126049.09</v>
          </cell>
          <cell r="P47">
            <v>40843701.010000005</v>
          </cell>
          <cell r="Q47">
            <v>-40213099.370000005</v>
          </cell>
          <cell r="R47">
            <v>-60700073.18</v>
          </cell>
          <cell r="S47">
            <v>57152049</v>
          </cell>
          <cell r="T47">
            <v>11067564</v>
          </cell>
          <cell r="U47">
            <v>-51211337.100000009</v>
          </cell>
          <cell r="V47">
            <v>-131451155</v>
          </cell>
          <cell r="W47">
            <v>70751082</v>
          </cell>
          <cell r="X47">
            <v>12568428</v>
          </cell>
          <cell r="Y47">
            <v>-63779764.920000017</v>
          </cell>
          <cell r="Z47">
            <v>-167695139.12</v>
          </cell>
          <cell r="AA47">
            <v>36243984.119999997</v>
          </cell>
          <cell r="AB47">
            <v>6672786.4199999999</v>
          </cell>
          <cell r="AC47">
            <v>-70452551.340000018</v>
          </cell>
          <cell r="AD47">
            <v>-208282369.65000001</v>
          </cell>
          <cell r="AE47">
            <v>77716662</v>
          </cell>
          <cell r="AF47">
            <v>13429039</v>
          </cell>
          <cell r="AG47">
            <v>-76323356.569999993</v>
          </cell>
          <cell r="AH47">
            <v>-253029075.99000001</v>
          </cell>
          <cell r="AI47">
            <v>44746706.340000004</v>
          </cell>
          <cell r="AJ47">
            <v>6985882.5299999993</v>
          </cell>
          <cell r="AK47">
            <v>-83309239.100000024</v>
          </cell>
        </row>
        <row r="48">
          <cell r="H48">
            <v>13102</v>
          </cell>
          <cell r="I48" t="str">
            <v>Непроизводственные здания</v>
          </cell>
          <cell r="J48">
            <v>-20398.12</v>
          </cell>
          <cell r="K48">
            <v>20398</v>
          </cell>
          <cell r="L48">
            <v>0</v>
          </cell>
          <cell r="M48">
            <v>-0.11999999999898137</v>
          </cell>
          <cell r="N48">
            <v>-40078.35</v>
          </cell>
          <cell r="O48">
            <v>44117</v>
          </cell>
          <cell r="P48">
            <v>24437</v>
          </cell>
          <cell r="Q48">
            <v>-0.34999999999854481</v>
          </cell>
          <cell r="R48">
            <v>-521017.23</v>
          </cell>
          <cell r="S48">
            <v>480939</v>
          </cell>
          <cell r="T48">
            <v>0</v>
          </cell>
          <cell r="U48">
            <v>-0.22999999998137355</v>
          </cell>
          <cell r="V48">
            <v>-1001956.11</v>
          </cell>
          <cell r="W48">
            <v>480939</v>
          </cell>
          <cell r="X48">
            <v>0</v>
          </cell>
          <cell r="Y48">
            <v>-0.10999999998603016</v>
          </cell>
          <cell r="Z48">
            <v>-1242425.49</v>
          </cell>
          <cell r="AA48">
            <v>240469.38</v>
          </cell>
          <cell r="AB48">
            <v>0</v>
          </cell>
          <cell r="AC48">
            <v>-0.10999999998603016</v>
          </cell>
          <cell r="AD48">
            <v>-1482894.99</v>
          </cell>
          <cell r="AE48">
            <v>480939</v>
          </cell>
          <cell r="AF48">
            <v>0</v>
          </cell>
          <cell r="AG48">
            <v>1.0000000009313226E-2</v>
          </cell>
          <cell r="AH48">
            <v>-1723364.37</v>
          </cell>
          <cell r="AI48">
            <v>240469.38</v>
          </cell>
          <cell r="AJ48">
            <v>0</v>
          </cell>
          <cell r="AK48">
            <v>9.9999998928979039E-3</v>
          </cell>
        </row>
        <row r="49">
          <cell r="H49">
            <v>13103</v>
          </cell>
          <cell r="I49" t="str">
            <v>Жилые здания</v>
          </cell>
          <cell r="J49">
            <v>-1203465.6399999999</v>
          </cell>
          <cell r="K49">
            <v>1203466</v>
          </cell>
          <cell r="L49">
            <v>0</v>
          </cell>
          <cell r="M49">
            <v>0.36000000010244548</v>
          </cell>
          <cell r="N49">
            <v>-1530950.83</v>
          </cell>
          <cell r="O49">
            <v>327485</v>
          </cell>
          <cell r="P49">
            <v>0</v>
          </cell>
          <cell r="Q49">
            <v>0.16999999992549419</v>
          </cell>
          <cell r="R49">
            <v>-2452487.17</v>
          </cell>
          <cell r="S49">
            <v>967936</v>
          </cell>
          <cell r="T49">
            <v>46400</v>
          </cell>
          <cell r="U49">
            <v>-0.16999999992549419</v>
          </cell>
          <cell r="V49">
            <v>-3875145.75</v>
          </cell>
          <cell r="W49">
            <v>1422659</v>
          </cell>
          <cell r="X49">
            <v>0</v>
          </cell>
          <cell r="Y49">
            <v>0.25</v>
          </cell>
          <cell r="Z49">
            <v>-4586475.09</v>
          </cell>
          <cell r="AA49">
            <v>711329.34</v>
          </cell>
          <cell r="AB49">
            <v>0</v>
          </cell>
          <cell r="AC49">
            <v>0.25000000011641532</v>
          </cell>
          <cell r="AD49">
            <v>-4841516.33</v>
          </cell>
          <cell r="AE49">
            <v>1422659</v>
          </cell>
          <cell r="AF49">
            <v>456288</v>
          </cell>
          <cell r="AG49">
            <v>0.66999999992549419</v>
          </cell>
          <cell r="AH49">
            <v>-5521487.8700000001</v>
          </cell>
          <cell r="AI49">
            <v>679971.54</v>
          </cell>
          <cell r="AJ49">
            <v>0</v>
          </cell>
          <cell r="AK49">
            <v>0.66999999992549419</v>
          </cell>
        </row>
        <row r="50">
          <cell r="H50">
            <v>13104</v>
          </cell>
          <cell r="I50" t="str">
            <v>Сооружения и конструкции</v>
          </cell>
          <cell r="J50">
            <v>-7405260.8700000001</v>
          </cell>
          <cell r="K50">
            <v>7405261</v>
          </cell>
          <cell r="L50">
            <v>0</v>
          </cell>
          <cell r="M50">
            <v>0.12999999988824129</v>
          </cell>
          <cell r="N50">
            <v>-1832848.35</v>
          </cell>
          <cell r="O50">
            <v>4471076</v>
          </cell>
          <cell r="P50">
            <v>10043489</v>
          </cell>
          <cell r="Q50">
            <v>-0.34999999962747097</v>
          </cell>
          <cell r="R50">
            <v>-24249025.039999999</v>
          </cell>
          <cell r="S50">
            <v>22416177</v>
          </cell>
          <cell r="T50">
            <v>0</v>
          </cell>
          <cell r="U50">
            <v>-3.9999999105930328E-2</v>
          </cell>
          <cell r="V50">
            <v>-46665201.729999997</v>
          </cell>
          <cell r="W50">
            <v>22416177</v>
          </cell>
          <cell r="X50">
            <v>0</v>
          </cell>
          <cell r="Y50">
            <v>0.27000000327825546</v>
          </cell>
          <cell r="Z50">
            <v>-57873290.229999997</v>
          </cell>
          <cell r="AA50">
            <v>11208088.5</v>
          </cell>
          <cell r="AB50">
            <v>0</v>
          </cell>
          <cell r="AC50">
            <v>0.27000000327825546</v>
          </cell>
          <cell r="AD50">
            <v>-69081500.730000004</v>
          </cell>
          <cell r="AE50">
            <v>22416299</v>
          </cell>
          <cell r="AF50">
            <v>2304099.4897777778</v>
          </cell>
          <cell r="AG50">
            <v>-2304099.219777782</v>
          </cell>
          <cell r="AH50">
            <v>-80290322.909999996</v>
          </cell>
          <cell r="AI50">
            <v>11208822.18</v>
          </cell>
          <cell r="AJ50">
            <v>0</v>
          </cell>
          <cell r="AK50">
            <v>-2304099.2197777741</v>
          </cell>
        </row>
        <row r="51">
          <cell r="H51">
            <v>13105</v>
          </cell>
          <cell r="I51" t="str">
            <v>Прочие здания и сооружени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-43144.98</v>
          </cell>
          <cell r="AI51">
            <v>43144.98</v>
          </cell>
          <cell r="AJ51">
            <v>0</v>
          </cell>
          <cell r="AK51">
            <v>0</v>
          </cell>
        </row>
        <row r="52">
          <cell r="H52">
            <v>13201</v>
          </cell>
          <cell r="I52" t="str">
            <v>Передаточное оборудование</v>
          </cell>
          <cell r="J52">
            <v>-12328038.85</v>
          </cell>
          <cell r="K52">
            <v>12328039</v>
          </cell>
          <cell r="L52">
            <v>0</v>
          </cell>
          <cell r="M52">
            <v>0.15000000037252903</v>
          </cell>
          <cell r="N52">
            <v>-8167635.3099999996</v>
          </cell>
          <cell r="O52">
            <v>9516710</v>
          </cell>
          <cell r="P52">
            <v>13677114</v>
          </cell>
          <cell r="Q52">
            <v>-0.30999999865889549</v>
          </cell>
          <cell r="R52">
            <v>-88575101.560000002</v>
          </cell>
          <cell r="S52">
            <v>81026441</v>
          </cell>
          <cell r="T52">
            <v>0</v>
          </cell>
          <cell r="U52">
            <v>618974.43999999762</v>
          </cell>
          <cell r="V52">
            <v>-168982567.81</v>
          </cell>
          <cell r="W52">
            <v>80407466</v>
          </cell>
          <cell r="X52">
            <v>0</v>
          </cell>
          <cell r="Y52">
            <v>618974.18999999762</v>
          </cell>
          <cell r="Z52">
            <v>-209186301.06999999</v>
          </cell>
          <cell r="AA52">
            <v>40203733.259999998</v>
          </cell>
          <cell r="AB52">
            <v>0</v>
          </cell>
          <cell r="AC52">
            <v>618974.19000000507</v>
          </cell>
          <cell r="AD52">
            <v>-250624523.18000001</v>
          </cell>
          <cell r="AE52">
            <v>81461955</v>
          </cell>
          <cell r="AF52">
            <v>0</v>
          </cell>
          <cell r="AG52">
            <v>438973.81999999285</v>
          </cell>
          <cell r="AH52">
            <v>-292064996.95999998</v>
          </cell>
          <cell r="AI52">
            <v>41440473.780000001</v>
          </cell>
          <cell r="AJ52">
            <v>0</v>
          </cell>
          <cell r="AK52">
            <v>438973.82000002265</v>
          </cell>
        </row>
        <row r="53">
          <cell r="H53">
            <v>13202</v>
          </cell>
          <cell r="I53" t="str">
            <v>Крупное оборудование</v>
          </cell>
          <cell r="J53">
            <v>-67754011.219999999</v>
          </cell>
          <cell r="K53">
            <v>67754011</v>
          </cell>
          <cell r="L53">
            <v>0</v>
          </cell>
          <cell r="M53">
            <v>-0.2199999988079071</v>
          </cell>
          <cell r="N53">
            <v>-16600448.25</v>
          </cell>
          <cell r="O53">
            <v>28319465</v>
          </cell>
          <cell r="P53">
            <v>79570656</v>
          </cell>
          <cell r="Q53">
            <v>-97628.25</v>
          </cell>
          <cell r="R53">
            <v>-145254257.86000001</v>
          </cell>
          <cell r="S53">
            <v>129069486</v>
          </cell>
          <cell r="T53">
            <v>372372</v>
          </cell>
          <cell r="U53">
            <v>-54323.860000014305</v>
          </cell>
          <cell r="V53">
            <v>-274021611.52999997</v>
          </cell>
          <cell r="W53">
            <v>128747118</v>
          </cell>
          <cell r="X53">
            <v>1995</v>
          </cell>
          <cell r="Y53">
            <v>-76554.52999997139</v>
          </cell>
          <cell r="Z53">
            <v>-338406098.93000001</v>
          </cell>
          <cell r="AA53">
            <v>64384487.399999999</v>
          </cell>
          <cell r="AB53">
            <v>0</v>
          </cell>
          <cell r="AC53">
            <v>-76554.530000008643</v>
          </cell>
          <cell r="AD53">
            <v>-427017326.12</v>
          </cell>
          <cell r="AE53">
            <v>153088916</v>
          </cell>
          <cell r="AF53">
            <v>21306468.818333335</v>
          </cell>
          <cell r="AG53">
            <v>-21289821.93833334</v>
          </cell>
          <cell r="AH53">
            <v>-540701343.03999996</v>
          </cell>
          <cell r="AI53">
            <v>114164918.63</v>
          </cell>
          <cell r="AJ53">
            <v>480902</v>
          </cell>
          <cell r="AK53">
            <v>-21289822.228333294</v>
          </cell>
        </row>
        <row r="54">
          <cell r="H54">
            <v>13203</v>
          </cell>
          <cell r="I54" t="str">
            <v>Станки</v>
          </cell>
          <cell r="J54">
            <v>-1643369.69</v>
          </cell>
          <cell r="K54">
            <v>1643370</v>
          </cell>
          <cell r="L54">
            <v>0</v>
          </cell>
          <cell r="M54">
            <v>0.31000000005587935</v>
          </cell>
          <cell r="N54">
            <v>-2800204.4</v>
          </cell>
          <cell r="O54">
            <v>1176345</v>
          </cell>
          <cell r="P54">
            <v>19510</v>
          </cell>
          <cell r="Q54">
            <v>0.60000000009313226</v>
          </cell>
          <cell r="R54">
            <v>-5377535.4900000002</v>
          </cell>
          <cell r="S54">
            <v>2652292</v>
          </cell>
          <cell r="T54">
            <v>74961</v>
          </cell>
          <cell r="U54">
            <v>0.50999999977648258</v>
          </cell>
          <cell r="V54">
            <v>-8013036.5300000003</v>
          </cell>
          <cell r="W54">
            <v>2635501</v>
          </cell>
          <cell r="X54">
            <v>0</v>
          </cell>
          <cell r="Y54">
            <v>0.46999999973922968</v>
          </cell>
          <cell r="Z54">
            <v>-9323648.6600000001</v>
          </cell>
          <cell r="AA54">
            <v>1317750.42</v>
          </cell>
          <cell r="AB54">
            <v>7138.29</v>
          </cell>
          <cell r="AC54">
            <v>0.46999999977651896</v>
          </cell>
          <cell r="AD54">
            <v>-10039826.970000001</v>
          </cell>
          <cell r="AE54">
            <v>2633849</v>
          </cell>
          <cell r="AF54">
            <v>607058</v>
          </cell>
          <cell r="AG54">
            <v>1.0299999993294477</v>
          </cell>
          <cell r="AH54">
            <v>-9686542.3399999999</v>
          </cell>
          <cell r="AI54">
            <v>1200341.92</v>
          </cell>
          <cell r="AJ54">
            <v>1553627</v>
          </cell>
          <cell r="AK54">
            <v>0.58000000007450581</v>
          </cell>
        </row>
        <row r="55">
          <cell r="H55">
            <v>13204</v>
          </cell>
          <cell r="I55" t="str">
            <v>Компьютеры и измерительные приборы</v>
          </cell>
          <cell r="J55">
            <v>-7598153.1299999999</v>
          </cell>
          <cell r="K55">
            <v>7598153</v>
          </cell>
          <cell r="L55">
            <v>0</v>
          </cell>
          <cell r="M55">
            <v>-0.12999999988824129</v>
          </cell>
          <cell r="N55">
            <v>-10258943.48</v>
          </cell>
          <cell r="O55">
            <v>2661400</v>
          </cell>
          <cell r="P55">
            <v>610</v>
          </cell>
          <cell r="Q55">
            <v>-0.48000000044703484</v>
          </cell>
          <cell r="R55">
            <v>-10959347.42</v>
          </cell>
          <cell r="S55">
            <v>2802741</v>
          </cell>
          <cell r="T55">
            <v>2102337</v>
          </cell>
          <cell r="U55">
            <v>-0.41999999992549419</v>
          </cell>
          <cell r="V55">
            <v>-13375173.5</v>
          </cell>
          <cell r="W55">
            <v>2756307</v>
          </cell>
          <cell r="X55">
            <v>340481</v>
          </cell>
          <cell r="Y55">
            <v>-0.5</v>
          </cell>
          <cell r="Z55">
            <v>-13700261.029999999</v>
          </cell>
          <cell r="AA55">
            <v>1470825.85</v>
          </cell>
          <cell r="AB55">
            <v>1145738.82</v>
          </cell>
          <cell r="AC55">
            <v>-0.99999999930150807</v>
          </cell>
          <cell r="AD55">
            <v>-13950960.9</v>
          </cell>
          <cell r="AE55">
            <v>3267759</v>
          </cell>
          <cell r="AF55">
            <v>2691971</v>
          </cell>
          <cell r="AG55">
            <v>9.999999962747097E-2</v>
          </cell>
          <cell r="AH55">
            <v>-15613647.27</v>
          </cell>
          <cell r="AI55">
            <v>1742431.44</v>
          </cell>
          <cell r="AJ55">
            <v>0</v>
          </cell>
          <cell r="AK55">
            <v>79745.170000000391</v>
          </cell>
        </row>
        <row r="56">
          <cell r="H56">
            <v>13205</v>
          </cell>
          <cell r="I56" t="str">
            <v>Средства связи</v>
          </cell>
          <cell r="J56">
            <v>-7425336.8300000001</v>
          </cell>
          <cell r="K56">
            <v>7425337</v>
          </cell>
          <cell r="L56">
            <v>0</v>
          </cell>
          <cell r="M56">
            <v>0.16999999992549419</v>
          </cell>
          <cell r="N56">
            <v>-10708042.449999999</v>
          </cell>
          <cell r="O56">
            <v>3292506</v>
          </cell>
          <cell r="P56">
            <v>9801</v>
          </cell>
          <cell r="Q56">
            <v>-0.44999999925494194</v>
          </cell>
          <cell r="R56">
            <v>-13285477.609999999</v>
          </cell>
          <cell r="S56">
            <v>3550465</v>
          </cell>
          <cell r="T56">
            <v>973030</v>
          </cell>
          <cell r="U56">
            <v>-0.60999999940395355</v>
          </cell>
          <cell r="V56">
            <v>-16554462.970000001</v>
          </cell>
          <cell r="W56">
            <v>3541244</v>
          </cell>
          <cell r="X56">
            <v>272259</v>
          </cell>
          <cell r="Y56">
            <v>-0.97000000067055225</v>
          </cell>
          <cell r="Z56">
            <v>-18020079.23</v>
          </cell>
          <cell r="AA56">
            <v>1859519.44</v>
          </cell>
          <cell r="AB56">
            <v>393903.18</v>
          </cell>
          <cell r="AC56">
            <v>-0.97000000049592927</v>
          </cell>
          <cell r="AD56">
            <v>-19549868.550000001</v>
          </cell>
          <cell r="AE56">
            <v>3848935</v>
          </cell>
          <cell r="AF56">
            <v>853529</v>
          </cell>
          <cell r="AG56">
            <v>-0.55000000074505806</v>
          </cell>
          <cell r="AH56">
            <v>-21563561.050000001</v>
          </cell>
          <cell r="AI56">
            <v>2040055.53</v>
          </cell>
          <cell r="AJ56">
            <v>0</v>
          </cell>
          <cell r="AK56">
            <v>26362.479999999283</v>
          </cell>
        </row>
        <row r="57">
          <cell r="H57">
            <v>13206</v>
          </cell>
          <cell r="I57" t="str">
            <v>Тракторы,подвижные краны</v>
          </cell>
          <cell r="J57">
            <v>-52449715.950000003</v>
          </cell>
          <cell r="K57">
            <v>52449716</v>
          </cell>
          <cell r="L57">
            <v>0</v>
          </cell>
          <cell r="M57">
            <v>4.9999997019767761E-2</v>
          </cell>
          <cell r="N57">
            <v>-66936343.710000001</v>
          </cell>
          <cell r="O57">
            <v>16483933</v>
          </cell>
          <cell r="P57">
            <v>1997305</v>
          </cell>
          <cell r="Q57">
            <v>0.28999999910593033</v>
          </cell>
          <cell r="R57">
            <v>-70594158.140000001</v>
          </cell>
          <cell r="S57">
            <v>15991794</v>
          </cell>
          <cell r="T57">
            <v>12333979</v>
          </cell>
          <cell r="U57">
            <v>0.85999999940395355</v>
          </cell>
          <cell r="V57">
            <v>-84226086.75</v>
          </cell>
          <cell r="W57">
            <v>14472857</v>
          </cell>
          <cell r="X57">
            <v>840928</v>
          </cell>
          <cell r="Y57">
            <v>1.25</v>
          </cell>
          <cell r="Z57">
            <v>-91170404.079999998</v>
          </cell>
          <cell r="AA57">
            <v>7057487.3700000001</v>
          </cell>
          <cell r="AB57">
            <v>113170.04</v>
          </cell>
          <cell r="AC57">
            <v>1.2500000019063009</v>
          </cell>
          <cell r="AD57">
            <v>-98195026.719999999</v>
          </cell>
          <cell r="AE57">
            <v>14082110</v>
          </cell>
          <cell r="AF57">
            <v>113170</v>
          </cell>
          <cell r="AG57">
            <v>1.2800000011920929</v>
          </cell>
          <cell r="AH57">
            <v>-108298604.16</v>
          </cell>
          <cell r="AI57">
            <v>10103577.439999999</v>
          </cell>
          <cell r="AJ57">
            <v>0</v>
          </cell>
          <cell r="AK57">
            <v>1.280000003054738</v>
          </cell>
        </row>
        <row r="58">
          <cell r="H58">
            <v>13207</v>
          </cell>
          <cell r="I58" t="str">
            <v>Грузоподъемные механизмы</v>
          </cell>
          <cell r="J58">
            <v>-6753635.9400000004</v>
          </cell>
          <cell r="K58">
            <v>6753636</v>
          </cell>
          <cell r="L58">
            <v>0</v>
          </cell>
          <cell r="M58">
            <v>5.9999999590218067E-2</v>
          </cell>
          <cell r="N58">
            <v>-9415254.6300000008</v>
          </cell>
          <cell r="O58">
            <v>3220877</v>
          </cell>
          <cell r="P58">
            <v>559258</v>
          </cell>
          <cell r="Q58">
            <v>0.36999999918043613</v>
          </cell>
          <cell r="R58">
            <v>-19083639.920000002</v>
          </cell>
          <cell r="S58">
            <v>9700112.0399999991</v>
          </cell>
          <cell r="T58">
            <v>31727</v>
          </cell>
          <cell r="U58">
            <v>0.11999999731779099</v>
          </cell>
          <cell r="V58">
            <v>-28646651.280000001</v>
          </cell>
          <cell r="W58">
            <v>9611729</v>
          </cell>
          <cell r="X58">
            <v>48718</v>
          </cell>
          <cell r="Y58">
            <v>-0.24000000208616257</v>
          </cell>
          <cell r="Z58">
            <v>-33007715.59</v>
          </cell>
          <cell r="AA58">
            <v>4361064.3099999996</v>
          </cell>
          <cell r="AB58">
            <v>0</v>
          </cell>
          <cell r="AC58">
            <v>-0.24000000115483999</v>
          </cell>
          <cell r="AD58">
            <v>-37497900.170000002</v>
          </cell>
          <cell r="AE58">
            <v>8851249</v>
          </cell>
          <cell r="AF58">
            <v>0</v>
          </cell>
          <cell r="AG58">
            <v>-0.13000000268220901</v>
          </cell>
          <cell r="AH58">
            <v>-41443015.340000004</v>
          </cell>
          <cell r="AI58">
            <v>4362914.01</v>
          </cell>
          <cell r="AJ58">
            <v>417799</v>
          </cell>
          <cell r="AK58">
            <v>-0.29000000469386578</v>
          </cell>
        </row>
        <row r="59">
          <cell r="H59">
            <v>13208</v>
          </cell>
          <cell r="I59" t="str">
            <v>Прочие машины и оборудование</v>
          </cell>
          <cell r="J59">
            <v>-53412324.520000003</v>
          </cell>
          <cell r="K59">
            <v>88377325</v>
          </cell>
          <cell r="L59">
            <v>636034828</v>
          </cell>
          <cell r="M59">
            <v>-601069827.51999998</v>
          </cell>
          <cell r="N59">
            <v>-64322441.020000003</v>
          </cell>
          <cell r="O59">
            <v>50585385</v>
          </cell>
          <cell r="P59">
            <v>255451089</v>
          </cell>
          <cell r="Q59">
            <v>-816845648.01999998</v>
          </cell>
          <cell r="R59">
            <v>-68006408.909999996</v>
          </cell>
          <cell r="S59">
            <v>99215624</v>
          </cell>
          <cell r="T59">
            <v>297794064</v>
          </cell>
          <cell r="U59">
            <v>-1019108055.91</v>
          </cell>
          <cell r="V59">
            <v>-79465346.530000001</v>
          </cell>
          <cell r="W59">
            <v>56681060</v>
          </cell>
          <cell r="X59">
            <v>305889720</v>
          </cell>
          <cell r="Y59">
            <v>-1279775653.53</v>
          </cell>
          <cell r="Z59">
            <v>-84858868.5</v>
          </cell>
          <cell r="AA59">
            <v>27432127.219999999</v>
          </cell>
          <cell r="AB59">
            <v>176207065.60999998</v>
          </cell>
          <cell r="AC59">
            <v>-1433944113.8899999</v>
          </cell>
          <cell r="AD59">
            <v>-88496515.219999999</v>
          </cell>
          <cell r="AE59">
            <v>59345524</v>
          </cell>
          <cell r="AF59">
            <v>411352003</v>
          </cell>
          <cell r="AG59">
            <v>-1640813301.22</v>
          </cell>
          <cell r="AH59">
            <v>-91119179.010000005</v>
          </cell>
          <cell r="AI59">
            <v>30911571.379999999</v>
          </cell>
          <cell r="AJ59">
            <v>260283932.09</v>
          </cell>
          <cell r="AK59">
            <v>-1872808325.7199998</v>
          </cell>
        </row>
        <row r="60">
          <cell r="H60">
            <v>13301</v>
          </cell>
          <cell r="I60" t="str">
            <v>Железнодорожный транспорт</v>
          </cell>
          <cell r="J60">
            <v>-123256</v>
          </cell>
          <cell r="K60">
            <v>123256</v>
          </cell>
          <cell r="L60">
            <v>0</v>
          </cell>
          <cell r="M60">
            <v>0</v>
          </cell>
          <cell r="N60">
            <v>-147910</v>
          </cell>
          <cell r="O60">
            <v>376625</v>
          </cell>
          <cell r="P60">
            <v>351971</v>
          </cell>
          <cell r="Q60">
            <v>0</v>
          </cell>
          <cell r="R60">
            <v>-1922830</v>
          </cell>
          <cell r="S60">
            <v>1774920</v>
          </cell>
          <cell r="T60">
            <v>0</v>
          </cell>
          <cell r="U60">
            <v>0</v>
          </cell>
          <cell r="V60">
            <v>-3697750</v>
          </cell>
          <cell r="W60">
            <v>1774920</v>
          </cell>
          <cell r="X60">
            <v>0</v>
          </cell>
          <cell r="Y60">
            <v>0</v>
          </cell>
          <cell r="Z60">
            <v>-4585210</v>
          </cell>
          <cell r="AA60">
            <v>887460</v>
          </cell>
          <cell r="AB60">
            <v>0</v>
          </cell>
          <cell r="AC60">
            <v>0</v>
          </cell>
          <cell r="AD60">
            <v>-5472670</v>
          </cell>
          <cell r="AE60">
            <v>1774920</v>
          </cell>
          <cell r="AF60">
            <v>0</v>
          </cell>
          <cell r="AG60">
            <v>0</v>
          </cell>
          <cell r="AH60">
            <v>-6360130</v>
          </cell>
          <cell r="AI60">
            <v>887460</v>
          </cell>
          <cell r="AJ60">
            <v>0</v>
          </cell>
          <cell r="AK60">
            <v>0</v>
          </cell>
        </row>
        <row r="61">
          <cell r="H61">
            <v>13302</v>
          </cell>
          <cell r="I61" t="str">
            <v>Грузовой транспорт</v>
          </cell>
          <cell r="J61">
            <v>-2841822.12</v>
          </cell>
          <cell r="K61">
            <v>2841822</v>
          </cell>
          <cell r="L61">
            <v>0</v>
          </cell>
          <cell r="M61">
            <v>-0.12000000011175871</v>
          </cell>
          <cell r="N61">
            <v>-3714357.54</v>
          </cell>
          <cell r="O61">
            <v>965554</v>
          </cell>
          <cell r="P61">
            <v>93019</v>
          </cell>
          <cell r="Q61">
            <v>-0.5400000000372529</v>
          </cell>
          <cell r="R61">
            <v>-5365620.09</v>
          </cell>
          <cell r="S61">
            <v>1725062</v>
          </cell>
          <cell r="T61">
            <v>73799</v>
          </cell>
          <cell r="U61">
            <v>-8.9999999850988388E-2</v>
          </cell>
          <cell r="V61">
            <v>-6993651.6500000004</v>
          </cell>
          <cell r="W61">
            <v>1659406</v>
          </cell>
          <cell r="X61">
            <v>31374</v>
          </cell>
          <cell r="Y61">
            <v>0.34999999962747097</v>
          </cell>
          <cell r="Z61">
            <v>-7288392.8700000001</v>
          </cell>
          <cell r="AA61">
            <v>799631.86</v>
          </cell>
          <cell r="AB61">
            <v>504891</v>
          </cell>
          <cell r="AC61">
            <v>-1.0000000125728548E-2</v>
          </cell>
          <cell r="AD61">
            <v>-7893302.1500000004</v>
          </cell>
          <cell r="AE61">
            <v>1404541</v>
          </cell>
          <cell r="AF61">
            <v>504891</v>
          </cell>
          <cell r="AG61">
            <v>-0.15000000037252903</v>
          </cell>
          <cell r="AH61">
            <v>-8198788.9699999997</v>
          </cell>
          <cell r="AI61">
            <v>392150.84</v>
          </cell>
          <cell r="AJ61">
            <v>86664</v>
          </cell>
          <cell r="AK61">
            <v>-0.12999999971361831</v>
          </cell>
        </row>
        <row r="62">
          <cell r="H62">
            <v>13303</v>
          </cell>
          <cell r="I62" t="str">
            <v>Легковые автомобили</v>
          </cell>
          <cell r="J62">
            <v>-7718711.2699999996</v>
          </cell>
          <cell r="K62">
            <v>7718711</v>
          </cell>
          <cell r="L62">
            <v>0</v>
          </cell>
          <cell r="M62">
            <v>-0.26999999955296516</v>
          </cell>
          <cell r="N62">
            <v>-10584616.960000001</v>
          </cell>
          <cell r="O62">
            <v>3497764</v>
          </cell>
          <cell r="P62">
            <v>631859</v>
          </cell>
          <cell r="Q62">
            <v>-0.96000000089406967</v>
          </cell>
          <cell r="R62">
            <v>-14210901.99</v>
          </cell>
          <cell r="S62">
            <v>3639543</v>
          </cell>
          <cell r="T62">
            <v>13258</v>
          </cell>
          <cell r="U62">
            <v>-0.99000000022351742</v>
          </cell>
          <cell r="V62">
            <v>-17838540.57</v>
          </cell>
          <cell r="W62">
            <v>3627639</v>
          </cell>
          <cell r="X62">
            <v>0</v>
          </cell>
          <cell r="Y62">
            <v>-0.57000000029802322</v>
          </cell>
          <cell r="Z62">
            <v>-14649176.25</v>
          </cell>
          <cell r="AA62">
            <v>1772045.95</v>
          </cell>
          <cell r="AB62">
            <v>5927296</v>
          </cell>
          <cell r="AC62">
            <v>-965886.29999999981</v>
          </cell>
          <cell r="AD62">
            <v>-15716204.52</v>
          </cell>
          <cell r="AE62">
            <v>3631562</v>
          </cell>
          <cell r="AF62">
            <v>5753898</v>
          </cell>
          <cell r="AG62">
            <v>-0.51999999955296516</v>
          </cell>
          <cell r="AH62">
            <v>-18787255.100000001</v>
          </cell>
          <cell r="AI62">
            <v>3071050.58</v>
          </cell>
          <cell r="AJ62">
            <v>0</v>
          </cell>
          <cell r="AK62">
            <v>-0.52000000141561031</v>
          </cell>
        </row>
        <row r="63">
          <cell r="H63">
            <v>13304</v>
          </cell>
          <cell r="I63" t="str">
            <v>Речной транспорт</v>
          </cell>
          <cell r="J63">
            <v>-25453.75</v>
          </cell>
          <cell r="K63">
            <v>25454</v>
          </cell>
          <cell r="L63">
            <v>0</v>
          </cell>
          <cell r="M63">
            <v>0.25</v>
          </cell>
          <cell r="N63">
            <v>-69364.75</v>
          </cell>
          <cell r="O63">
            <v>43911</v>
          </cell>
          <cell r="P63">
            <v>0</v>
          </cell>
          <cell r="Q63">
            <v>0.25</v>
          </cell>
          <cell r="R63">
            <v>-113275.75</v>
          </cell>
          <cell r="S63">
            <v>43911</v>
          </cell>
          <cell r="T63">
            <v>0</v>
          </cell>
          <cell r="U63">
            <v>0.25</v>
          </cell>
          <cell r="V63">
            <v>-157186.75</v>
          </cell>
          <cell r="W63">
            <v>43911</v>
          </cell>
          <cell r="X63">
            <v>0</v>
          </cell>
          <cell r="Y63">
            <v>0.25</v>
          </cell>
          <cell r="Z63">
            <v>-179142.25</v>
          </cell>
          <cell r="AA63">
            <v>21955.5</v>
          </cell>
          <cell r="AB63">
            <v>0</v>
          </cell>
          <cell r="AC63">
            <v>0.25</v>
          </cell>
          <cell r="AD63">
            <v>-201097.75</v>
          </cell>
          <cell r="AE63">
            <v>43911</v>
          </cell>
          <cell r="AF63">
            <v>0</v>
          </cell>
          <cell r="AG63">
            <v>0.25</v>
          </cell>
          <cell r="AH63">
            <v>-223053.25</v>
          </cell>
          <cell r="AI63">
            <v>21955.5</v>
          </cell>
          <cell r="AJ63">
            <v>0</v>
          </cell>
          <cell r="AK63">
            <v>0.25</v>
          </cell>
        </row>
        <row r="64">
          <cell r="H64">
            <v>13401</v>
          </cell>
          <cell r="I64" t="str">
            <v>Инструмент</v>
          </cell>
          <cell r="J64">
            <v>-18306808.649999999</v>
          </cell>
          <cell r="K64">
            <v>18306809</v>
          </cell>
          <cell r="L64">
            <v>0</v>
          </cell>
          <cell r="M64">
            <v>0.35000000149011612</v>
          </cell>
          <cell r="N64">
            <v>-21206439.289999999</v>
          </cell>
          <cell r="O64">
            <v>3069922</v>
          </cell>
          <cell r="P64">
            <v>170292</v>
          </cell>
          <cell r="Q64">
            <v>-0.28999999910593033</v>
          </cell>
          <cell r="R64">
            <v>-18269423.649999999</v>
          </cell>
          <cell r="S64">
            <v>3326073</v>
          </cell>
          <cell r="T64">
            <v>6263088</v>
          </cell>
          <cell r="U64">
            <v>0.35000000149011612</v>
          </cell>
          <cell r="V64">
            <v>-20338603.66</v>
          </cell>
          <cell r="W64">
            <v>2318240</v>
          </cell>
          <cell r="X64">
            <v>249061</v>
          </cell>
          <cell r="Y64">
            <v>-0.66000000014901161</v>
          </cell>
          <cell r="Z64">
            <v>-16639867.92</v>
          </cell>
          <cell r="AA64">
            <v>1089301.8999999999</v>
          </cell>
          <cell r="AB64">
            <v>4788037.6399999997</v>
          </cell>
          <cell r="AC64">
            <v>-0.65999999921768904</v>
          </cell>
          <cell r="AD64">
            <v>-17507648.989999998</v>
          </cell>
          <cell r="AE64">
            <v>2765533</v>
          </cell>
          <cell r="AF64">
            <v>5596488</v>
          </cell>
          <cell r="AG64">
            <v>-0.98999999836087227</v>
          </cell>
          <cell r="AH64">
            <v>-17262002.989999998</v>
          </cell>
          <cell r="AI64">
            <v>1486800.86</v>
          </cell>
          <cell r="AJ64">
            <v>1565711</v>
          </cell>
          <cell r="AK64">
            <v>166734.87000000174</v>
          </cell>
        </row>
        <row r="65">
          <cell r="H65">
            <v>13402</v>
          </cell>
          <cell r="I65" t="str">
            <v>Бытовая техника</v>
          </cell>
          <cell r="J65">
            <v>-828503.07</v>
          </cell>
          <cell r="K65">
            <v>828503.07</v>
          </cell>
          <cell r="L65">
            <v>0</v>
          </cell>
          <cell r="M65">
            <v>0</v>
          </cell>
          <cell r="N65">
            <v>-1125560.02</v>
          </cell>
          <cell r="O65">
            <v>291809</v>
          </cell>
          <cell r="P65">
            <v>6031</v>
          </cell>
          <cell r="Q65">
            <v>-11278.95000000007</v>
          </cell>
          <cell r="R65">
            <v>-1220316.28</v>
          </cell>
          <cell r="S65">
            <v>305657</v>
          </cell>
          <cell r="T65">
            <v>251940</v>
          </cell>
          <cell r="U65">
            <v>-52318.210000000079</v>
          </cell>
          <cell r="V65">
            <v>-1493581.81</v>
          </cell>
          <cell r="W65">
            <v>258386</v>
          </cell>
          <cell r="X65">
            <v>29581</v>
          </cell>
          <cell r="Y65">
            <v>-96778.740000000107</v>
          </cell>
          <cell r="Z65">
            <v>-1677472.4600000002</v>
          </cell>
          <cell r="AA65">
            <v>168428.75</v>
          </cell>
          <cell r="AB65">
            <v>5058.1000000000004</v>
          </cell>
          <cell r="AC65">
            <v>-117298.74000000025</v>
          </cell>
          <cell r="AD65">
            <v>-1804340.9200000002</v>
          </cell>
          <cell r="AE65">
            <v>373582</v>
          </cell>
          <cell r="AF65">
            <v>109863</v>
          </cell>
          <cell r="AG65">
            <v>-143818.85000000021</v>
          </cell>
          <cell r="AH65">
            <v>-2026540.2000000002</v>
          </cell>
          <cell r="AI65">
            <v>214686.62</v>
          </cell>
          <cell r="AJ65">
            <v>19428</v>
          </cell>
          <cell r="AK65">
            <v>-170759.51000000036</v>
          </cell>
        </row>
        <row r="66">
          <cell r="H66">
            <v>13403</v>
          </cell>
          <cell r="I66" t="str">
            <v>Мебель</v>
          </cell>
          <cell r="J66">
            <v>-8998140.6699999999</v>
          </cell>
          <cell r="K66">
            <v>8998141</v>
          </cell>
          <cell r="L66">
            <v>0</v>
          </cell>
          <cell r="M66">
            <v>0.33000000007450581</v>
          </cell>
          <cell r="N66">
            <v>-11478626.779999999</v>
          </cell>
          <cell r="O66">
            <v>2514156</v>
          </cell>
          <cell r="P66">
            <v>33670</v>
          </cell>
          <cell r="Q66">
            <v>0.22000000067055225</v>
          </cell>
          <cell r="R66">
            <v>-13472289.74</v>
          </cell>
          <cell r="S66">
            <v>2559882</v>
          </cell>
          <cell r="T66">
            <v>566219</v>
          </cell>
          <cell r="U66">
            <v>0.25999999977648258</v>
          </cell>
          <cell r="V66">
            <v>-15710236.73</v>
          </cell>
          <cell r="W66">
            <v>2454254</v>
          </cell>
          <cell r="X66">
            <v>216307</v>
          </cell>
          <cell r="Y66">
            <v>0.26999999955296516</v>
          </cell>
          <cell r="Z66">
            <v>-16930630.77</v>
          </cell>
          <cell r="AA66">
            <v>1220394.04</v>
          </cell>
          <cell r="AB66">
            <v>0</v>
          </cell>
          <cell r="AC66">
            <v>0.27000000048428774</v>
          </cell>
          <cell r="AD66">
            <v>-16935402.390000001</v>
          </cell>
          <cell r="AE66">
            <v>2447533</v>
          </cell>
          <cell r="AF66">
            <v>1222368</v>
          </cell>
          <cell r="AG66">
            <v>-0.39000000059604645</v>
          </cell>
          <cell r="AH66">
            <v>-18149585.809999999</v>
          </cell>
          <cell r="AI66">
            <v>1214183.42</v>
          </cell>
          <cell r="AJ66">
            <v>0</v>
          </cell>
          <cell r="AK66">
            <v>-0.3899999987334013</v>
          </cell>
        </row>
        <row r="67">
          <cell r="H67">
            <v>13405</v>
          </cell>
          <cell r="I67" t="str">
            <v xml:space="preserve">Прочие </v>
          </cell>
          <cell r="J67">
            <v>-869450.85</v>
          </cell>
          <cell r="K67">
            <v>869451</v>
          </cell>
          <cell r="L67">
            <v>40734001</v>
          </cell>
          <cell r="M67">
            <v>-40734000.850000001</v>
          </cell>
          <cell r="N67">
            <v>-1124860.43</v>
          </cell>
          <cell r="O67">
            <v>2680236</v>
          </cell>
          <cell r="P67">
            <v>11078983</v>
          </cell>
          <cell r="Q67">
            <v>-49388157.43</v>
          </cell>
          <cell r="R67">
            <v>-1309948.3799999999</v>
          </cell>
          <cell r="S67">
            <v>6846947</v>
          </cell>
          <cell r="T67">
            <v>11959987</v>
          </cell>
          <cell r="U67">
            <v>-54686285.380000003</v>
          </cell>
          <cell r="V67">
            <v>-1540875.66</v>
          </cell>
          <cell r="W67">
            <v>1386548</v>
          </cell>
          <cell r="X67">
            <v>8041342</v>
          </cell>
          <cell r="Y67">
            <v>-61572006.659999996</v>
          </cell>
          <cell r="Z67">
            <v>-1663285.92</v>
          </cell>
          <cell r="AA67">
            <v>9958050.2699999996</v>
          </cell>
          <cell r="AB67">
            <v>7097095.7000000002</v>
          </cell>
          <cell r="AC67">
            <v>-58833462.350000009</v>
          </cell>
          <cell r="AD67">
            <v>-1183396.1399999999</v>
          </cell>
          <cell r="AE67">
            <v>11787842</v>
          </cell>
          <cell r="AF67">
            <v>10041842</v>
          </cell>
          <cell r="AG67">
            <v>-59468527.140000001</v>
          </cell>
          <cell r="AH67">
            <v>-1209504.1200000001</v>
          </cell>
          <cell r="AI67">
            <v>1723745.8</v>
          </cell>
          <cell r="AJ67">
            <v>7953804</v>
          </cell>
          <cell r="AK67">
            <v>-65724693.32</v>
          </cell>
        </row>
        <row r="68">
          <cell r="H68">
            <v>13406</v>
          </cell>
          <cell r="I68" t="str">
            <v>ARO accumulated amortization</v>
          </cell>
          <cell r="J68">
            <v>0</v>
          </cell>
          <cell r="K68">
            <v>0</v>
          </cell>
          <cell r="L68">
            <v>8657267.9140607659</v>
          </cell>
          <cell r="M68">
            <v>-8657267.9140607659</v>
          </cell>
          <cell r="N68">
            <v>0</v>
          </cell>
          <cell r="O68">
            <v>0</v>
          </cell>
          <cell r="P68">
            <v>8657267.9140607659</v>
          </cell>
          <cell r="Q68">
            <v>-17314535.828121532</v>
          </cell>
          <cell r="R68">
            <v>0</v>
          </cell>
          <cell r="S68">
            <v>0</v>
          </cell>
          <cell r="T68">
            <v>8657267.9140607659</v>
          </cell>
          <cell r="U68">
            <v>-25971803.742182299</v>
          </cell>
          <cell r="V68">
            <v>0</v>
          </cell>
          <cell r="W68">
            <v>0</v>
          </cell>
          <cell r="X68">
            <v>8657267.9140607659</v>
          </cell>
          <cell r="Y68">
            <v>-34629071.656243064</v>
          </cell>
          <cell r="Z68">
            <v>0</v>
          </cell>
          <cell r="AA68">
            <v>0</v>
          </cell>
          <cell r="AB68">
            <v>0</v>
          </cell>
          <cell r="AC68">
            <v>-34629071.656243064</v>
          </cell>
          <cell r="AD68">
            <v>0</v>
          </cell>
          <cell r="AE68">
            <v>0</v>
          </cell>
          <cell r="AF68">
            <v>8657267.9140607659</v>
          </cell>
          <cell r="AG68">
            <v>-43286339.570303828</v>
          </cell>
          <cell r="AH68">
            <v>0</v>
          </cell>
          <cell r="AI68">
            <v>0</v>
          </cell>
          <cell r="AJ68">
            <v>0</v>
          </cell>
          <cell r="AK68">
            <v>-43286339.570303828</v>
          </cell>
        </row>
        <row r="69">
          <cell r="H69">
            <v>2010101</v>
          </cell>
          <cell r="I69" t="str">
            <v>Каустик. Сода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0">
          <cell r="H70">
            <v>2010102</v>
          </cell>
          <cell r="I70" t="str">
            <v>Серная кислота</v>
          </cell>
          <cell r="J70">
            <v>341417.63</v>
          </cell>
          <cell r="K70">
            <v>0</v>
          </cell>
          <cell r="L70">
            <v>0</v>
          </cell>
          <cell r="M70">
            <v>341417.63</v>
          </cell>
          <cell r="N70">
            <v>128256.43</v>
          </cell>
          <cell r="O70">
            <v>0</v>
          </cell>
          <cell r="P70">
            <v>0</v>
          </cell>
          <cell r="Q70">
            <v>128256.43</v>
          </cell>
          <cell r="R70">
            <v>180132.8</v>
          </cell>
          <cell r="S70">
            <v>0</v>
          </cell>
          <cell r="T70">
            <v>0</v>
          </cell>
          <cell r="U70">
            <v>180132.8</v>
          </cell>
          <cell r="V70">
            <v>265098.5</v>
          </cell>
          <cell r="W70">
            <v>0</v>
          </cell>
          <cell r="X70">
            <v>0</v>
          </cell>
          <cell r="Y70">
            <v>265098.5</v>
          </cell>
          <cell r="Z70">
            <v>111590.72</v>
          </cell>
          <cell r="AA70">
            <v>0</v>
          </cell>
          <cell r="AB70">
            <v>0</v>
          </cell>
          <cell r="AC70">
            <v>111590.72</v>
          </cell>
          <cell r="AD70">
            <v>345337.32</v>
          </cell>
          <cell r="AE70">
            <v>0</v>
          </cell>
          <cell r="AF70">
            <v>0</v>
          </cell>
          <cell r="AG70">
            <v>345337.32</v>
          </cell>
          <cell r="AH70">
            <v>593479</v>
          </cell>
          <cell r="AI70">
            <v>0</v>
          </cell>
          <cell r="AJ70">
            <v>0</v>
          </cell>
          <cell r="AK70">
            <v>593479</v>
          </cell>
        </row>
        <row r="71">
          <cell r="H71">
            <v>2010104</v>
          </cell>
          <cell r="I71" t="str">
            <v>Известь</v>
          </cell>
          <cell r="J71">
            <v>486789.24</v>
          </cell>
          <cell r="K71">
            <v>0</v>
          </cell>
          <cell r="L71">
            <v>0</v>
          </cell>
          <cell r="M71">
            <v>486789.24</v>
          </cell>
          <cell r="N71">
            <v>462116.94</v>
          </cell>
          <cell r="O71">
            <v>0</v>
          </cell>
          <cell r="P71">
            <v>0</v>
          </cell>
          <cell r="Q71">
            <v>462116.94</v>
          </cell>
          <cell r="R71">
            <v>667376.46</v>
          </cell>
          <cell r="S71">
            <v>0</v>
          </cell>
          <cell r="T71">
            <v>0</v>
          </cell>
          <cell r="U71">
            <v>667376.46</v>
          </cell>
          <cell r="V71">
            <v>237164.43</v>
          </cell>
          <cell r="W71">
            <v>0</v>
          </cell>
          <cell r="X71">
            <v>0</v>
          </cell>
          <cell r="Y71">
            <v>237164.43</v>
          </cell>
          <cell r="Z71">
            <v>474956.44</v>
          </cell>
          <cell r="AA71">
            <v>0</v>
          </cell>
          <cell r="AB71">
            <v>0</v>
          </cell>
          <cell r="AC71">
            <v>474956.44</v>
          </cell>
          <cell r="AD71">
            <v>722783.24</v>
          </cell>
          <cell r="AE71">
            <v>0</v>
          </cell>
          <cell r="AF71">
            <v>0</v>
          </cell>
          <cell r="AG71">
            <v>722783.24</v>
          </cell>
          <cell r="AH71">
            <v>219304.1</v>
          </cell>
          <cell r="AI71">
            <v>0</v>
          </cell>
          <cell r="AJ71">
            <v>0</v>
          </cell>
          <cell r="AK71">
            <v>219304.1</v>
          </cell>
        </row>
        <row r="72">
          <cell r="H72">
            <v>2010105</v>
          </cell>
          <cell r="I72" t="str">
            <v>Прочие Химикаты</v>
          </cell>
          <cell r="J72">
            <v>9384112.6300000008</v>
          </cell>
          <cell r="K72">
            <v>0</v>
          </cell>
          <cell r="L72">
            <v>0</v>
          </cell>
          <cell r="M72">
            <v>9384112.6300000008</v>
          </cell>
          <cell r="N72">
            <v>12843720.619999999</v>
          </cell>
          <cell r="O72">
            <v>0</v>
          </cell>
          <cell r="P72">
            <v>0</v>
          </cell>
          <cell r="Q72">
            <v>12843720.619999999</v>
          </cell>
          <cell r="R72">
            <v>9778290.3699999992</v>
          </cell>
          <cell r="S72">
            <v>0</v>
          </cell>
          <cell r="T72">
            <v>0</v>
          </cell>
          <cell r="U72">
            <v>9778290.3699999992</v>
          </cell>
          <cell r="V72">
            <v>6431141.4500000002</v>
          </cell>
          <cell r="W72">
            <v>0</v>
          </cell>
          <cell r="X72">
            <v>0</v>
          </cell>
          <cell r="Y72">
            <v>6431141.4500000002</v>
          </cell>
          <cell r="Z72">
            <v>9655082</v>
          </cell>
          <cell r="AA72">
            <v>0</v>
          </cell>
          <cell r="AB72">
            <v>0</v>
          </cell>
          <cell r="AC72">
            <v>9655082</v>
          </cell>
          <cell r="AD72">
            <v>6543949.9800000004</v>
          </cell>
          <cell r="AE72">
            <v>0</v>
          </cell>
          <cell r="AF72">
            <v>0</v>
          </cell>
          <cell r="AG72">
            <v>6543949.9800000004</v>
          </cell>
          <cell r="AH72">
            <v>24842793.670000002</v>
          </cell>
          <cell r="AI72">
            <v>0</v>
          </cell>
          <cell r="AJ72">
            <v>0</v>
          </cell>
          <cell r="AK72">
            <v>24842793.670000002</v>
          </cell>
        </row>
        <row r="73">
          <cell r="H73">
            <v>20102</v>
          </cell>
          <cell r="I73" t="str">
            <v>Строительные материалы</v>
          </cell>
          <cell r="J73">
            <v>30188945.920000002</v>
          </cell>
          <cell r="K73">
            <v>0</v>
          </cell>
          <cell r="L73">
            <v>0</v>
          </cell>
          <cell r="M73">
            <v>30188945.920000002</v>
          </cell>
          <cell r="N73">
            <v>29884050.07</v>
          </cell>
          <cell r="O73">
            <v>0</v>
          </cell>
          <cell r="P73">
            <v>0</v>
          </cell>
          <cell r="Q73">
            <v>29884050.07</v>
          </cell>
          <cell r="R73">
            <v>19410874.890000001</v>
          </cell>
          <cell r="S73">
            <v>0</v>
          </cell>
          <cell r="T73">
            <v>0</v>
          </cell>
          <cell r="U73">
            <v>19410874.890000001</v>
          </cell>
          <cell r="V73">
            <v>7806364.5199999996</v>
          </cell>
          <cell r="W73">
            <v>0</v>
          </cell>
          <cell r="X73">
            <v>0</v>
          </cell>
          <cell r="Y73">
            <v>7806364.5199999996</v>
          </cell>
          <cell r="Z73">
            <v>8923251.75</v>
          </cell>
          <cell r="AA73">
            <v>0</v>
          </cell>
          <cell r="AB73">
            <v>0</v>
          </cell>
          <cell r="AC73">
            <v>8923251.75</v>
          </cell>
          <cell r="AD73">
            <v>7590373.4400000004</v>
          </cell>
          <cell r="AE73">
            <v>0</v>
          </cell>
          <cell r="AF73">
            <v>0</v>
          </cell>
          <cell r="AG73">
            <v>7590373.4400000004</v>
          </cell>
          <cell r="AH73">
            <v>26984484.489999998</v>
          </cell>
          <cell r="AI73">
            <v>0</v>
          </cell>
          <cell r="AJ73">
            <v>0</v>
          </cell>
          <cell r="AK73">
            <v>26984484.489999998</v>
          </cell>
        </row>
        <row r="74">
          <cell r="H74">
            <v>20103</v>
          </cell>
          <cell r="I74" t="str">
            <v>Электроды</v>
          </cell>
          <cell r="J74">
            <v>18980425.32</v>
          </cell>
          <cell r="K74">
            <v>0</v>
          </cell>
          <cell r="L74">
            <v>0</v>
          </cell>
          <cell r="M74">
            <v>18980425.32</v>
          </cell>
          <cell r="N74">
            <v>23672777.170000002</v>
          </cell>
          <cell r="O74">
            <v>0</v>
          </cell>
          <cell r="P74">
            <v>0</v>
          </cell>
          <cell r="Q74">
            <v>23672777.170000002</v>
          </cell>
          <cell r="R74">
            <v>14456326.91</v>
          </cell>
          <cell r="S74">
            <v>0</v>
          </cell>
          <cell r="T74">
            <v>0</v>
          </cell>
          <cell r="U74">
            <v>14456326.91</v>
          </cell>
          <cell r="V74">
            <v>8291922.1399999997</v>
          </cell>
          <cell r="W74">
            <v>0</v>
          </cell>
          <cell r="X74">
            <v>0</v>
          </cell>
          <cell r="Y74">
            <v>8291922.1399999997</v>
          </cell>
          <cell r="Z74">
            <v>12094077.15</v>
          </cell>
          <cell r="AA74">
            <v>0</v>
          </cell>
          <cell r="AB74">
            <v>0</v>
          </cell>
          <cell r="AC74">
            <v>12094077.15</v>
          </cell>
          <cell r="AD74">
            <v>13250363.6</v>
          </cell>
          <cell r="AE74">
            <v>0</v>
          </cell>
          <cell r="AF74">
            <v>0</v>
          </cell>
          <cell r="AG74">
            <v>13250363.6</v>
          </cell>
          <cell r="AH74">
            <v>35368624.270000003</v>
          </cell>
          <cell r="AI74">
            <v>0</v>
          </cell>
          <cell r="AJ74">
            <v>0</v>
          </cell>
          <cell r="AK74">
            <v>35368624.270000003</v>
          </cell>
        </row>
        <row r="75">
          <cell r="H75">
            <v>20104</v>
          </cell>
          <cell r="I75" t="str">
            <v>Металлопрокат</v>
          </cell>
          <cell r="J75">
            <v>586914933.72000003</v>
          </cell>
          <cell r="K75">
            <v>0</v>
          </cell>
          <cell r="L75">
            <v>0</v>
          </cell>
          <cell r="M75">
            <v>586914933.72000003</v>
          </cell>
          <cell r="N75">
            <v>480541073.85000002</v>
          </cell>
          <cell r="O75">
            <v>0</v>
          </cell>
          <cell r="P75">
            <v>0</v>
          </cell>
          <cell r="Q75">
            <v>480541073.85000002</v>
          </cell>
          <cell r="R75">
            <v>407271723.88999999</v>
          </cell>
          <cell r="S75">
            <v>0</v>
          </cell>
          <cell r="T75">
            <v>0</v>
          </cell>
          <cell r="U75">
            <v>407271723.88999999</v>
          </cell>
          <cell r="V75">
            <v>230554015.36000001</v>
          </cell>
          <cell r="W75">
            <v>0</v>
          </cell>
          <cell r="X75">
            <v>0</v>
          </cell>
          <cell r="Y75">
            <v>230554015.36000001</v>
          </cell>
          <cell r="Z75">
            <v>245864088.22</v>
          </cell>
          <cell r="AA75">
            <v>0</v>
          </cell>
          <cell r="AB75">
            <v>0</v>
          </cell>
          <cell r="AC75">
            <v>245864088.22</v>
          </cell>
          <cell r="AD75">
            <v>199434151.68000001</v>
          </cell>
          <cell r="AE75">
            <v>0</v>
          </cell>
          <cell r="AF75">
            <v>0</v>
          </cell>
          <cell r="AG75">
            <v>199434151.68000001</v>
          </cell>
          <cell r="AH75">
            <v>339017189.87</v>
          </cell>
          <cell r="AI75">
            <v>0</v>
          </cell>
          <cell r="AJ75">
            <v>0</v>
          </cell>
          <cell r="AK75">
            <v>339017189.87</v>
          </cell>
        </row>
        <row r="76">
          <cell r="H76">
            <v>20105</v>
          </cell>
          <cell r="I76" t="str">
            <v>Кабель</v>
          </cell>
          <cell r="J76">
            <v>73568470.530000001</v>
          </cell>
          <cell r="K76">
            <v>0</v>
          </cell>
          <cell r="L76">
            <v>0</v>
          </cell>
          <cell r="M76">
            <v>73568470.530000001</v>
          </cell>
          <cell r="N76">
            <v>47081986.009999998</v>
          </cell>
          <cell r="O76">
            <v>0</v>
          </cell>
          <cell r="P76">
            <v>0</v>
          </cell>
          <cell r="Q76">
            <v>47081986.009999998</v>
          </cell>
          <cell r="R76">
            <v>28923276</v>
          </cell>
          <cell r="S76">
            <v>0</v>
          </cell>
          <cell r="T76">
            <v>0</v>
          </cell>
          <cell r="U76">
            <v>28923276</v>
          </cell>
          <cell r="V76">
            <v>51344277.68</v>
          </cell>
          <cell r="W76">
            <v>0</v>
          </cell>
          <cell r="X76">
            <v>0</v>
          </cell>
          <cell r="Y76">
            <v>51344277.68</v>
          </cell>
          <cell r="Z76">
            <v>28496820.899999999</v>
          </cell>
          <cell r="AA76">
            <v>0</v>
          </cell>
          <cell r="AB76">
            <v>0</v>
          </cell>
          <cell r="AC76">
            <v>28496820.899999999</v>
          </cell>
          <cell r="AD76">
            <v>27242948.48</v>
          </cell>
          <cell r="AE76">
            <v>0</v>
          </cell>
          <cell r="AF76">
            <v>0</v>
          </cell>
          <cell r="AG76">
            <v>27242948.48</v>
          </cell>
          <cell r="AH76">
            <v>28521425.420000002</v>
          </cell>
          <cell r="AI76">
            <v>0</v>
          </cell>
          <cell r="AJ76">
            <v>0</v>
          </cell>
          <cell r="AK76">
            <v>28521425.420000002</v>
          </cell>
        </row>
        <row r="77">
          <cell r="H77">
            <v>20106</v>
          </cell>
          <cell r="I77" t="str">
            <v>Обмуровочные материалы</v>
          </cell>
          <cell r="J77">
            <v>10376319.310000001</v>
          </cell>
          <cell r="K77">
            <v>0</v>
          </cell>
          <cell r="L77">
            <v>0</v>
          </cell>
          <cell r="M77">
            <v>10376319.310000001</v>
          </cell>
          <cell r="N77">
            <v>5683965.2599999998</v>
          </cell>
          <cell r="O77">
            <v>0</v>
          </cell>
          <cell r="P77">
            <v>0</v>
          </cell>
          <cell r="Q77">
            <v>5683965.2599999998</v>
          </cell>
          <cell r="R77">
            <v>4290503.43</v>
          </cell>
          <cell r="S77">
            <v>0</v>
          </cell>
          <cell r="T77">
            <v>0</v>
          </cell>
          <cell r="U77">
            <v>4290503.43</v>
          </cell>
          <cell r="V77">
            <v>3524338.58</v>
          </cell>
          <cell r="W77">
            <v>0</v>
          </cell>
          <cell r="X77">
            <v>0</v>
          </cell>
          <cell r="Y77">
            <v>3524338.58</v>
          </cell>
          <cell r="Z77">
            <v>7362915.3799999999</v>
          </cell>
          <cell r="AA77">
            <v>0</v>
          </cell>
          <cell r="AB77">
            <v>0</v>
          </cell>
          <cell r="AC77">
            <v>7362915.3799999999</v>
          </cell>
          <cell r="AD77">
            <v>4049582.02</v>
          </cell>
          <cell r="AE77">
            <v>0</v>
          </cell>
          <cell r="AF77">
            <v>0</v>
          </cell>
          <cell r="AG77">
            <v>4049582.02</v>
          </cell>
          <cell r="AH77">
            <v>17561110.010000002</v>
          </cell>
          <cell r="AI77">
            <v>0</v>
          </cell>
          <cell r="AJ77">
            <v>0</v>
          </cell>
          <cell r="AK77">
            <v>17561110.010000002</v>
          </cell>
        </row>
        <row r="78">
          <cell r="H78">
            <v>20107</v>
          </cell>
          <cell r="I78" t="str">
            <v xml:space="preserve">Прочие </v>
          </cell>
          <cell r="J78">
            <v>47798700.909999996</v>
          </cell>
          <cell r="K78">
            <v>0</v>
          </cell>
          <cell r="L78">
            <v>0</v>
          </cell>
          <cell r="M78">
            <v>47798700.909999996</v>
          </cell>
          <cell r="N78">
            <v>37269277.710000001</v>
          </cell>
          <cell r="O78">
            <v>0</v>
          </cell>
          <cell r="P78">
            <v>0</v>
          </cell>
          <cell r="Q78">
            <v>37269277.710000001</v>
          </cell>
          <cell r="R78">
            <v>31109919.02</v>
          </cell>
          <cell r="S78">
            <v>0</v>
          </cell>
          <cell r="T78">
            <v>0</v>
          </cell>
          <cell r="U78">
            <v>31109919.02</v>
          </cell>
          <cell r="V78">
            <v>16821778.77</v>
          </cell>
          <cell r="W78">
            <v>0</v>
          </cell>
          <cell r="X78">
            <v>0</v>
          </cell>
          <cell r="Y78">
            <v>16821778.77</v>
          </cell>
          <cell r="Z78">
            <v>22459278.07</v>
          </cell>
          <cell r="AA78">
            <v>0</v>
          </cell>
          <cell r="AB78">
            <v>0</v>
          </cell>
          <cell r="AC78">
            <v>22459278.07</v>
          </cell>
          <cell r="AD78">
            <v>23272876.5</v>
          </cell>
          <cell r="AE78">
            <v>0</v>
          </cell>
          <cell r="AF78">
            <v>0</v>
          </cell>
          <cell r="AG78">
            <v>23272876.5</v>
          </cell>
          <cell r="AH78">
            <v>35321525.060000002</v>
          </cell>
          <cell r="AI78">
            <v>0</v>
          </cell>
          <cell r="AJ78">
            <v>0</v>
          </cell>
          <cell r="AK78">
            <v>35321525.060000002</v>
          </cell>
        </row>
        <row r="79">
          <cell r="H79">
            <v>20301</v>
          </cell>
          <cell r="I79" t="str">
            <v>Дизтопливо</v>
          </cell>
          <cell r="J79">
            <v>4313541.7</v>
          </cell>
          <cell r="K79">
            <v>0</v>
          </cell>
          <cell r="L79">
            <v>0</v>
          </cell>
          <cell r="M79">
            <v>4313541.7</v>
          </cell>
          <cell r="N79">
            <v>1731693.88</v>
          </cell>
          <cell r="O79">
            <v>0</v>
          </cell>
          <cell r="P79">
            <v>0</v>
          </cell>
          <cell r="Q79">
            <v>1731693.88</v>
          </cell>
          <cell r="R79">
            <v>1678418.73</v>
          </cell>
          <cell r="S79">
            <v>0</v>
          </cell>
          <cell r="T79">
            <v>0</v>
          </cell>
          <cell r="U79">
            <v>1678418.73</v>
          </cell>
          <cell r="V79">
            <v>798232.05</v>
          </cell>
          <cell r="W79">
            <v>0</v>
          </cell>
          <cell r="X79">
            <v>0</v>
          </cell>
          <cell r="Y79">
            <v>798232.05</v>
          </cell>
          <cell r="Z79">
            <v>1215293.28</v>
          </cell>
          <cell r="AA79">
            <v>0</v>
          </cell>
          <cell r="AB79">
            <v>0</v>
          </cell>
          <cell r="AC79">
            <v>1215293.28</v>
          </cell>
          <cell r="AD79">
            <v>5002188.7699999996</v>
          </cell>
          <cell r="AE79">
            <v>0</v>
          </cell>
          <cell r="AF79">
            <v>0</v>
          </cell>
          <cell r="AG79">
            <v>5002188.7699999996</v>
          </cell>
          <cell r="AH79">
            <v>6958161.29</v>
          </cell>
          <cell r="AI79">
            <v>0</v>
          </cell>
          <cell r="AJ79">
            <v>0</v>
          </cell>
          <cell r="AK79">
            <v>6958161.29</v>
          </cell>
        </row>
        <row r="80">
          <cell r="H80">
            <v>20302</v>
          </cell>
          <cell r="I80" t="str">
            <v>Уголь</v>
          </cell>
          <cell r="J80">
            <v>242333915.30000001</v>
          </cell>
          <cell r="K80">
            <v>0</v>
          </cell>
          <cell r="L80">
            <v>0</v>
          </cell>
          <cell r="M80">
            <v>242333915.30000001</v>
          </cell>
          <cell r="N80">
            <v>380845748.06</v>
          </cell>
          <cell r="O80">
            <v>0</v>
          </cell>
          <cell r="P80">
            <v>0</v>
          </cell>
          <cell r="Q80">
            <v>380845748.06</v>
          </cell>
          <cell r="R80">
            <v>260567725.43000001</v>
          </cell>
          <cell r="S80">
            <v>0</v>
          </cell>
          <cell r="T80">
            <v>0</v>
          </cell>
          <cell r="U80">
            <v>260567725.43000001</v>
          </cell>
          <cell r="V80">
            <v>389242936.66000003</v>
          </cell>
          <cell r="W80">
            <v>0</v>
          </cell>
          <cell r="X80">
            <v>0</v>
          </cell>
          <cell r="Y80">
            <v>389242936.66000003</v>
          </cell>
          <cell r="Z80">
            <v>366449163.50999999</v>
          </cell>
          <cell r="AA80">
            <v>0</v>
          </cell>
          <cell r="AB80">
            <v>0</v>
          </cell>
          <cell r="AC80">
            <v>366449163.50999999</v>
          </cell>
          <cell r="AD80">
            <v>125763706.26000001</v>
          </cell>
          <cell r="AE80">
            <v>0</v>
          </cell>
          <cell r="AF80">
            <v>0</v>
          </cell>
          <cell r="AG80">
            <v>125763706.26000001</v>
          </cell>
          <cell r="AH80">
            <v>173205343.66</v>
          </cell>
          <cell r="AI80">
            <v>0</v>
          </cell>
          <cell r="AJ80">
            <v>0</v>
          </cell>
          <cell r="AK80">
            <v>173205343.66</v>
          </cell>
        </row>
        <row r="81">
          <cell r="H81">
            <v>20303</v>
          </cell>
          <cell r="I81" t="str">
            <v>Моторное масло</v>
          </cell>
          <cell r="J81">
            <v>1127218.1100000001</v>
          </cell>
          <cell r="K81">
            <v>0</v>
          </cell>
          <cell r="L81">
            <v>0</v>
          </cell>
          <cell r="M81">
            <v>1127218.1100000001</v>
          </cell>
          <cell r="N81">
            <v>5286336</v>
          </cell>
          <cell r="O81">
            <v>0</v>
          </cell>
          <cell r="P81">
            <v>0</v>
          </cell>
          <cell r="Q81">
            <v>5286336</v>
          </cell>
          <cell r="R81">
            <v>4906486.9400000004</v>
          </cell>
          <cell r="S81">
            <v>0</v>
          </cell>
          <cell r="T81">
            <v>0</v>
          </cell>
          <cell r="U81">
            <v>4906486.9400000004</v>
          </cell>
          <cell r="V81">
            <v>1537314.36</v>
          </cell>
          <cell r="W81">
            <v>0</v>
          </cell>
          <cell r="X81">
            <v>0</v>
          </cell>
          <cell r="Y81">
            <v>1537314.36</v>
          </cell>
          <cell r="Z81">
            <v>2279168.34</v>
          </cell>
          <cell r="AA81">
            <v>0</v>
          </cell>
          <cell r="AB81">
            <v>0</v>
          </cell>
          <cell r="AC81">
            <v>2279168.34</v>
          </cell>
          <cell r="AD81">
            <v>1570162.18</v>
          </cell>
          <cell r="AE81">
            <v>0</v>
          </cell>
          <cell r="AF81">
            <v>0</v>
          </cell>
          <cell r="AG81">
            <v>1570162.18</v>
          </cell>
          <cell r="AH81">
            <v>7988650.1900000004</v>
          </cell>
          <cell r="AI81">
            <v>0</v>
          </cell>
          <cell r="AJ81">
            <v>0</v>
          </cell>
          <cell r="AK81">
            <v>7988650.1900000004</v>
          </cell>
        </row>
        <row r="82">
          <cell r="H82">
            <v>20304</v>
          </cell>
          <cell r="I82" t="str">
            <v>ГСМ</v>
          </cell>
          <cell r="J82">
            <v>15007953.66</v>
          </cell>
          <cell r="K82">
            <v>0</v>
          </cell>
          <cell r="L82">
            <v>0</v>
          </cell>
          <cell r="M82">
            <v>15007953.66</v>
          </cell>
          <cell r="N82">
            <v>9869484.7300000004</v>
          </cell>
          <cell r="O82">
            <v>0</v>
          </cell>
          <cell r="P82">
            <v>0</v>
          </cell>
          <cell r="Q82">
            <v>9869484.7300000004</v>
          </cell>
          <cell r="R82">
            <v>5661476.3200000003</v>
          </cell>
          <cell r="S82">
            <v>0</v>
          </cell>
          <cell r="T82">
            <v>0</v>
          </cell>
          <cell r="U82">
            <v>5661476.3200000003</v>
          </cell>
          <cell r="V82">
            <v>1134891.24</v>
          </cell>
          <cell r="W82">
            <v>0</v>
          </cell>
          <cell r="X82">
            <v>0</v>
          </cell>
          <cell r="Y82">
            <v>1134891.24</v>
          </cell>
          <cell r="Z82">
            <v>615463.06999999995</v>
          </cell>
          <cell r="AA82">
            <v>0</v>
          </cell>
          <cell r="AB82">
            <v>0</v>
          </cell>
          <cell r="AC82">
            <v>615463.06999999995</v>
          </cell>
          <cell r="AD82">
            <v>2378672.54</v>
          </cell>
          <cell r="AE82">
            <v>0</v>
          </cell>
          <cell r="AF82">
            <v>0</v>
          </cell>
          <cell r="AG82">
            <v>2378672.54</v>
          </cell>
          <cell r="AH82">
            <v>2812345.46</v>
          </cell>
          <cell r="AI82">
            <v>0</v>
          </cell>
          <cell r="AJ82">
            <v>0</v>
          </cell>
          <cell r="AK82">
            <v>2812345.46</v>
          </cell>
        </row>
        <row r="83">
          <cell r="H83">
            <v>20305</v>
          </cell>
          <cell r="I83" t="str">
            <v>Мазут</v>
          </cell>
          <cell r="J83">
            <v>53583768.240000002</v>
          </cell>
          <cell r="K83">
            <v>0</v>
          </cell>
          <cell r="L83">
            <v>0</v>
          </cell>
          <cell r="M83">
            <v>53583768.240000002</v>
          </cell>
          <cell r="N83">
            <v>10806162.65</v>
          </cell>
          <cell r="O83">
            <v>0</v>
          </cell>
          <cell r="P83">
            <v>0</v>
          </cell>
          <cell r="Q83">
            <v>10806162.65</v>
          </cell>
          <cell r="R83">
            <v>17262370.809999999</v>
          </cell>
          <cell r="S83">
            <v>0</v>
          </cell>
          <cell r="T83">
            <v>0</v>
          </cell>
          <cell r="U83">
            <v>17262370.809999999</v>
          </cell>
          <cell r="V83">
            <v>64477247.909999996</v>
          </cell>
          <cell r="W83">
            <v>0</v>
          </cell>
          <cell r="X83">
            <v>0</v>
          </cell>
          <cell r="Y83">
            <v>64477247.909999996</v>
          </cell>
          <cell r="Z83">
            <v>37225710.979999997</v>
          </cell>
          <cell r="AA83">
            <v>0</v>
          </cell>
          <cell r="AB83">
            <v>0</v>
          </cell>
          <cell r="AC83">
            <v>37225710.979999997</v>
          </cell>
          <cell r="AD83">
            <v>55365323.689999998</v>
          </cell>
          <cell r="AE83">
            <v>0</v>
          </cell>
          <cell r="AF83">
            <v>0</v>
          </cell>
          <cell r="AG83">
            <v>55365323.689999998</v>
          </cell>
          <cell r="AH83">
            <v>139066719.19999999</v>
          </cell>
          <cell r="AI83">
            <v>0</v>
          </cell>
          <cell r="AJ83">
            <v>0</v>
          </cell>
          <cell r="AK83">
            <v>139066719.19999999</v>
          </cell>
        </row>
        <row r="84">
          <cell r="H84">
            <v>20306</v>
          </cell>
          <cell r="I84" t="str">
            <v>Смазочные масла</v>
          </cell>
          <cell r="J84">
            <v>16109517.6</v>
          </cell>
          <cell r="K84">
            <v>0</v>
          </cell>
          <cell r="L84">
            <v>0</v>
          </cell>
          <cell r="M84">
            <v>16109517.6</v>
          </cell>
          <cell r="N84">
            <v>24360973.899999999</v>
          </cell>
          <cell r="O84">
            <v>0</v>
          </cell>
          <cell r="P84">
            <v>0</v>
          </cell>
          <cell r="Q84">
            <v>24360973.899999999</v>
          </cell>
          <cell r="R84">
            <v>7247534.3700000001</v>
          </cell>
          <cell r="S84">
            <v>0</v>
          </cell>
          <cell r="T84">
            <v>0</v>
          </cell>
          <cell r="U84">
            <v>7247534.3700000001</v>
          </cell>
          <cell r="V84">
            <v>2607414.54</v>
          </cell>
          <cell r="W84">
            <v>0</v>
          </cell>
          <cell r="X84">
            <v>0</v>
          </cell>
          <cell r="Y84">
            <v>2607414.54</v>
          </cell>
          <cell r="Z84">
            <v>4592359.43</v>
          </cell>
          <cell r="AA84">
            <v>0</v>
          </cell>
          <cell r="AB84">
            <v>0</v>
          </cell>
          <cell r="AC84">
            <v>4592359.43</v>
          </cell>
          <cell r="AD84">
            <v>4910289.67</v>
          </cell>
          <cell r="AE84">
            <v>0</v>
          </cell>
          <cell r="AF84">
            <v>0</v>
          </cell>
          <cell r="AG84">
            <v>4910289.67</v>
          </cell>
          <cell r="AH84">
            <v>9186682.7599999998</v>
          </cell>
          <cell r="AI84">
            <v>0</v>
          </cell>
          <cell r="AJ84">
            <v>0</v>
          </cell>
          <cell r="AK84">
            <v>9186682.7599999998</v>
          </cell>
        </row>
        <row r="85">
          <cell r="H85">
            <v>20307</v>
          </cell>
          <cell r="I85" t="str">
            <v>Прочие</v>
          </cell>
          <cell r="J85">
            <v>627093.51</v>
          </cell>
          <cell r="K85">
            <v>0</v>
          </cell>
          <cell r="L85">
            <v>0</v>
          </cell>
          <cell r="M85">
            <v>627093.51</v>
          </cell>
          <cell r="N85">
            <v>701059.87</v>
          </cell>
          <cell r="O85">
            <v>0</v>
          </cell>
          <cell r="P85">
            <v>0</v>
          </cell>
          <cell r="Q85">
            <v>701059.87</v>
          </cell>
          <cell r="R85">
            <v>780599.27</v>
          </cell>
          <cell r="S85">
            <v>0</v>
          </cell>
          <cell r="T85">
            <v>0</v>
          </cell>
          <cell r="U85">
            <v>780599.27</v>
          </cell>
          <cell r="V85">
            <v>7499.99</v>
          </cell>
          <cell r="W85">
            <v>0</v>
          </cell>
          <cell r="X85">
            <v>0</v>
          </cell>
          <cell r="Y85">
            <v>7499.99</v>
          </cell>
          <cell r="Z85">
            <v>89571.39</v>
          </cell>
          <cell r="AA85">
            <v>0</v>
          </cell>
          <cell r="AB85">
            <v>0</v>
          </cell>
          <cell r="AC85">
            <v>89571.39</v>
          </cell>
          <cell r="AD85">
            <v>7499.99</v>
          </cell>
          <cell r="AE85">
            <v>0</v>
          </cell>
          <cell r="AF85">
            <v>0</v>
          </cell>
          <cell r="AG85">
            <v>7499.99</v>
          </cell>
          <cell r="AH85">
            <v>23604.99</v>
          </cell>
          <cell r="AI85">
            <v>0</v>
          </cell>
          <cell r="AJ85">
            <v>0</v>
          </cell>
          <cell r="AK85">
            <v>23604.99</v>
          </cell>
        </row>
        <row r="86">
          <cell r="H86">
            <v>20501</v>
          </cell>
          <cell r="I86" t="str">
            <v>Запасные части к турбинам</v>
          </cell>
          <cell r="J86">
            <v>20597617.949999999</v>
          </cell>
          <cell r="K86">
            <v>0</v>
          </cell>
          <cell r="L86">
            <v>0</v>
          </cell>
          <cell r="M86">
            <v>20597617.949999999</v>
          </cell>
          <cell r="N86">
            <v>35178367.619999997</v>
          </cell>
          <cell r="O86">
            <v>0</v>
          </cell>
          <cell r="P86">
            <v>0</v>
          </cell>
          <cell r="Q86">
            <v>35178367.619999997</v>
          </cell>
          <cell r="R86">
            <v>23836955.809999999</v>
          </cell>
          <cell r="S86">
            <v>0</v>
          </cell>
          <cell r="T86">
            <v>0</v>
          </cell>
          <cell r="U86">
            <v>23836955.809999999</v>
          </cell>
          <cell r="V86">
            <v>11012432.050000001</v>
          </cell>
          <cell r="W86">
            <v>0</v>
          </cell>
          <cell r="X86">
            <v>0</v>
          </cell>
          <cell r="Y86">
            <v>11012432.050000001</v>
          </cell>
          <cell r="Z86">
            <v>53041412.82</v>
          </cell>
          <cell r="AA86">
            <v>0</v>
          </cell>
          <cell r="AB86">
            <v>0</v>
          </cell>
          <cell r="AC86">
            <v>53041412.82</v>
          </cell>
          <cell r="AD86">
            <v>31099528.859999999</v>
          </cell>
          <cell r="AE86">
            <v>0</v>
          </cell>
          <cell r="AF86">
            <v>0</v>
          </cell>
          <cell r="AG86">
            <v>31099528.859999999</v>
          </cell>
          <cell r="AH86">
            <v>61234606.390000001</v>
          </cell>
          <cell r="AI86">
            <v>0</v>
          </cell>
          <cell r="AJ86">
            <v>0</v>
          </cell>
          <cell r="AK86">
            <v>61234606.390000001</v>
          </cell>
        </row>
        <row r="87">
          <cell r="H87">
            <v>20502</v>
          </cell>
          <cell r="I87" t="str">
            <v>Запасные части к котлам</v>
          </cell>
          <cell r="J87">
            <v>14995078.710000001</v>
          </cell>
          <cell r="K87">
            <v>0</v>
          </cell>
          <cell r="L87">
            <v>0</v>
          </cell>
          <cell r="M87">
            <v>14995078.710000001</v>
          </cell>
          <cell r="N87">
            <v>14752117.57</v>
          </cell>
          <cell r="O87">
            <v>0</v>
          </cell>
          <cell r="P87">
            <v>0</v>
          </cell>
          <cell r="Q87">
            <v>14752117.57</v>
          </cell>
          <cell r="R87">
            <v>12122065.5</v>
          </cell>
          <cell r="S87">
            <v>0</v>
          </cell>
          <cell r="T87">
            <v>0</v>
          </cell>
          <cell r="U87">
            <v>12122065.5</v>
          </cell>
          <cell r="V87">
            <v>8758125.1699999999</v>
          </cell>
          <cell r="W87">
            <v>0</v>
          </cell>
          <cell r="X87">
            <v>0</v>
          </cell>
          <cell r="Y87">
            <v>8758125.1699999999</v>
          </cell>
          <cell r="Z87">
            <v>10712821.91</v>
          </cell>
          <cell r="AA87">
            <v>0</v>
          </cell>
          <cell r="AB87">
            <v>0</v>
          </cell>
          <cell r="AC87">
            <v>10712821.91</v>
          </cell>
          <cell r="AD87">
            <v>11235933.33</v>
          </cell>
          <cell r="AE87">
            <v>0</v>
          </cell>
          <cell r="AF87">
            <v>0</v>
          </cell>
          <cell r="AG87">
            <v>11235933.33</v>
          </cell>
          <cell r="AH87">
            <v>46591220.310000002</v>
          </cell>
          <cell r="AI87">
            <v>0</v>
          </cell>
          <cell r="AJ87">
            <v>0</v>
          </cell>
          <cell r="AK87">
            <v>46591220.310000002</v>
          </cell>
        </row>
        <row r="88">
          <cell r="H88">
            <v>20503</v>
          </cell>
          <cell r="I88" t="str">
            <v>Запасные части к генераторам</v>
          </cell>
          <cell r="J88">
            <v>12862925</v>
          </cell>
          <cell r="K88">
            <v>0</v>
          </cell>
          <cell r="L88">
            <v>0</v>
          </cell>
          <cell r="M88">
            <v>12862925</v>
          </cell>
          <cell r="N88">
            <v>5504151.8600000003</v>
          </cell>
          <cell r="O88">
            <v>0</v>
          </cell>
          <cell r="P88">
            <v>0</v>
          </cell>
          <cell r="Q88">
            <v>5504151.8600000003</v>
          </cell>
          <cell r="R88">
            <v>3744454.16</v>
          </cell>
          <cell r="S88">
            <v>0</v>
          </cell>
          <cell r="T88">
            <v>0</v>
          </cell>
          <cell r="U88">
            <v>3744454.16</v>
          </cell>
          <cell r="V88">
            <v>1118581.6100000001</v>
          </cell>
          <cell r="W88">
            <v>0</v>
          </cell>
          <cell r="X88">
            <v>0</v>
          </cell>
          <cell r="Y88">
            <v>1118581.6100000001</v>
          </cell>
          <cell r="Z88">
            <v>1218512.05</v>
          </cell>
          <cell r="AA88">
            <v>0</v>
          </cell>
          <cell r="AB88">
            <v>0</v>
          </cell>
          <cell r="AC88">
            <v>1218512.05</v>
          </cell>
          <cell r="AD88">
            <v>589266.97</v>
          </cell>
          <cell r="AE88">
            <v>0</v>
          </cell>
          <cell r="AF88">
            <v>0</v>
          </cell>
          <cell r="AG88">
            <v>589266.97</v>
          </cell>
          <cell r="AH88">
            <v>589266.97</v>
          </cell>
          <cell r="AI88">
            <v>0</v>
          </cell>
          <cell r="AJ88">
            <v>0</v>
          </cell>
          <cell r="AK88">
            <v>589266.97</v>
          </cell>
        </row>
        <row r="89">
          <cell r="H89">
            <v>20504</v>
          </cell>
          <cell r="I89" t="str">
            <v xml:space="preserve">Запасные части к вспомог т </v>
          </cell>
          <cell r="J89">
            <v>12339530.859999999</v>
          </cell>
          <cell r="K89">
            <v>0</v>
          </cell>
          <cell r="L89">
            <v>0</v>
          </cell>
          <cell r="M89">
            <v>12339530.859999999</v>
          </cell>
          <cell r="N89">
            <v>13777549.49</v>
          </cell>
          <cell r="O89">
            <v>0</v>
          </cell>
          <cell r="P89">
            <v>0</v>
          </cell>
          <cell r="Q89">
            <v>13777549.49</v>
          </cell>
          <cell r="R89">
            <v>11907797.82</v>
          </cell>
          <cell r="S89">
            <v>0</v>
          </cell>
          <cell r="T89">
            <v>0</v>
          </cell>
          <cell r="U89">
            <v>11907797.82</v>
          </cell>
          <cell r="V89">
            <v>4460783.18</v>
          </cell>
          <cell r="W89">
            <v>0</v>
          </cell>
          <cell r="X89">
            <v>0</v>
          </cell>
          <cell r="Y89">
            <v>4460783.18</v>
          </cell>
          <cell r="Z89">
            <v>4696119.58</v>
          </cell>
          <cell r="AA89">
            <v>0</v>
          </cell>
          <cell r="AB89">
            <v>0</v>
          </cell>
          <cell r="AC89">
            <v>4696119.58</v>
          </cell>
          <cell r="AD89">
            <v>11570240.140000001</v>
          </cell>
          <cell r="AE89">
            <v>0</v>
          </cell>
          <cell r="AF89">
            <v>0</v>
          </cell>
          <cell r="AG89">
            <v>11570240.140000001</v>
          </cell>
          <cell r="AH89">
            <v>13590532.76</v>
          </cell>
          <cell r="AI89">
            <v>0</v>
          </cell>
          <cell r="AJ89">
            <v>0</v>
          </cell>
          <cell r="AK89">
            <v>13590532.76</v>
          </cell>
        </row>
        <row r="90">
          <cell r="H90">
            <v>20505</v>
          </cell>
          <cell r="I90" t="str">
            <v>Запасные части к вспомог к</v>
          </cell>
          <cell r="J90">
            <v>85736053.549999997</v>
          </cell>
          <cell r="K90">
            <v>0</v>
          </cell>
          <cell r="L90">
            <v>0</v>
          </cell>
          <cell r="M90">
            <v>85736053.549999997</v>
          </cell>
          <cell r="N90">
            <v>81089512.510000005</v>
          </cell>
          <cell r="O90">
            <v>0</v>
          </cell>
          <cell r="P90">
            <v>0</v>
          </cell>
          <cell r="Q90">
            <v>81089512.510000005</v>
          </cell>
          <cell r="R90">
            <v>63373015.140000001</v>
          </cell>
          <cell r="S90">
            <v>0</v>
          </cell>
          <cell r="T90">
            <v>0</v>
          </cell>
          <cell r="U90">
            <v>63373015.140000001</v>
          </cell>
          <cell r="V90">
            <v>58078627.939999998</v>
          </cell>
          <cell r="W90">
            <v>0</v>
          </cell>
          <cell r="X90">
            <v>0</v>
          </cell>
          <cell r="Y90">
            <v>58078627.939999998</v>
          </cell>
          <cell r="Z90">
            <v>86071055.790000007</v>
          </cell>
          <cell r="AA90">
            <v>0</v>
          </cell>
          <cell r="AB90">
            <v>0</v>
          </cell>
          <cell r="AC90">
            <v>86071055.790000007</v>
          </cell>
          <cell r="AD90">
            <v>65888194.579999998</v>
          </cell>
          <cell r="AE90">
            <v>0</v>
          </cell>
          <cell r="AF90">
            <v>0</v>
          </cell>
          <cell r="AG90">
            <v>65888194.579999998</v>
          </cell>
          <cell r="AH90">
            <v>182065823.69</v>
          </cell>
          <cell r="AI90">
            <v>0</v>
          </cell>
          <cell r="AJ90">
            <v>0</v>
          </cell>
          <cell r="AK90">
            <v>182065823.69</v>
          </cell>
        </row>
        <row r="91">
          <cell r="H91">
            <v>20506</v>
          </cell>
          <cell r="I91" t="str">
            <v>Запасные части к компьютерам</v>
          </cell>
          <cell r="J91">
            <v>3716680.59</v>
          </cell>
          <cell r="K91">
            <v>0</v>
          </cell>
          <cell r="L91">
            <v>0</v>
          </cell>
          <cell r="M91">
            <v>3716680.59</v>
          </cell>
          <cell r="N91">
            <v>3649103.84</v>
          </cell>
          <cell r="O91">
            <v>0</v>
          </cell>
          <cell r="P91">
            <v>0</v>
          </cell>
          <cell r="Q91">
            <v>3649103.84</v>
          </cell>
          <cell r="R91">
            <v>3224048.86</v>
          </cell>
          <cell r="S91">
            <v>0</v>
          </cell>
          <cell r="T91">
            <v>0</v>
          </cell>
          <cell r="U91">
            <v>3224048.86</v>
          </cell>
          <cell r="V91">
            <v>180433.79</v>
          </cell>
          <cell r="W91">
            <v>0</v>
          </cell>
          <cell r="X91">
            <v>0</v>
          </cell>
          <cell r="Y91">
            <v>180433.79</v>
          </cell>
          <cell r="Z91">
            <v>658428.05000000005</v>
          </cell>
          <cell r="AA91">
            <v>0</v>
          </cell>
          <cell r="AB91">
            <v>0</v>
          </cell>
          <cell r="AC91">
            <v>658428.05000000005</v>
          </cell>
          <cell r="AD91">
            <v>211155.97</v>
          </cell>
          <cell r="AE91">
            <v>0</v>
          </cell>
          <cell r="AF91">
            <v>0</v>
          </cell>
          <cell r="AG91">
            <v>211155.97</v>
          </cell>
          <cell r="AH91">
            <v>574197.12</v>
          </cell>
          <cell r="AI91">
            <v>0</v>
          </cell>
          <cell r="AJ91">
            <v>0</v>
          </cell>
          <cell r="AK91">
            <v>574197.12</v>
          </cell>
        </row>
        <row r="92">
          <cell r="H92">
            <v>20507</v>
          </cell>
          <cell r="I92" t="str">
            <v>Запчасти к транспортным средствам</v>
          </cell>
          <cell r="J92">
            <v>13778065.24</v>
          </cell>
          <cell r="K92">
            <v>0</v>
          </cell>
          <cell r="L92">
            <v>0</v>
          </cell>
          <cell r="M92">
            <v>13778065.24</v>
          </cell>
          <cell r="N92">
            <v>21263458.34</v>
          </cell>
          <cell r="O92">
            <v>0</v>
          </cell>
          <cell r="P92">
            <v>0</v>
          </cell>
          <cell r="Q92">
            <v>21263458.34</v>
          </cell>
          <cell r="R92">
            <v>13782023.57</v>
          </cell>
          <cell r="S92">
            <v>0</v>
          </cell>
          <cell r="T92">
            <v>0</v>
          </cell>
          <cell r="U92">
            <v>13782023.57</v>
          </cell>
          <cell r="V92">
            <v>-5022.93</v>
          </cell>
          <cell r="W92">
            <v>0</v>
          </cell>
          <cell r="X92">
            <v>0</v>
          </cell>
          <cell r="Y92">
            <v>-5022.93</v>
          </cell>
          <cell r="Z92">
            <v>3344436.78</v>
          </cell>
          <cell r="AA92">
            <v>0</v>
          </cell>
          <cell r="AB92">
            <v>0</v>
          </cell>
          <cell r="AC92">
            <v>3344436.78</v>
          </cell>
          <cell r="AD92">
            <v>441689.61</v>
          </cell>
          <cell r="AE92">
            <v>0</v>
          </cell>
          <cell r="AF92">
            <v>0</v>
          </cell>
          <cell r="AG92">
            <v>441689.61</v>
          </cell>
          <cell r="AH92">
            <v>2852379.38</v>
          </cell>
          <cell r="AI92">
            <v>0</v>
          </cell>
          <cell r="AJ92">
            <v>0</v>
          </cell>
          <cell r="AK92">
            <v>2852379.38</v>
          </cell>
        </row>
        <row r="93">
          <cell r="H93">
            <v>20508</v>
          </cell>
          <cell r="I93" t="str">
            <v>Запчасти к оборудованию т</v>
          </cell>
          <cell r="J93">
            <v>4185005.05</v>
          </cell>
          <cell r="K93">
            <v>0</v>
          </cell>
          <cell r="L93">
            <v>0</v>
          </cell>
          <cell r="M93">
            <v>4185005.05</v>
          </cell>
          <cell r="N93">
            <v>5940331.0800000001</v>
          </cell>
          <cell r="O93">
            <v>0</v>
          </cell>
          <cell r="P93">
            <v>0</v>
          </cell>
          <cell r="Q93">
            <v>5940331.0800000001</v>
          </cell>
          <cell r="R93">
            <v>5045271.78</v>
          </cell>
          <cell r="S93">
            <v>0</v>
          </cell>
          <cell r="T93">
            <v>0</v>
          </cell>
          <cell r="U93">
            <v>5045271.78</v>
          </cell>
          <cell r="V93">
            <v>573555.39</v>
          </cell>
          <cell r="W93">
            <v>0</v>
          </cell>
          <cell r="X93">
            <v>0</v>
          </cell>
          <cell r="Y93">
            <v>573555.39</v>
          </cell>
          <cell r="Z93">
            <v>1743966.21</v>
          </cell>
          <cell r="AA93">
            <v>0</v>
          </cell>
          <cell r="AB93">
            <v>0</v>
          </cell>
          <cell r="AC93">
            <v>1743966.21</v>
          </cell>
          <cell r="AD93">
            <v>15855030.699999999</v>
          </cell>
          <cell r="AE93">
            <v>0</v>
          </cell>
          <cell r="AF93">
            <v>0</v>
          </cell>
          <cell r="AG93">
            <v>15855030.699999999</v>
          </cell>
          <cell r="AH93">
            <v>35405948.270000003</v>
          </cell>
          <cell r="AI93">
            <v>0</v>
          </cell>
          <cell r="AJ93">
            <v>0</v>
          </cell>
          <cell r="AK93">
            <v>35405948.270000003</v>
          </cell>
        </row>
        <row r="94">
          <cell r="H94">
            <v>20509</v>
          </cell>
          <cell r="I94" t="str">
            <v>Прочие</v>
          </cell>
          <cell r="J94">
            <v>166015584.63999999</v>
          </cell>
          <cell r="K94">
            <v>0</v>
          </cell>
          <cell r="L94">
            <v>0</v>
          </cell>
          <cell r="M94">
            <v>166015584.63999999</v>
          </cell>
          <cell r="N94">
            <v>147278096.06</v>
          </cell>
          <cell r="O94">
            <v>0</v>
          </cell>
          <cell r="P94">
            <v>0</v>
          </cell>
          <cell r="Q94">
            <v>147278096.06</v>
          </cell>
          <cell r="R94">
            <v>108378515</v>
          </cell>
          <cell r="S94">
            <v>0</v>
          </cell>
          <cell r="T94">
            <v>0</v>
          </cell>
          <cell r="U94">
            <v>108378515</v>
          </cell>
          <cell r="V94">
            <v>61098728.219999999</v>
          </cell>
          <cell r="W94">
            <v>0</v>
          </cell>
          <cell r="X94">
            <v>0</v>
          </cell>
          <cell r="Y94">
            <v>61098728.219999999</v>
          </cell>
          <cell r="Z94">
            <v>82714535.349999994</v>
          </cell>
          <cell r="AA94">
            <v>0</v>
          </cell>
          <cell r="AB94">
            <v>0</v>
          </cell>
          <cell r="AC94">
            <v>82714535.349999994</v>
          </cell>
          <cell r="AD94">
            <v>69670811.159999996</v>
          </cell>
          <cell r="AE94">
            <v>0</v>
          </cell>
          <cell r="AF94">
            <v>0</v>
          </cell>
          <cell r="AG94">
            <v>69670811.159999996</v>
          </cell>
          <cell r="AH94">
            <v>72468801.120000005</v>
          </cell>
          <cell r="AI94">
            <v>0</v>
          </cell>
          <cell r="AJ94">
            <v>0</v>
          </cell>
          <cell r="AK94">
            <v>72468801.120000005</v>
          </cell>
        </row>
        <row r="95">
          <cell r="H95">
            <v>20601</v>
          </cell>
          <cell r="I95" t="str">
            <v>Спец одежда</v>
          </cell>
          <cell r="J95">
            <v>16145105.82</v>
          </cell>
          <cell r="K95">
            <v>0</v>
          </cell>
          <cell r="L95">
            <v>0</v>
          </cell>
          <cell r="M95">
            <v>16145105.82</v>
          </cell>
          <cell r="N95">
            <v>11274745.33</v>
          </cell>
          <cell r="O95">
            <v>0</v>
          </cell>
          <cell r="P95">
            <v>0</v>
          </cell>
          <cell r="Q95">
            <v>11274745.33</v>
          </cell>
          <cell r="R95">
            <v>7097561.1299999999</v>
          </cell>
          <cell r="S95">
            <v>0</v>
          </cell>
          <cell r="T95">
            <v>0</v>
          </cell>
          <cell r="U95">
            <v>7097561.1299999999</v>
          </cell>
          <cell r="V95">
            <v>5090481.68</v>
          </cell>
          <cell r="W95">
            <v>0</v>
          </cell>
          <cell r="X95">
            <v>0</v>
          </cell>
          <cell r="Y95">
            <v>5090481.68</v>
          </cell>
          <cell r="Z95">
            <v>4995309.1500000004</v>
          </cell>
          <cell r="AA95">
            <v>0</v>
          </cell>
          <cell r="AB95">
            <v>0</v>
          </cell>
          <cell r="AC95">
            <v>4995309.1500000004</v>
          </cell>
          <cell r="AD95">
            <v>7368315.0700000003</v>
          </cell>
          <cell r="AE95">
            <v>0</v>
          </cell>
          <cell r="AF95">
            <v>0</v>
          </cell>
          <cell r="AG95">
            <v>7368315.0700000003</v>
          </cell>
          <cell r="AH95">
            <v>11487316.880000001</v>
          </cell>
          <cell r="AI95">
            <v>0</v>
          </cell>
          <cell r="AJ95">
            <v>0</v>
          </cell>
          <cell r="AK95">
            <v>11487316.880000001</v>
          </cell>
        </row>
        <row r="96">
          <cell r="H96">
            <v>20602</v>
          </cell>
          <cell r="I96" t="str">
            <v>Инструменты</v>
          </cell>
          <cell r="J96">
            <v>109440833.95999999</v>
          </cell>
          <cell r="K96">
            <v>0</v>
          </cell>
          <cell r="L96">
            <v>0</v>
          </cell>
          <cell r="M96">
            <v>109440833.95999999</v>
          </cell>
          <cell r="N96">
            <v>95108440.140000001</v>
          </cell>
          <cell r="O96">
            <v>0</v>
          </cell>
          <cell r="P96">
            <v>0</v>
          </cell>
          <cell r="Q96">
            <v>95108440.140000001</v>
          </cell>
          <cell r="R96">
            <v>91119087.939999998</v>
          </cell>
          <cell r="S96">
            <v>0</v>
          </cell>
          <cell r="T96">
            <v>0</v>
          </cell>
          <cell r="U96">
            <v>91119087.939999998</v>
          </cell>
          <cell r="V96">
            <v>71700799.810000002</v>
          </cell>
          <cell r="W96">
            <v>0</v>
          </cell>
          <cell r="X96">
            <v>0</v>
          </cell>
          <cell r="Y96">
            <v>71700799.810000002</v>
          </cell>
          <cell r="Z96">
            <v>73940250.450000003</v>
          </cell>
          <cell r="AA96">
            <v>0</v>
          </cell>
          <cell r="AB96">
            <v>0</v>
          </cell>
          <cell r="AC96">
            <v>73940250.450000003</v>
          </cell>
          <cell r="AD96">
            <v>64858496.210000001</v>
          </cell>
          <cell r="AE96">
            <v>0</v>
          </cell>
          <cell r="AF96">
            <v>0</v>
          </cell>
          <cell r="AG96">
            <v>64858496.210000001</v>
          </cell>
          <cell r="AH96">
            <v>66762294.439999998</v>
          </cell>
          <cell r="AI96">
            <v>0</v>
          </cell>
          <cell r="AJ96">
            <v>0</v>
          </cell>
          <cell r="AK96">
            <v>66762294.439999998</v>
          </cell>
        </row>
        <row r="97">
          <cell r="H97">
            <v>20603</v>
          </cell>
          <cell r="I97" t="str">
            <v>Прочие</v>
          </cell>
          <cell r="J97">
            <v>14004383.109999999</v>
          </cell>
          <cell r="K97">
            <v>0</v>
          </cell>
          <cell r="L97">
            <v>0</v>
          </cell>
          <cell r="M97">
            <v>14004383.109999999</v>
          </cell>
          <cell r="N97">
            <v>16490565.939999999</v>
          </cell>
          <cell r="O97">
            <v>0</v>
          </cell>
          <cell r="P97">
            <v>0</v>
          </cell>
          <cell r="Q97">
            <v>16490565.939999999</v>
          </cell>
          <cell r="R97">
            <v>13605073.93</v>
          </cell>
          <cell r="S97">
            <v>0</v>
          </cell>
          <cell r="T97">
            <v>0</v>
          </cell>
          <cell r="U97">
            <v>13605073.93</v>
          </cell>
          <cell r="V97">
            <v>5787236.1699999999</v>
          </cell>
          <cell r="W97">
            <v>0</v>
          </cell>
          <cell r="X97">
            <v>0</v>
          </cell>
          <cell r="Y97">
            <v>5787236.1699999999</v>
          </cell>
          <cell r="Z97">
            <v>6605679.6600000001</v>
          </cell>
          <cell r="AA97">
            <v>0</v>
          </cell>
          <cell r="AB97">
            <v>0</v>
          </cell>
          <cell r="AC97">
            <v>6605679.6600000001</v>
          </cell>
          <cell r="AD97">
            <v>6415257.5700000003</v>
          </cell>
          <cell r="AE97">
            <v>0</v>
          </cell>
          <cell r="AF97">
            <v>0</v>
          </cell>
          <cell r="AG97">
            <v>6415257.5700000003</v>
          </cell>
          <cell r="AH97">
            <v>7984492.4699999997</v>
          </cell>
          <cell r="AI97">
            <v>0</v>
          </cell>
          <cell r="AJ97">
            <v>0</v>
          </cell>
          <cell r="AK97">
            <v>7984492.4699999997</v>
          </cell>
        </row>
        <row r="98">
          <cell r="H98">
            <v>222</v>
          </cell>
          <cell r="I98" t="str">
            <v>Закупленная продукция</v>
          </cell>
          <cell r="J98">
            <v>1249411.51</v>
          </cell>
          <cell r="K98">
            <v>0</v>
          </cell>
          <cell r="L98">
            <v>0</v>
          </cell>
          <cell r="M98">
            <v>1249411.51</v>
          </cell>
          <cell r="N98">
            <v>765616.83000000007</v>
          </cell>
          <cell r="O98">
            <v>0</v>
          </cell>
          <cell r="P98">
            <v>0</v>
          </cell>
          <cell r="Q98">
            <v>765616.83000000007</v>
          </cell>
          <cell r="R98">
            <v>391850.27</v>
          </cell>
          <cell r="S98">
            <v>0</v>
          </cell>
          <cell r="T98">
            <v>0</v>
          </cell>
          <cell r="U98">
            <v>391850.27</v>
          </cell>
          <cell r="V98">
            <v>234381.27</v>
          </cell>
          <cell r="W98">
            <v>0</v>
          </cell>
          <cell r="X98">
            <v>0</v>
          </cell>
          <cell r="Y98">
            <v>234381.27</v>
          </cell>
          <cell r="Z98">
            <v>58566.869999999995</v>
          </cell>
          <cell r="AA98">
            <v>0</v>
          </cell>
          <cell r="AB98">
            <v>0</v>
          </cell>
          <cell r="AC98">
            <v>58566.869999999995</v>
          </cell>
          <cell r="AD98">
            <v>329316.28999999998</v>
          </cell>
          <cell r="AE98">
            <v>0</v>
          </cell>
          <cell r="AF98">
            <v>0</v>
          </cell>
          <cell r="AG98">
            <v>329316.28999999998</v>
          </cell>
          <cell r="AH98">
            <v>21739.79</v>
          </cell>
          <cell r="AI98">
            <v>0</v>
          </cell>
          <cell r="AJ98">
            <v>0</v>
          </cell>
          <cell r="AK98">
            <v>21739.79</v>
          </cell>
        </row>
        <row r="99">
          <cell r="H99">
            <v>224</v>
          </cell>
          <cell r="I99" t="str">
            <v>Начисленный приход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2003279.99</v>
          </cell>
          <cell r="AI99">
            <v>0</v>
          </cell>
          <cell r="AJ99">
            <v>0</v>
          </cell>
          <cell r="AK99">
            <v>2003279.99</v>
          </cell>
        </row>
        <row r="100">
          <cell r="H100">
            <v>22401</v>
          </cell>
          <cell r="I100" t="str">
            <v>Резерв на ТМЗ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122326231.2073222</v>
          </cell>
          <cell r="Q100">
            <v>-122326231.2073222</v>
          </cell>
          <cell r="R100">
            <v>0</v>
          </cell>
          <cell r="S100">
            <v>0</v>
          </cell>
          <cell r="T100">
            <v>0</v>
          </cell>
          <cell r="U100">
            <v>-122326231.2073222</v>
          </cell>
          <cell r="V100">
            <v>0</v>
          </cell>
          <cell r="W100">
            <v>0</v>
          </cell>
          <cell r="X100">
            <v>0</v>
          </cell>
          <cell r="Y100">
            <v>-122326231.2073222</v>
          </cell>
          <cell r="Z100">
            <v>0</v>
          </cell>
          <cell r="AA100">
            <v>0</v>
          </cell>
          <cell r="AB100">
            <v>0</v>
          </cell>
          <cell r="AC100">
            <v>-122326231.2073222</v>
          </cell>
          <cell r="AD100">
            <v>0</v>
          </cell>
          <cell r="AE100">
            <v>0</v>
          </cell>
          <cell r="AF100">
            <v>0</v>
          </cell>
          <cell r="AG100">
            <v>-122326231.2073222</v>
          </cell>
          <cell r="AH100">
            <v>0</v>
          </cell>
          <cell r="AI100">
            <v>0</v>
          </cell>
          <cell r="AJ100">
            <v>0</v>
          </cell>
          <cell r="AK100">
            <v>-122326231.2073222</v>
          </cell>
        </row>
        <row r="101">
          <cell r="H101">
            <v>3010102</v>
          </cell>
          <cell r="I101" t="str">
            <v>Счета к получению с НДС</v>
          </cell>
          <cell r="J101">
            <v>1195055953.73</v>
          </cell>
          <cell r="K101">
            <v>0</v>
          </cell>
          <cell r="L101">
            <v>0</v>
          </cell>
          <cell r="M101">
            <v>1195055953.73</v>
          </cell>
          <cell r="N101">
            <v>1052633007.88</v>
          </cell>
          <cell r="O101">
            <v>0</v>
          </cell>
          <cell r="P101">
            <v>0</v>
          </cell>
          <cell r="Q101">
            <v>1052633007.88</v>
          </cell>
          <cell r="R101">
            <v>751459138.38</v>
          </cell>
          <cell r="S101">
            <v>0</v>
          </cell>
          <cell r="T101">
            <v>0</v>
          </cell>
          <cell r="U101">
            <v>751459138.38</v>
          </cell>
          <cell r="V101">
            <v>374047538.66000003</v>
          </cell>
          <cell r="W101">
            <v>0</v>
          </cell>
          <cell r="X101">
            <v>0</v>
          </cell>
          <cell r="Y101">
            <v>374047538.66000003</v>
          </cell>
          <cell r="Z101">
            <v>984347724.65999997</v>
          </cell>
          <cell r="AA101">
            <v>0</v>
          </cell>
          <cell r="AB101">
            <v>0</v>
          </cell>
          <cell r="AC101">
            <v>984347724.65999997</v>
          </cell>
          <cell r="AD101">
            <v>723173024.48000002</v>
          </cell>
          <cell r="AE101">
            <v>0</v>
          </cell>
          <cell r="AF101">
            <v>0</v>
          </cell>
          <cell r="AG101">
            <v>723173024.48000002</v>
          </cell>
          <cell r="AH101">
            <v>659648070.07000005</v>
          </cell>
          <cell r="AI101">
            <v>0</v>
          </cell>
          <cell r="AJ101">
            <v>0</v>
          </cell>
          <cell r="AK101">
            <v>659648070.07000005</v>
          </cell>
        </row>
        <row r="102">
          <cell r="H102">
            <v>30102</v>
          </cell>
          <cell r="I102" t="str">
            <v>За конденсат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6533.02</v>
          </cell>
          <cell r="O102">
            <v>0</v>
          </cell>
          <cell r="P102">
            <v>0</v>
          </cell>
          <cell r="Q102">
            <v>6533.02</v>
          </cell>
          <cell r="R102">
            <v>54354.25</v>
          </cell>
          <cell r="S102">
            <v>0</v>
          </cell>
          <cell r="T102">
            <v>0</v>
          </cell>
          <cell r="U102">
            <v>54354.25</v>
          </cell>
          <cell r="V102">
            <v>9284.7800000000007</v>
          </cell>
          <cell r="W102">
            <v>0</v>
          </cell>
          <cell r="X102">
            <v>0</v>
          </cell>
          <cell r="Y102">
            <v>9284.7800000000007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</row>
        <row r="103">
          <cell r="H103">
            <v>30103</v>
          </cell>
          <cell r="I103" t="str">
            <v>За отопление</v>
          </cell>
          <cell r="J103">
            <v>582512.69999999995</v>
          </cell>
          <cell r="K103">
            <v>0</v>
          </cell>
          <cell r="L103">
            <v>0</v>
          </cell>
          <cell r="M103">
            <v>582512.69999999995</v>
          </cell>
          <cell r="N103">
            <v>668429</v>
          </cell>
          <cell r="O103">
            <v>0</v>
          </cell>
          <cell r="P103">
            <v>0</v>
          </cell>
          <cell r="Q103">
            <v>668429</v>
          </cell>
          <cell r="R103">
            <v>1943312.13</v>
          </cell>
          <cell r="S103">
            <v>0</v>
          </cell>
          <cell r="T103">
            <v>0</v>
          </cell>
          <cell r="U103">
            <v>1943312.13</v>
          </cell>
          <cell r="V103">
            <v>462301.08</v>
          </cell>
          <cell r="W103">
            <v>0</v>
          </cell>
          <cell r="X103">
            <v>0</v>
          </cell>
          <cell r="Y103">
            <v>462301.08</v>
          </cell>
          <cell r="Z103">
            <v>1635.82</v>
          </cell>
          <cell r="AA103">
            <v>0</v>
          </cell>
          <cell r="AB103">
            <v>0</v>
          </cell>
          <cell r="AC103">
            <v>1635.82</v>
          </cell>
          <cell r="AD103">
            <v>1635.82</v>
          </cell>
          <cell r="AE103">
            <v>0</v>
          </cell>
          <cell r="AF103">
            <v>0</v>
          </cell>
          <cell r="AG103">
            <v>1635.82</v>
          </cell>
          <cell r="AH103">
            <v>1635.82</v>
          </cell>
          <cell r="AI103">
            <v>0</v>
          </cell>
          <cell r="AJ103">
            <v>0</v>
          </cell>
          <cell r="AK103">
            <v>1635.82</v>
          </cell>
        </row>
        <row r="104">
          <cell r="H104">
            <v>30104</v>
          </cell>
          <cell r="I104" t="str">
            <v>За питьевую воду</v>
          </cell>
          <cell r="J104">
            <v>393945.33</v>
          </cell>
          <cell r="K104">
            <v>0</v>
          </cell>
          <cell r="L104">
            <v>0</v>
          </cell>
          <cell r="M104">
            <v>393945.33</v>
          </cell>
          <cell r="N104">
            <v>145723.97</v>
          </cell>
          <cell r="O104">
            <v>0</v>
          </cell>
          <cell r="P104">
            <v>0</v>
          </cell>
          <cell r="Q104">
            <v>145723.97</v>
          </cell>
          <cell r="R104">
            <v>182833.57</v>
          </cell>
          <cell r="S104">
            <v>0</v>
          </cell>
          <cell r="T104">
            <v>0</v>
          </cell>
          <cell r="U104">
            <v>182833.57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</row>
        <row r="105">
          <cell r="H105">
            <v>30105</v>
          </cell>
          <cell r="I105" t="str">
            <v>За канализацию</v>
          </cell>
          <cell r="J105">
            <v>5672.64</v>
          </cell>
          <cell r="K105">
            <v>0</v>
          </cell>
          <cell r="L105">
            <v>0</v>
          </cell>
          <cell r="M105">
            <v>5672.64</v>
          </cell>
          <cell r="N105">
            <v>7624.18</v>
          </cell>
          <cell r="O105">
            <v>0</v>
          </cell>
          <cell r="P105">
            <v>0</v>
          </cell>
          <cell r="Q105">
            <v>7624.18</v>
          </cell>
          <cell r="R105">
            <v>66477.34</v>
          </cell>
          <cell r="S105">
            <v>0</v>
          </cell>
          <cell r="T105">
            <v>0</v>
          </cell>
          <cell r="U105">
            <v>66477.34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</row>
        <row r="106">
          <cell r="H106">
            <v>30107</v>
          </cell>
          <cell r="I106" t="str">
            <v>Прочие</v>
          </cell>
          <cell r="J106">
            <v>26381.9</v>
          </cell>
          <cell r="K106">
            <v>0</v>
          </cell>
          <cell r="L106">
            <v>0</v>
          </cell>
          <cell r="M106">
            <v>26381.9</v>
          </cell>
          <cell r="N106">
            <v>30000.02</v>
          </cell>
          <cell r="O106">
            <v>0</v>
          </cell>
          <cell r="P106">
            <v>0</v>
          </cell>
          <cell r="Q106">
            <v>30000.02</v>
          </cell>
          <cell r="R106">
            <v>160339618.96000001</v>
          </cell>
          <cell r="S106">
            <v>0</v>
          </cell>
          <cell r="T106">
            <v>0</v>
          </cell>
          <cell r="U106">
            <v>160339618.96000001</v>
          </cell>
          <cell r="V106">
            <v>1582775.45</v>
          </cell>
          <cell r="W106">
            <v>0</v>
          </cell>
          <cell r="X106">
            <v>0</v>
          </cell>
          <cell r="Y106">
            <v>1582775.45</v>
          </cell>
          <cell r="Z106">
            <v>403759.35999999999</v>
          </cell>
          <cell r="AA106">
            <v>0</v>
          </cell>
          <cell r="AB106">
            <v>0</v>
          </cell>
          <cell r="AC106">
            <v>403759.35999999999</v>
          </cell>
          <cell r="AD106">
            <v>420485.99</v>
          </cell>
          <cell r="AE106">
            <v>0</v>
          </cell>
          <cell r="AF106">
            <v>0</v>
          </cell>
          <cell r="AG106">
            <v>420485.99</v>
          </cell>
          <cell r="AH106">
            <v>3107988.1</v>
          </cell>
          <cell r="AI106">
            <v>0</v>
          </cell>
          <cell r="AJ106">
            <v>0</v>
          </cell>
          <cell r="AK106">
            <v>3107988.1</v>
          </cell>
        </row>
        <row r="107">
          <cell r="H107">
            <v>30108</v>
          </cell>
          <cell r="I107" t="str">
            <v xml:space="preserve">За реализацию о с </v>
          </cell>
          <cell r="J107">
            <v>1811964.8</v>
          </cell>
          <cell r="K107">
            <v>0</v>
          </cell>
          <cell r="L107">
            <v>0</v>
          </cell>
          <cell r="M107">
            <v>1811964.8</v>
          </cell>
          <cell r="N107">
            <v>656713</v>
          </cell>
          <cell r="O107">
            <v>0</v>
          </cell>
          <cell r="P107">
            <v>0</v>
          </cell>
          <cell r="Q107">
            <v>656713</v>
          </cell>
          <cell r="R107">
            <v>515977</v>
          </cell>
          <cell r="S107">
            <v>0</v>
          </cell>
          <cell r="T107">
            <v>0</v>
          </cell>
          <cell r="U107">
            <v>515977</v>
          </cell>
          <cell r="V107">
            <v>360793</v>
          </cell>
          <cell r="W107">
            <v>0</v>
          </cell>
          <cell r="X107">
            <v>0</v>
          </cell>
          <cell r="Y107">
            <v>360793</v>
          </cell>
          <cell r="Z107">
            <v>1090482</v>
          </cell>
          <cell r="AA107">
            <v>0</v>
          </cell>
          <cell r="AB107">
            <v>0</v>
          </cell>
          <cell r="AC107">
            <v>1090482</v>
          </cell>
          <cell r="AD107">
            <v>1200482</v>
          </cell>
          <cell r="AE107">
            <v>0</v>
          </cell>
          <cell r="AF107">
            <v>0</v>
          </cell>
          <cell r="AG107">
            <v>1200482</v>
          </cell>
          <cell r="AH107">
            <v>913982</v>
          </cell>
          <cell r="AI107">
            <v>0</v>
          </cell>
          <cell r="AJ107">
            <v>0</v>
          </cell>
          <cell r="AK107">
            <v>913982</v>
          </cell>
        </row>
        <row r="108">
          <cell r="H108">
            <v>311</v>
          </cell>
          <cell r="I108" t="str">
            <v>Резервы по сомнительным долгам ДЗ</v>
          </cell>
          <cell r="J108">
            <v>0</v>
          </cell>
          <cell r="K108">
            <v>0</v>
          </cell>
          <cell r="L108">
            <v>382485151.9799999</v>
          </cell>
          <cell r="M108">
            <v>-382485151.9799999</v>
          </cell>
          <cell r="N108">
            <v>0</v>
          </cell>
          <cell r="O108">
            <v>15285855.930000002</v>
          </cell>
          <cell r="P108">
            <v>55074918.06000001</v>
          </cell>
          <cell r="Q108">
            <v>-422274214.1099999</v>
          </cell>
          <cell r="R108">
            <v>0</v>
          </cell>
          <cell r="S108">
            <v>304400641.30000001</v>
          </cell>
          <cell r="T108">
            <v>56383000</v>
          </cell>
          <cell r="U108">
            <v>-174256572.80999988</v>
          </cell>
          <cell r="V108">
            <v>0</v>
          </cell>
          <cell r="W108">
            <v>88037709.150000006</v>
          </cell>
          <cell r="X108">
            <v>23743</v>
          </cell>
          <cell r="Y108">
            <v>-86242606.659999877</v>
          </cell>
          <cell r="Z108">
            <v>0</v>
          </cell>
          <cell r="AA108">
            <v>24412034.390000001</v>
          </cell>
          <cell r="AB108">
            <v>18230000</v>
          </cell>
          <cell r="AC108">
            <v>-80060572.269999877</v>
          </cell>
          <cell r="AD108">
            <v>0</v>
          </cell>
          <cell r="AE108">
            <v>28485016.390000001</v>
          </cell>
          <cell r="AF108">
            <v>20981100</v>
          </cell>
          <cell r="AG108">
            <v>-78738690.269999877</v>
          </cell>
          <cell r="AH108">
            <v>0</v>
          </cell>
          <cell r="AI108">
            <v>23743</v>
          </cell>
          <cell r="AJ108">
            <v>0</v>
          </cell>
          <cell r="AK108">
            <v>-78714947.269999877</v>
          </cell>
        </row>
        <row r="109">
          <cell r="H109">
            <v>31101</v>
          </cell>
          <cell r="I109" t="str">
            <v>Резервы по сомнительным авансам</v>
          </cell>
          <cell r="J109">
            <v>0</v>
          </cell>
          <cell r="K109">
            <v>0</v>
          </cell>
          <cell r="L109">
            <v>270890327.21000004</v>
          </cell>
          <cell r="M109">
            <v>-270890327.21000004</v>
          </cell>
          <cell r="N109">
            <v>0</v>
          </cell>
          <cell r="O109">
            <v>0</v>
          </cell>
          <cell r="P109">
            <v>100031134.54999998</v>
          </cell>
          <cell r="Q109">
            <v>-370921461.75999999</v>
          </cell>
          <cell r="R109">
            <v>0</v>
          </cell>
          <cell r="S109">
            <v>90000000</v>
          </cell>
          <cell r="T109">
            <v>0</v>
          </cell>
          <cell r="U109">
            <v>-280921461.75999999</v>
          </cell>
          <cell r="V109">
            <v>0</v>
          </cell>
          <cell r="W109">
            <v>180890327.21000001</v>
          </cell>
          <cell r="X109">
            <v>4747750</v>
          </cell>
          <cell r="Y109">
            <v>-104778884.54999998</v>
          </cell>
          <cell r="Z109">
            <v>0</v>
          </cell>
          <cell r="AA109">
            <v>0</v>
          </cell>
          <cell r="AB109">
            <v>0</v>
          </cell>
          <cell r="AC109">
            <v>-104778884.54999998</v>
          </cell>
          <cell r="AD109">
            <v>0</v>
          </cell>
          <cell r="AE109">
            <v>100031134.54999998</v>
          </cell>
          <cell r="AF109">
            <v>2442050</v>
          </cell>
          <cell r="AG109">
            <v>-7189800</v>
          </cell>
          <cell r="AH109">
            <v>0</v>
          </cell>
          <cell r="AI109">
            <v>0</v>
          </cell>
          <cell r="AJ109">
            <v>0</v>
          </cell>
          <cell r="AK109">
            <v>-7189800</v>
          </cell>
        </row>
        <row r="110">
          <cell r="H110">
            <v>31102</v>
          </cell>
          <cell r="I110" t="str">
            <v>Резервы по сомнительным долгам ДЗ прочая</v>
          </cell>
          <cell r="J110">
            <v>0</v>
          </cell>
          <cell r="K110">
            <v>0</v>
          </cell>
          <cell r="L110">
            <v>278021798</v>
          </cell>
          <cell r="M110">
            <v>-278021798</v>
          </cell>
          <cell r="N110">
            <v>0</v>
          </cell>
          <cell r="O110">
            <v>0</v>
          </cell>
          <cell r="P110">
            <v>0</v>
          </cell>
          <cell r="Q110">
            <v>-278021798</v>
          </cell>
          <cell r="R110">
            <v>0</v>
          </cell>
          <cell r="S110">
            <v>278021798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4932920</v>
          </cell>
          <cell r="Y110">
            <v>-4932920</v>
          </cell>
          <cell r="Z110">
            <v>0</v>
          </cell>
          <cell r="AA110">
            <v>0</v>
          </cell>
          <cell r="AB110">
            <v>0</v>
          </cell>
          <cell r="AC110">
            <v>-4932920</v>
          </cell>
          <cell r="AD110">
            <v>0</v>
          </cell>
          <cell r="AE110">
            <v>0</v>
          </cell>
          <cell r="AF110">
            <v>2287950</v>
          </cell>
          <cell r="AG110">
            <v>-7220870</v>
          </cell>
          <cell r="AH110">
            <v>0</v>
          </cell>
          <cell r="AI110">
            <v>0</v>
          </cell>
          <cell r="AJ110">
            <v>0</v>
          </cell>
          <cell r="AK110">
            <v>-7220870</v>
          </cell>
        </row>
        <row r="111">
          <cell r="H111">
            <v>33301</v>
          </cell>
          <cell r="I111" t="str">
            <v>Зарплата</v>
          </cell>
          <cell r="J111">
            <v>1244323.47</v>
          </cell>
          <cell r="K111">
            <v>0</v>
          </cell>
          <cell r="L111">
            <v>0</v>
          </cell>
          <cell r="M111">
            <v>1244323.47</v>
          </cell>
          <cell r="N111">
            <v>1346239.71</v>
          </cell>
          <cell r="O111">
            <v>0</v>
          </cell>
          <cell r="P111">
            <v>0</v>
          </cell>
          <cell r="Q111">
            <v>1346239.71</v>
          </cell>
          <cell r="R111">
            <v>1002864.49</v>
          </cell>
          <cell r="S111">
            <v>0</v>
          </cell>
          <cell r="T111">
            <v>0</v>
          </cell>
          <cell r="U111">
            <v>1002864.49</v>
          </cell>
          <cell r="V111">
            <v>459809.19</v>
          </cell>
          <cell r="W111">
            <v>0</v>
          </cell>
          <cell r="X111">
            <v>0</v>
          </cell>
          <cell r="Y111">
            <v>459809.19</v>
          </cell>
          <cell r="Z111">
            <v>1066607.57</v>
          </cell>
          <cell r="AA111">
            <v>0</v>
          </cell>
          <cell r="AB111">
            <v>0</v>
          </cell>
          <cell r="AC111">
            <v>1066607.57</v>
          </cell>
          <cell r="AD111">
            <v>304391.78999999998</v>
          </cell>
          <cell r="AE111">
            <v>0</v>
          </cell>
          <cell r="AF111">
            <v>0</v>
          </cell>
          <cell r="AG111">
            <v>304391.78999999998</v>
          </cell>
          <cell r="AH111">
            <v>1427740.33</v>
          </cell>
          <cell r="AI111">
            <v>0</v>
          </cell>
          <cell r="AJ111">
            <v>0</v>
          </cell>
          <cell r="AK111">
            <v>1427740.33</v>
          </cell>
        </row>
        <row r="112">
          <cell r="H112">
            <v>33302</v>
          </cell>
          <cell r="I112" t="str">
            <v>Командировки</v>
          </cell>
          <cell r="J112">
            <v>1763310.48</v>
          </cell>
          <cell r="K112">
            <v>0</v>
          </cell>
          <cell r="L112">
            <v>0</v>
          </cell>
          <cell r="M112">
            <v>1763310.48</v>
          </cell>
          <cell r="N112">
            <v>3479059.71</v>
          </cell>
          <cell r="O112">
            <v>0</v>
          </cell>
          <cell r="P112">
            <v>0</v>
          </cell>
          <cell r="Q112">
            <v>3479059.71</v>
          </cell>
          <cell r="R112">
            <v>6687881.8899999997</v>
          </cell>
          <cell r="S112">
            <v>0</v>
          </cell>
          <cell r="T112">
            <v>0</v>
          </cell>
          <cell r="U112">
            <v>6687881.8899999997</v>
          </cell>
          <cell r="V112">
            <v>4418173.07</v>
          </cell>
          <cell r="W112">
            <v>0</v>
          </cell>
          <cell r="X112">
            <v>0</v>
          </cell>
          <cell r="Y112">
            <v>4418173.07</v>
          </cell>
          <cell r="Z112">
            <v>6039939.3300000001</v>
          </cell>
          <cell r="AA112">
            <v>0</v>
          </cell>
          <cell r="AB112">
            <v>0</v>
          </cell>
          <cell r="AC112">
            <v>6039939.3300000001</v>
          </cell>
          <cell r="AD112">
            <v>4027429.34</v>
          </cell>
          <cell r="AE112">
            <v>0</v>
          </cell>
          <cell r="AF112">
            <v>0</v>
          </cell>
          <cell r="AG112">
            <v>4027429.34</v>
          </cell>
          <cell r="AH112">
            <v>4505290.43</v>
          </cell>
          <cell r="AI112">
            <v>0</v>
          </cell>
          <cell r="AJ112">
            <v>0</v>
          </cell>
          <cell r="AK112">
            <v>4505290.43</v>
          </cell>
        </row>
        <row r="113">
          <cell r="H113">
            <v>33303</v>
          </cell>
          <cell r="I113" t="str">
            <v>Ссуды</v>
          </cell>
          <cell r="J113">
            <v>280449.40999999997</v>
          </cell>
          <cell r="K113">
            <v>0</v>
          </cell>
          <cell r="L113">
            <v>0</v>
          </cell>
          <cell r="M113">
            <v>280449.40999999997</v>
          </cell>
          <cell r="N113">
            <v>280449.40999999997</v>
          </cell>
          <cell r="O113">
            <v>0</v>
          </cell>
          <cell r="P113">
            <v>0</v>
          </cell>
          <cell r="Q113">
            <v>280449.40999999997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</row>
        <row r="114">
          <cell r="H114">
            <v>33304</v>
          </cell>
          <cell r="I114" t="str">
            <v>Промежуточный -зарплата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927817.65</v>
          </cell>
          <cell r="O114">
            <v>0</v>
          </cell>
          <cell r="P114">
            <v>0</v>
          </cell>
          <cell r="Q114">
            <v>927817.65</v>
          </cell>
          <cell r="R114">
            <v>1544446.05</v>
          </cell>
          <cell r="S114">
            <v>0</v>
          </cell>
          <cell r="T114">
            <v>0</v>
          </cell>
          <cell r="U114">
            <v>1544446.05</v>
          </cell>
          <cell r="V114">
            <v>2579815.14</v>
          </cell>
          <cell r="W114">
            <v>0</v>
          </cell>
          <cell r="X114">
            <v>0</v>
          </cell>
          <cell r="Y114">
            <v>2579815.14</v>
          </cell>
          <cell r="Z114">
            <v>1341197.19</v>
          </cell>
          <cell r="AA114">
            <v>0</v>
          </cell>
          <cell r="AB114">
            <v>0</v>
          </cell>
          <cell r="AC114">
            <v>1341197.19</v>
          </cell>
          <cell r="AD114">
            <v>2637467.2400000002</v>
          </cell>
          <cell r="AE114">
            <v>0</v>
          </cell>
          <cell r="AF114">
            <v>0</v>
          </cell>
          <cell r="AG114">
            <v>2637467.2400000002</v>
          </cell>
          <cell r="AH114">
            <v>1475924.98</v>
          </cell>
          <cell r="AI114">
            <v>0</v>
          </cell>
          <cell r="AJ114">
            <v>0</v>
          </cell>
          <cell r="AK114">
            <v>1475924.98</v>
          </cell>
        </row>
        <row r="115">
          <cell r="H115">
            <v>33305</v>
          </cell>
          <cell r="I115" t="str">
            <v>Товары в кредит</v>
          </cell>
          <cell r="J115">
            <v>181998.13</v>
          </cell>
          <cell r="K115">
            <v>0</v>
          </cell>
          <cell r="L115">
            <v>0</v>
          </cell>
          <cell r="M115">
            <v>181998.13</v>
          </cell>
          <cell r="N115">
            <v>56829.35</v>
          </cell>
          <cell r="O115">
            <v>0</v>
          </cell>
          <cell r="P115">
            <v>0</v>
          </cell>
          <cell r="Q115">
            <v>56829.35</v>
          </cell>
          <cell r="R115">
            <v>1017.4</v>
          </cell>
          <cell r="S115">
            <v>0</v>
          </cell>
          <cell r="T115">
            <v>0</v>
          </cell>
          <cell r="U115">
            <v>1017.4</v>
          </cell>
          <cell r="V115">
            <v>161108</v>
          </cell>
          <cell r="W115">
            <v>0</v>
          </cell>
          <cell r="X115">
            <v>0</v>
          </cell>
          <cell r="Y115">
            <v>161108</v>
          </cell>
          <cell r="Z115">
            <v>119583</v>
          </cell>
          <cell r="AA115">
            <v>0</v>
          </cell>
          <cell r="AB115">
            <v>0</v>
          </cell>
          <cell r="AC115">
            <v>119583</v>
          </cell>
          <cell r="AD115">
            <v>37276</v>
          </cell>
          <cell r="AE115">
            <v>0</v>
          </cell>
          <cell r="AF115">
            <v>0</v>
          </cell>
          <cell r="AG115">
            <v>37276</v>
          </cell>
          <cell r="AH115">
            <v>21976</v>
          </cell>
          <cell r="AI115">
            <v>0</v>
          </cell>
          <cell r="AJ115">
            <v>0</v>
          </cell>
          <cell r="AK115">
            <v>21976</v>
          </cell>
        </row>
        <row r="116">
          <cell r="H116">
            <v>33306</v>
          </cell>
          <cell r="I116" t="str">
            <v>Подотчетные суммы</v>
          </cell>
          <cell r="J116">
            <v>1998706.06</v>
          </cell>
          <cell r="K116">
            <v>0</v>
          </cell>
          <cell r="L116">
            <v>0</v>
          </cell>
          <cell r="M116">
            <v>1998706.06</v>
          </cell>
          <cell r="N116">
            <v>1497756.6</v>
          </cell>
          <cell r="O116">
            <v>0</v>
          </cell>
          <cell r="P116">
            <v>0</v>
          </cell>
          <cell r="Q116">
            <v>1497756.6</v>
          </cell>
          <cell r="R116">
            <v>1943866.06</v>
          </cell>
          <cell r="S116">
            <v>0</v>
          </cell>
          <cell r="T116">
            <v>0</v>
          </cell>
          <cell r="U116">
            <v>1943866.06</v>
          </cell>
          <cell r="V116">
            <v>385543.6</v>
          </cell>
          <cell r="W116">
            <v>0</v>
          </cell>
          <cell r="X116">
            <v>0</v>
          </cell>
          <cell r="Y116">
            <v>385543.6</v>
          </cell>
          <cell r="Z116">
            <v>647096.44999999995</v>
          </cell>
          <cell r="AA116">
            <v>0</v>
          </cell>
          <cell r="AB116">
            <v>0</v>
          </cell>
          <cell r="AC116">
            <v>647096.44999999995</v>
          </cell>
          <cell r="AD116">
            <v>65371</v>
          </cell>
          <cell r="AE116">
            <v>0</v>
          </cell>
          <cell r="AF116">
            <v>0</v>
          </cell>
          <cell r="AG116">
            <v>65371</v>
          </cell>
          <cell r="AH116">
            <v>927565.16</v>
          </cell>
          <cell r="AI116">
            <v>0</v>
          </cell>
          <cell r="AJ116">
            <v>0</v>
          </cell>
          <cell r="AK116">
            <v>927565.16</v>
          </cell>
        </row>
        <row r="117">
          <cell r="H117">
            <v>33402</v>
          </cell>
          <cell r="I117" t="str">
            <v>Фонд Соц. страхования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</row>
        <row r="118">
          <cell r="H118">
            <v>33403</v>
          </cell>
          <cell r="I118" t="str">
            <v>Алматинский офис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365655.99</v>
          </cell>
          <cell r="AA118">
            <v>0</v>
          </cell>
          <cell r="AB118">
            <v>0</v>
          </cell>
          <cell r="AC118">
            <v>365655.99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H119">
            <v>33404</v>
          </cell>
          <cell r="I119" t="str">
            <v>АЭС Алтай</v>
          </cell>
          <cell r="J119">
            <v>-10371645.710000001</v>
          </cell>
          <cell r="K119">
            <v>0</v>
          </cell>
          <cell r="L119">
            <v>0</v>
          </cell>
          <cell r="M119">
            <v>-10371645.710000001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H120">
            <v>33406</v>
          </cell>
          <cell r="I120" t="str">
            <v xml:space="preserve">AES Ekibastuz Holding B V </v>
          </cell>
          <cell r="J120">
            <v>88649.84</v>
          </cell>
          <cell r="K120">
            <v>0</v>
          </cell>
          <cell r="L120">
            <v>88650</v>
          </cell>
          <cell r="M120">
            <v>-0.16000000000349246</v>
          </cell>
          <cell r="N120">
            <v>0</v>
          </cell>
          <cell r="O120">
            <v>88650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2073435000</v>
          </cell>
          <cell r="AE120">
            <v>0</v>
          </cell>
          <cell r="AF120">
            <v>0</v>
          </cell>
          <cell r="AG120">
            <v>2073435000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</row>
        <row r="121">
          <cell r="H121">
            <v>33409</v>
          </cell>
          <cell r="I121" t="str">
            <v>Прочие</v>
          </cell>
          <cell r="J121">
            <v>2571011.8199999998</v>
          </cell>
          <cell r="K121">
            <v>88650</v>
          </cell>
          <cell r="L121">
            <v>0</v>
          </cell>
          <cell r="M121">
            <v>2659661.8199999998</v>
          </cell>
          <cell r="N121">
            <v>1207714.6199999999</v>
          </cell>
          <cell r="O121">
            <v>0</v>
          </cell>
          <cell r="P121">
            <v>88650</v>
          </cell>
          <cell r="Q121">
            <v>1207714.6199999999</v>
          </cell>
          <cell r="R121">
            <v>200397.46</v>
          </cell>
          <cell r="S121">
            <v>0</v>
          </cell>
          <cell r="T121">
            <v>0</v>
          </cell>
          <cell r="U121">
            <v>200397.45999999996</v>
          </cell>
          <cell r="V121">
            <v>199417.84</v>
          </cell>
          <cell r="W121">
            <v>0</v>
          </cell>
          <cell r="X121">
            <v>0</v>
          </cell>
          <cell r="Y121">
            <v>199417.83999999997</v>
          </cell>
          <cell r="Z121">
            <v>300866.25</v>
          </cell>
          <cell r="AA121">
            <v>0</v>
          </cell>
          <cell r="AB121">
            <v>0</v>
          </cell>
          <cell r="AC121">
            <v>300866.25</v>
          </cell>
          <cell r="AD121">
            <v>201271</v>
          </cell>
          <cell r="AE121">
            <v>0</v>
          </cell>
          <cell r="AF121">
            <v>0</v>
          </cell>
          <cell r="AG121">
            <v>201271</v>
          </cell>
          <cell r="AH121">
            <v>220580</v>
          </cell>
          <cell r="AI121">
            <v>0</v>
          </cell>
          <cell r="AJ121">
            <v>0</v>
          </cell>
          <cell r="AK121">
            <v>220580</v>
          </cell>
        </row>
        <row r="122">
          <cell r="H122">
            <v>33410</v>
          </cell>
          <cell r="I122" t="str">
            <v>Претензия</v>
          </cell>
          <cell r="J122">
            <v>57765.65</v>
          </cell>
          <cell r="K122">
            <v>0</v>
          </cell>
          <cell r="L122">
            <v>0</v>
          </cell>
          <cell r="M122">
            <v>57765.65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143937.21</v>
          </cell>
          <cell r="S122">
            <v>0</v>
          </cell>
          <cell r="T122">
            <v>0</v>
          </cell>
          <cell r="U122">
            <v>143937.21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H123">
            <v>33412</v>
          </cell>
          <cell r="I123" t="str">
            <v>Аренда основных средств</v>
          </cell>
          <cell r="J123">
            <v>495</v>
          </cell>
          <cell r="K123">
            <v>0</v>
          </cell>
          <cell r="L123">
            <v>0</v>
          </cell>
          <cell r="M123">
            <v>495</v>
          </cell>
          <cell r="N123">
            <v>10164.629999999999</v>
          </cell>
          <cell r="O123">
            <v>0</v>
          </cell>
          <cell r="P123">
            <v>0</v>
          </cell>
          <cell r="Q123">
            <v>10164.629999999999</v>
          </cell>
          <cell r="R123">
            <v>238167.59</v>
          </cell>
          <cell r="S123">
            <v>0</v>
          </cell>
          <cell r="T123">
            <v>0</v>
          </cell>
          <cell r="U123">
            <v>238167.59</v>
          </cell>
          <cell r="V123">
            <v>81153.83</v>
          </cell>
          <cell r="W123">
            <v>0</v>
          </cell>
          <cell r="X123">
            <v>0</v>
          </cell>
          <cell r="Y123">
            <v>81153.83</v>
          </cell>
          <cell r="Z123">
            <v>869526.36</v>
          </cell>
          <cell r="AA123">
            <v>0</v>
          </cell>
          <cell r="AB123">
            <v>0</v>
          </cell>
          <cell r="AC123">
            <v>869526.36</v>
          </cell>
          <cell r="AD123">
            <v>2119589.42</v>
          </cell>
          <cell r="AE123">
            <v>0</v>
          </cell>
          <cell r="AF123">
            <v>0</v>
          </cell>
          <cell r="AG123">
            <v>2119589.42</v>
          </cell>
          <cell r="AH123">
            <v>3554503.12</v>
          </cell>
          <cell r="AI123">
            <v>0</v>
          </cell>
          <cell r="AJ123">
            <v>0</v>
          </cell>
          <cell r="AK123">
            <v>3554503.12</v>
          </cell>
        </row>
        <row r="124">
          <cell r="H124">
            <v>33413</v>
          </cell>
          <cell r="I124" t="str">
            <v>Прочая дебит КЭП</v>
          </cell>
          <cell r="J124">
            <v>278021798.38</v>
          </cell>
          <cell r="K124">
            <v>0</v>
          </cell>
          <cell r="L124">
            <v>0</v>
          </cell>
          <cell r="M124">
            <v>278021798.38</v>
          </cell>
          <cell r="N124">
            <v>278021798.38</v>
          </cell>
          <cell r="O124">
            <v>0</v>
          </cell>
          <cell r="P124">
            <v>0</v>
          </cell>
          <cell r="Q124">
            <v>278021798.38</v>
          </cell>
          <cell r="R124">
            <v>0</v>
          </cell>
          <cell r="S124">
            <v>278021798</v>
          </cell>
          <cell r="T124">
            <v>278021798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</row>
        <row r="125">
          <cell r="H125">
            <v>33415</v>
          </cell>
          <cell r="I125" t="str">
            <v>Проект Майкубен-Вест</v>
          </cell>
          <cell r="J125">
            <v>3424432172.7600002</v>
          </cell>
          <cell r="K125">
            <v>0</v>
          </cell>
          <cell r="L125">
            <v>0</v>
          </cell>
          <cell r="M125">
            <v>3424432172.7600002</v>
          </cell>
          <cell r="N125">
            <v>1459873269.73</v>
          </cell>
          <cell r="O125">
            <v>0</v>
          </cell>
          <cell r="P125">
            <v>0</v>
          </cell>
          <cell r="Q125">
            <v>1459873269.73</v>
          </cell>
          <cell r="R125">
            <v>640306916.34000003</v>
          </cell>
          <cell r="S125">
            <v>0</v>
          </cell>
          <cell r="T125">
            <v>0</v>
          </cell>
          <cell r="U125">
            <v>640306916.34000003</v>
          </cell>
          <cell r="V125">
            <v>640306916.34000003</v>
          </cell>
          <cell r="W125">
            <v>0</v>
          </cell>
          <cell r="X125">
            <v>0</v>
          </cell>
          <cell r="Y125">
            <v>640306916.34000003</v>
          </cell>
          <cell r="Z125">
            <v>440306916.33999997</v>
          </cell>
          <cell r="AA125">
            <v>0</v>
          </cell>
          <cell r="AB125">
            <v>0</v>
          </cell>
          <cell r="AC125">
            <v>440306916.33999997</v>
          </cell>
          <cell r="AD125">
            <v>440306916.33999997</v>
          </cell>
          <cell r="AE125">
            <v>0</v>
          </cell>
          <cell r="AF125">
            <v>0</v>
          </cell>
          <cell r="AG125">
            <v>440306916.33999997</v>
          </cell>
          <cell r="AH125">
            <v>440306916.33999997</v>
          </cell>
          <cell r="AI125">
            <v>0</v>
          </cell>
          <cell r="AJ125">
            <v>0</v>
          </cell>
          <cell r="AK125">
            <v>440306916.33999997</v>
          </cell>
        </row>
        <row r="126">
          <cell r="H126">
            <v>341</v>
          </cell>
          <cell r="I126" t="str">
            <v>Страхование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222883</v>
          </cell>
          <cell r="S126">
            <v>0</v>
          </cell>
          <cell r="T126">
            <v>0</v>
          </cell>
          <cell r="U126">
            <v>222883</v>
          </cell>
          <cell r="V126">
            <v>221441</v>
          </cell>
          <cell r="W126">
            <v>0</v>
          </cell>
          <cell r="X126">
            <v>0</v>
          </cell>
          <cell r="Y126">
            <v>221441</v>
          </cell>
          <cell r="Z126">
            <v>600104.48</v>
          </cell>
          <cell r="AA126">
            <v>0</v>
          </cell>
          <cell r="AB126">
            <v>0</v>
          </cell>
          <cell r="AC126">
            <v>600104.48</v>
          </cell>
          <cell r="AD126">
            <v>3387842.06</v>
          </cell>
          <cell r="AE126">
            <v>0</v>
          </cell>
          <cell r="AF126">
            <v>0</v>
          </cell>
          <cell r="AG126">
            <v>3387842.06</v>
          </cell>
          <cell r="AH126">
            <v>2930786.98</v>
          </cell>
          <cell r="AI126">
            <v>0</v>
          </cell>
          <cell r="AJ126">
            <v>0</v>
          </cell>
          <cell r="AK126">
            <v>2930786.98</v>
          </cell>
        </row>
        <row r="127">
          <cell r="H127">
            <v>343</v>
          </cell>
          <cell r="I127" t="str">
            <v>Прочие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215900</v>
          </cell>
          <cell r="AI127">
            <v>0</v>
          </cell>
          <cell r="AJ127">
            <v>0</v>
          </cell>
          <cell r="AK127">
            <v>215900</v>
          </cell>
        </row>
        <row r="128">
          <cell r="H128">
            <v>34301</v>
          </cell>
          <cell r="I128" t="str">
            <v>Авансы на выполнение про</v>
          </cell>
          <cell r="J128">
            <v>50047146.670000002</v>
          </cell>
          <cell r="K128">
            <v>0</v>
          </cell>
          <cell r="L128">
            <v>0</v>
          </cell>
          <cell r="M128">
            <v>50047146.670000002</v>
          </cell>
          <cell r="N128">
            <v>53537372.869999997</v>
          </cell>
          <cell r="O128">
            <v>0</v>
          </cell>
          <cell r="P128">
            <v>0</v>
          </cell>
          <cell r="Q128">
            <v>53537372.869999997</v>
          </cell>
          <cell r="R128">
            <v>105545007.17</v>
          </cell>
          <cell r="S128">
            <v>0</v>
          </cell>
          <cell r="T128">
            <v>0</v>
          </cell>
          <cell r="U128">
            <v>105545007.17</v>
          </cell>
          <cell r="V128">
            <v>126212037.58</v>
          </cell>
          <cell r="W128">
            <v>0</v>
          </cell>
          <cell r="X128">
            <v>0</v>
          </cell>
          <cell r="Y128">
            <v>126212037.58</v>
          </cell>
          <cell r="Z128">
            <v>82527240.739999995</v>
          </cell>
          <cell r="AA128">
            <v>0</v>
          </cell>
          <cell r="AB128">
            <v>0</v>
          </cell>
          <cell r="AC128">
            <v>82527240.739999995</v>
          </cell>
          <cell r="AD128">
            <v>228560282.40000001</v>
          </cell>
          <cell r="AE128">
            <v>0</v>
          </cell>
          <cell r="AF128">
            <v>0</v>
          </cell>
          <cell r="AG128">
            <v>228560282.40000001</v>
          </cell>
          <cell r="AH128">
            <v>178602304.19999999</v>
          </cell>
          <cell r="AI128">
            <v>0</v>
          </cell>
          <cell r="AJ128">
            <v>0</v>
          </cell>
          <cell r="AK128">
            <v>178602304.19999999</v>
          </cell>
        </row>
        <row r="129">
          <cell r="H129">
            <v>35101</v>
          </cell>
          <cell r="I129" t="str">
            <v>ГСМ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-0.45</v>
          </cell>
          <cell r="O129">
            <v>0</v>
          </cell>
          <cell r="P129">
            <v>0</v>
          </cell>
          <cell r="Q129">
            <v>-0.45</v>
          </cell>
          <cell r="R129">
            <v>2999.55</v>
          </cell>
          <cell r="S129">
            <v>0</v>
          </cell>
          <cell r="T129">
            <v>0</v>
          </cell>
          <cell r="U129">
            <v>2999.55</v>
          </cell>
          <cell r="V129">
            <v>6229.55</v>
          </cell>
          <cell r="W129">
            <v>0</v>
          </cell>
          <cell r="X129">
            <v>0</v>
          </cell>
          <cell r="Y129">
            <v>6229.55</v>
          </cell>
          <cell r="Z129">
            <v>-0.45</v>
          </cell>
          <cell r="AA129">
            <v>0</v>
          </cell>
          <cell r="AB129">
            <v>0</v>
          </cell>
          <cell r="AC129">
            <v>-0.45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280816.62</v>
          </cell>
          <cell r="AI129">
            <v>0</v>
          </cell>
          <cell r="AJ129">
            <v>0</v>
          </cell>
          <cell r="AK129">
            <v>280816.62</v>
          </cell>
        </row>
        <row r="130">
          <cell r="H130">
            <v>35102</v>
          </cell>
          <cell r="I130" t="str">
            <v>Уголь</v>
          </cell>
          <cell r="J130">
            <v>409135653</v>
          </cell>
          <cell r="K130">
            <v>0</v>
          </cell>
          <cell r="L130">
            <v>0</v>
          </cell>
          <cell r="M130">
            <v>409135653</v>
          </cell>
          <cell r="N130">
            <v>232088309.21000001</v>
          </cell>
          <cell r="O130">
            <v>0</v>
          </cell>
          <cell r="P130">
            <v>0</v>
          </cell>
          <cell r="Q130">
            <v>232088309.21000001</v>
          </cell>
          <cell r="R130">
            <v>306858685.77999997</v>
          </cell>
          <cell r="S130">
            <v>0</v>
          </cell>
          <cell r="T130">
            <v>0</v>
          </cell>
          <cell r="U130">
            <v>306858685.77999997</v>
          </cell>
          <cell r="V130">
            <v>94276870.780000001</v>
          </cell>
          <cell r="W130">
            <v>0</v>
          </cell>
          <cell r="X130">
            <v>0</v>
          </cell>
          <cell r="Y130">
            <v>94276870.780000001</v>
          </cell>
          <cell r="Z130">
            <v>429595714.88999999</v>
          </cell>
          <cell r="AA130">
            <v>0</v>
          </cell>
          <cell r="AB130">
            <v>0</v>
          </cell>
          <cell r="AC130">
            <v>429595714.88999999</v>
          </cell>
          <cell r="AD130">
            <v>435854434.00999999</v>
          </cell>
          <cell r="AE130">
            <v>0</v>
          </cell>
          <cell r="AF130">
            <v>0</v>
          </cell>
          <cell r="AG130">
            <v>435854434.00999999</v>
          </cell>
          <cell r="AH130">
            <v>984457859.99000001</v>
          </cell>
          <cell r="AI130">
            <v>0</v>
          </cell>
          <cell r="AJ130">
            <v>0</v>
          </cell>
          <cell r="AK130">
            <v>984457859.99000001</v>
          </cell>
        </row>
        <row r="131">
          <cell r="H131">
            <v>35103</v>
          </cell>
          <cell r="I131" t="str">
            <v>Ж/д тариф-уголь</v>
          </cell>
          <cell r="J131">
            <v>1985437.34</v>
          </cell>
          <cell r="K131">
            <v>0</v>
          </cell>
          <cell r="L131">
            <v>0</v>
          </cell>
          <cell r="M131">
            <v>1985437.34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62106299.710000001</v>
          </cell>
          <cell r="S131">
            <v>0</v>
          </cell>
          <cell r="T131">
            <v>0</v>
          </cell>
          <cell r="U131">
            <v>62106299.710000001</v>
          </cell>
          <cell r="V131">
            <v>48684385.850000001</v>
          </cell>
          <cell r="W131">
            <v>0</v>
          </cell>
          <cell r="X131">
            <v>0</v>
          </cell>
          <cell r="Y131">
            <v>48684385.850000001</v>
          </cell>
          <cell r="Z131">
            <v>22019555.370000001</v>
          </cell>
          <cell r="AA131">
            <v>0</v>
          </cell>
          <cell r="AB131">
            <v>0</v>
          </cell>
          <cell r="AC131">
            <v>22019555.370000001</v>
          </cell>
          <cell r="AD131">
            <v>23271800.23</v>
          </cell>
          <cell r="AE131">
            <v>0</v>
          </cell>
          <cell r="AF131">
            <v>0</v>
          </cell>
          <cell r="AG131">
            <v>23271800.23</v>
          </cell>
          <cell r="AH131">
            <v>28382466.530000001</v>
          </cell>
          <cell r="AI131">
            <v>0</v>
          </cell>
          <cell r="AJ131">
            <v>0</v>
          </cell>
          <cell r="AK131">
            <v>28382466.530000001</v>
          </cell>
        </row>
        <row r="132">
          <cell r="H132">
            <v>35104</v>
          </cell>
          <cell r="I132" t="str">
            <v>Запчасти</v>
          </cell>
          <cell r="J132">
            <v>5338942.91</v>
          </cell>
          <cell r="K132">
            <v>0</v>
          </cell>
          <cell r="L132">
            <v>0</v>
          </cell>
          <cell r="M132">
            <v>5338942.91</v>
          </cell>
          <cell r="N132">
            <v>15877958.17</v>
          </cell>
          <cell r="O132">
            <v>0</v>
          </cell>
          <cell r="P132">
            <v>0</v>
          </cell>
          <cell r="Q132">
            <v>15877958.17</v>
          </cell>
          <cell r="R132">
            <v>20722318.039999999</v>
          </cell>
          <cell r="S132">
            <v>0</v>
          </cell>
          <cell r="T132">
            <v>0</v>
          </cell>
          <cell r="U132">
            <v>20722318.039999999</v>
          </cell>
          <cell r="V132">
            <v>156591390.94</v>
          </cell>
          <cell r="W132">
            <v>0</v>
          </cell>
          <cell r="X132">
            <v>0</v>
          </cell>
          <cell r="Y132">
            <v>156591390.94</v>
          </cell>
          <cell r="Z132">
            <v>118246100.8</v>
          </cell>
          <cell r="AA132">
            <v>0</v>
          </cell>
          <cell r="AB132">
            <v>0</v>
          </cell>
          <cell r="AC132">
            <v>118246100.8</v>
          </cell>
          <cell r="AD132">
            <v>106513979.37</v>
          </cell>
          <cell r="AE132">
            <v>0</v>
          </cell>
          <cell r="AF132">
            <v>0</v>
          </cell>
          <cell r="AG132">
            <v>106513979.37</v>
          </cell>
          <cell r="AH132">
            <v>454628082.01999998</v>
          </cell>
          <cell r="AI132">
            <v>0</v>
          </cell>
          <cell r="AJ132">
            <v>0</v>
          </cell>
          <cell r="AK132">
            <v>454628082.01999998</v>
          </cell>
        </row>
        <row r="133">
          <cell r="H133">
            <v>35105</v>
          </cell>
          <cell r="I133" t="str">
            <v>Прочие</v>
          </cell>
          <cell r="J133">
            <v>40245709.460000001</v>
          </cell>
          <cell r="K133">
            <v>0</v>
          </cell>
          <cell r="L133">
            <v>0</v>
          </cell>
          <cell r="M133">
            <v>40245709.460000001</v>
          </cell>
          <cell r="N133">
            <v>23295043.530000001</v>
          </cell>
          <cell r="O133">
            <v>0</v>
          </cell>
          <cell r="P133">
            <v>0</v>
          </cell>
          <cell r="Q133">
            <v>23295043.530000001</v>
          </cell>
          <cell r="R133">
            <v>6398213.8200000003</v>
          </cell>
          <cell r="S133">
            <v>0</v>
          </cell>
          <cell r="T133">
            <v>0</v>
          </cell>
          <cell r="U133">
            <v>6398213.8200000003</v>
          </cell>
          <cell r="V133">
            <v>4915197.9400000004</v>
          </cell>
          <cell r="W133">
            <v>0</v>
          </cell>
          <cell r="X133">
            <v>0</v>
          </cell>
          <cell r="Y133">
            <v>4915197.9400000004</v>
          </cell>
          <cell r="Z133">
            <v>2996577.98</v>
          </cell>
          <cell r="AA133">
            <v>0</v>
          </cell>
          <cell r="AB133">
            <v>0</v>
          </cell>
          <cell r="AC133">
            <v>2996577.98</v>
          </cell>
          <cell r="AD133">
            <v>32760</v>
          </cell>
          <cell r="AE133">
            <v>0</v>
          </cell>
          <cell r="AF133">
            <v>0</v>
          </cell>
          <cell r="AG133">
            <v>32760</v>
          </cell>
          <cell r="AH133">
            <v>32760</v>
          </cell>
          <cell r="AI133">
            <v>0</v>
          </cell>
          <cell r="AJ133">
            <v>0</v>
          </cell>
          <cell r="AK133">
            <v>32760</v>
          </cell>
        </row>
        <row r="134">
          <cell r="H134">
            <v>35106</v>
          </cell>
          <cell r="I134" t="str">
            <v>Мазут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</row>
        <row r="135">
          <cell r="H135">
            <v>35107</v>
          </cell>
          <cell r="I135" t="str">
            <v>Предоплаченные банковские комиссий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50000000</v>
          </cell>
          <cell r="AF135">
            <v>1232876.7123287669</v>
          </cell>
          <cell r="AG135">
            <v>48767123.287671231</v>
          </cell>
          <cell r="AH135">
            <v>0</v>
          </cell>
          <cell r="AI135">
            <v>0</v>
          </cell>
          <cell r="AJ135">
            <v>24794520.547945201</v>
          </cell>
          <cell r="AK135">
            <v>23972602.739726029</v>
          </cell>
        </row>
        <row r="136">
          <cell r="H136">
            <v>35203</v>
          </cell>
          <cell r="I136" t="str">
            <v>ЗАО Майкубен-Вест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2013122.88</v>
          </cell>
          <cell r="S136">
            <v>0</v>
          </cell>
          <cell r="T136">
            <v>0</v>
          </cell>
          <cell r="U136">
            <v>2013122.88</v>
          </cell>
          <cell r="V136">
            <v>98722499.269999996</v>
          </cell>
          <cell r="W136">
            <v>0</v>
          </cell>
          <cell r="X136">
            <v>0</v>
          </cell>
          <cell r="Y136">
            <v>98722499.269999996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7">
          <cell r="H137">
            <v>35204</v>
          </cell>
          <cell r="I137" t="str">
            <v>Прочие</v>
          </cell>
          <cell r="J137">
            <v>107077024.56999999</v>
          </cell>
          <cell r="K137">
            <v>0</v>
          </cell>
          <cell r="L137">
            <v>0</v>
          </cell>
          <cell r="M137">
            <v>107077024.56999999</v>
          </cell>
          <cell r="N137">
            <v>180530465.06</v>
          </cell>
          <cell r="O137">
            <v>0</v>
          </cell>
          <cell r="P137">
            <v>0</v>
          </cell>
          <cell r="Q137">
            <v>180530465.06</v>
          </cell>
          <cell r="R137">
            <v>56006943.460000001</v>
          </cell>
          <cell r="S137">
            <v>0</v>
          </cell>
          <cell r="T137">
            <v>0</v>
          </cell>
          <cell r="U137">
            <v>56006943.460000001</v>
          </cell>
          <cell r="V137">
            <v>64550771.490000002</v>
          </cell>
          <cell r="W137">
            <v>0</v>
          </cell>
          <cell r="X137">
            <v>0</v>
          </cell>
          <cell r="Y137">
            <v>64550771.490000002</v>
          </cell>
          <cell r="Z137">
            <v>95048537.030000001</v>
          </cell>
          <cell r="AA137">
            <v>0</v>
          </cell>
          <cell r="AB137">
            <v>0</v>
          </cell>
          <cell r="AC137">
            <v>95048537.030000001</v>
          </cell>
          <cell r="AD137">
            <v>110419240.05</v>
          </cell>
          <cell r="AE137">
            <v>0</v>
          </cell>
          <cell r="AF137">
            <v>36223000</v>
          </cell>
          <cell r="AG137">
            <v>74196240.049999997</v>
          </cell>
          <cell r="AH137">
            <v>256015359.53</v>
          </cell>
          <cell r="AI137">
            <v>0</v>
          </cell>
          <cell r="AJ137">
            <v>0</v>
          </cell>
          <cell r="AK137">
            <v>219792359.53</v>
          </cell>
        </row>
        <row r="138">
          <cell r="H138" t="str">
            <v>43101A</v>
          </cell>
          <cell r="I138" t="str">
            <v>в дол АМРО</v>
          </cell>
          <cell r="J138">
            <v>3448.59</v>
          </cell>
          <cell r="K138">
            <v>0</v>
          </cell>
          <cell r="L138">
            <v>0</v>
          </cell>
          <cell r="M138">
            <v>3448.59</v>
          </cell>
          <cell r="N138">
            <v>9767.2900000000009</v>
          </cell>
          <cell r="O138">
            <v>0</v>
          </cell>
          <cell r="P138">
            <v>0</v>
          </cell>
          <cell r="Q138">
            <v>9767.2900000000009</v>
          </cell>
          <cell r="R138">
            <v>8426.77</v>
          </cell>
          <cell r="S138">
            <v>0</v>
          </cell>
          <cell r="T138">
            <v>0</v>
          </cell>
          <cell r="U138">
            <v>8426.77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</row>
        <row r="139">
          <cell r="H139" t="str">
            <v>43101T</v>
          </cell>
          <cell r="I139" t="str">
            <v>Долларовый счёт Туран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578627992.79999995</v>
          </cell>
          <cell r="AI139">
            <v>0</v>
          </cell>
          <cell r="AJ139">
            <v>0</v>
          </cell>
          <cell r="AK139">
            <v>578627992.79999995</v>
          </cell>
        </row>
        <row r="140">
          <cell r="H140" t="str">
            <v>43102A</v>
          </cell>
          <cell r="I140" t="str">
            <v>Вал. счёт в руб  ABN AMRO</v>
          </cell>
          <cell r="J140">
            <v>4790.88</v>
          </cell>
          <cell r="K140">
            <v>0</v>
          </cell>
          <cell r="L140">
            <v>0</v>
          </cell>
          <cell r="M140">
            <v>4790.88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1">
          <cell r="H141" t="str">
            <v>43101S</v>
          </cell>
          <cell r="I141" t="str">
            <v>Валютный счет долл-Сити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899.37</v>
          </cell>
          <cell r="O141">
            <v>0</v>
          </cell>
          <cell r="P141">
            <v>0</v>
          </cell>
          <cell r="Q141">
            <v>899.37</v>
          </cell>
          <cell r="R141">
            <v>26037.48</v>
          </cell>
          <cell r="S141">
            <v>0</v>
          </cell>
          <cell r="T141">
            <v>0</v>
          </cell>
          <cell r="U141">
            <v>26037.48</v>
          </cell>
          <cell r="V141">
            <v>7654.4</v>
          </cell>
          <cell r="W141">
            <v>0</v>
          </cell>
          <cell r="X141">
            <v>0</v>
          </cell>
          <cell r="Y141">
            <v>7654.4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1174996371</v>
          </cell>
          <cell r="AI141">
            <v>0</v>
          </cell>
          <cell r="AJ141">
            <v>0</v>
          </cell>
          <cell r="AK141">
            <v>1174996371</v>
          </cell>
        </row>
        <row r="142">
          <cell r="H142" t="str">
            <v>43102S</v>
          </cell>
          <cell r="I142" t="str">
            <v>Валютный счет руб-Сити</v>
          </cell>
          <cell r="J142">
            <v>1968505.82</v>
          </cell>
          <cell r="K142">
            <v>0</v>
          </cell>
          <cell r="L142">
            <v>0</v>
          </cell>
          <cell r="M142">
            <v>1968505.82</v>
          </cell>
          <cell r="N142">
            <v>485267.41</v>
          </cell>
          <cell r="O142">
            <v>0</v>
          </cell>
          <cell r="P142">
            <v>0</v>
          </cell>
          <cell r="Q142">
            <v>485267.41</v>
          </cell>
          <cell r="R142">
            <v>11048721.6</v>
          </cell>
          <cell r="S142">
            <v>0</v>
          </cell>
          <cell r="T142">
            <v>0</v>
          </cell>
          <cell r="U142">
            <v>11048721.6</v>
          </cell>
          <cell r="V142">
            <v>14156586.859999999</v>
          </cell>
          <cell r="W142">
            <v>0</v>
          </cell>
          <cell r="X142">
            <v>0</v>
          </cell>
          <cell r="Y142">
            <v>14156586.859999999</v>
          </cell>
          <cell r="Z142">
            <v>1547569.76</v>
          </cell>
          <cell r="AA142">
            <v>0</v>
          </cell>
          <cell r="AB142">
            <v>0</v>
          </cell>
          <cell r="AC142">
            <v>1547569.76</v>
          </cell>
          <cell r="AD142">
            <v>28595003.460000001</v>
          </cell>
          <cell r="AE142">
            <v>0</v>
          </cell>
          <cell r="AF142">
            <v>0</v>
          </cell>
          <cell r="AG142">
            <v>28595003.460000001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H143" t="str">
            <v>43105S</v>
          </cell>
          <cell r="I143" t="str">
            <v>Валют.счет.фунты-Сити</v>
          </cell>
          <cell r="J143">
            <v>128.66999999999999</v>
          </cell>
          <cell r="K143">
            <v>0</v>
          </cell>
          <cell r="L143">
            <v>0</v>
          </cell>
          <cell r="M143">
            <v>128.66999999999999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H144">
            <v>43107</v>
          </cell>
          <cell r="I144" t="str">
            <v>Деп счет Гарантия -взнос $</v>
          </cell>
          <cell r="J144">
            <v>1404219.8</v>
          </cell>
          <cell r="K144">
            <v>0</v>
          </cell>
          <cell r="L144">
            <v>0</v>
          </cell>
          <cell r="M144">
            <v>1404219.8</v>
          </cell>
          <cell r="N144">
            <v>1457041.65</v>
          </cell>
          <cell r="O144">
            <v>0</v>
          </cell>
          <cell r="P144">
            <v>0</v>
          </cell>
          <cell r="Q144">
            <v>1457041.65</v>
          </cell>
          <cell r="R144">
            <v>57688</v>
          </cell>
          <cell r="S144">
            <v>0</v>
          </cell>
          <cell r="T144">
            <v>0</v>
          </cell>
          <cell r="U144">
            <v>57688</v>
          </cell>
          <cell r="V144">
            <v>26000</v>
          </cell>
          <cell r="W144">
            <v>0</v>
          </cell>
          <cell r="X144">
            <v>0</v>
          </cell>
          <cell r="Y144">
            <v>26000</v>
          </cell>
          <cell r="Z144">
            <v>26498</v>
          </cell>
          <cell r="AA144">
            <v>0</v>
          </cell>
          <cell r="AB144">
            <v>0</v>
          </cell>
          <cell r="AC144">
            <v>26498</v>
          </cell>
          <cell r="AD144">
            <v>26754</v>
          </cell>
          <cell r="AE144">
            <v>0</v>
          </cell>
          <cell r="AF144">
            <v>0</v>
          </cell>
          <cell r="AG144">
            <v>26754</v>
          </cell>
          <cell r="AH144">
            <v>23738</v>
          </cell>
          <cell r="AI144">
            <v>0</v>
          </cell>
          <cell r="AJ144">
            <v>0</v>
          </cell>
          <cell r="AK144">
            <v>23738</v>
          </cell>
        </row>
        <row r="145">
          <cell r="H145">
            <v>43108</v>
          </cell>
          <cell r="I145" t="str">
            <v>Деп.счет-Залоговый взнос$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482511.3</v>
          </cell>
          <cell r="S145">
            <v>0</v>
          </cell>
          <cell r="T145">
            <v>0</v>
          </cell>
          <cell r="U145">
            <v>482511.3</v>
          </cell>
          <cell r="V145">
            <v>326094.68</v>
          </cell>
          <cell r="W145">
            <v>0</v>
          </cell>
          <cell r="X145">
            <v>0</v>
          </cell>
          <cell r="Y145">
            <v>326094.68</v>
          </cell>
          <cell r="Z145">
            <v>325394.68</v>
          </cell>
          <cell r="AA145">
            <v>0</v>
          </cell>
          <cell r="AB145">
            <v>0</v>
          </cell>
          <cell r="AC145">
            <v>325394.68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</row>
        <row r="146">
          <cell r="H146">
            <v>43113</v>
          </cell>
          <cell r="I146" t="str">
            <v>Залоговый депозит на иностранцев</v>
          </cell>
          <cell r="J146">
            <v>14581055.52</v>
          </cell>
          <cell r="K146">
            <v>0</v>
          </cell>
          <cell r="L146">
            <v>0</v>
          </cell>
          <cell r="M146">
            <v>14581055.52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243500</v>
          </cell>
          <cell r="AE146">
            <v>0</v>
          </cell>
          <cell r="AF146">
            <v>0</v>
          </cell>
          <cell r="AG146">
            <v>243500</v>
          </cell>
          <cell r="AH146">
            <v>243500</v>
          </cell>
          <cell r="AI146">
            <v>0</v>
          </cell>
          <cell r="AJ146">
            <v>0</v>
          </cell>
          <cell r="AK146">
            <v>243500</v>
          </cell>
        </row>
        <row r="147">
          <cell r="H147">
            <v>43112</v>
          </cell>
          <cell r="I147" t="str">
            <v>Счет по гарантиям</v>
          </cell>
          <cell r="J147">
            <v>15500000</v>
          </cell>
          <cell r="K147">
            <v>0</v>
          </cell>
          <cell r="L147">
            <v>0</v>
          </cell>
          <cell r="M147">
            <v>15500000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1991952</v>
          </cell>
          <cell r="S147">
            <v>0</v>
          </cell>
          <cell r="T147">
            <v>0</v>
          </cell>
          <cell r="U147">
            <v>1991952</v>
          </cell>
          <cell r="V147">
            <v>47785300</v>
          </cell>
          <cell r="W147">
            <v>0</v>
          </cell>
          <cell r="X147">
            <v>0</v>
          </cell>
          <cell r="Y147">
            <v>47785300</v>
          </cell>
          <cell r="Z147">
            <v>17871000</v>
          </cell>
          <cell r="AA147">
            <v>0</v>
          </cell>
          <cell r="AB147">
            <v>0</v>
          </cell>
          <cell r="AC147">
            <v>17871000</v>
          </cell>
          <cell r="AD147">
            <v>16150000</v>
          </cell>
          <cell r="AE147">
            <v>0</v>
          </cell>
          <cell r="AF147">
            <v>0</v>
          </cell>
          <cell r="AG147">
            <v>16150000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</row>
        <row r="148">
          <cell r="H148" t="str">
            <v>441TAI</v>
          </cell>
          <cell r="I148" t="str">
            <v>Тенговый ТАИБ</v>
          </cell>
          <cell r="J148">
            <v>15548.6</v>
          </cell>
          <cell r="K148">
            <v>0</v>
          </cell>
          <cell r="L148">
            <v>0</v>
          </cell>
          <cell r="M148">
            <v>15548.6</v>
          </cell>
          <cell r="N148">
            <v>1026594.67</v>
          </cell>
          <cell r="O148">
            <v>0</v>
          </cell>
          <cell r="P148">
            <v>0</v>
          </cell>
          <cell r="Q148">
            <v>1026594.67</v>
          </cell>
          <cell r="R148">
            <v>2199118.08</v>
          </cell>
          <cell r="S148">
            <v>0</v>
          </cell>
          <cell r="T148">
            <v>0</v>
          </cell>
          <cell r="U148">
            <v>2199118.08</v>
          </cell>
          <cell r="V148">
            <v>3761756.15</v>
          </cell>
          <cell r="W148">
            <v>0</v>
          </cell>
          <cell r="X148">
            <v>0</v>
          </cell>
          <cell r="Y148">
            <v>3761756.15</v>
          </cell>
          <cell r="Z148">
            <v>239134.44</v>
          </cell>
          <cell r="AA148">
            <v>0</v>
          </cell>
          <cell r="AB148">
            <v>0</v>
          </cell>
          <cell r="AC148">
            <v>239134.44</v>
          </cell>
          <cell r="AD148">
            <v>6382493.29</v>
          </cell>
          <cell r="AE148">
            <v>0</v>
          </cell>
          <cell r="AF148">
            <v>0</v>
          </cell>
          <cell r="AG148">
            <v>6382493.29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</row>
        <row r="149">
          <cell r="H149" t="str">
            <v>441A</v>
          </cell>
          <cell r="I149" t="str">
            <v>Нал расчёт с АБН АМРО</v>
          </cell>
          <cell r="J149">
            <v>612487.53</v>
          </cell>
          <cell r="K149">
            <v>0</v>
          </cell>
          <cell r="L149">
            <v>0</v>
          </cell>
          <cell r="M149">
            <v>612487.53</v>
          </cell>
          <cell r="N149">
            <v>589998.21</v>
          </cell>
          <cell r="O149">
            <v>0</v>
          </cell>
          <cell r="P149">
            <v>0</v>
          </cell>
          <cell r="Q149">
            <v>589998.21</v>
          </cell>
          <cell r="R149">
            <v>583960.99</v>
          </cell>
          <cell r="S149">
            <v>0</v>
          </cell>
          <cell r="T149">
            <v>0</v>
          </cell>
          <cell r="U149">
            <v>583960.99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</row>
        <row r="150">
          <cell r="H150" t="str">
            <v>441АЛ</v>
          </cell>
          <cell r="I150" t="str">
            <v>Наличность на р/счете Альянс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4360</v>
          </cell>
          <cell r="W150">
            <v>0</v>
          </cell>
          <cell r="X150">
            <v>0</v>
          </cell>
          <cell r="Y150">
            <v>4360</v>
          </cell>
          <cell r="Z150">
            <v>40083</v>
          </cell>
          <cell r="AA150">
            <v>0</v>
          </cell>
          <cell r="AB150">
            <v>0</v>
          </cell>
          <cell r="AC150">
            <v>40083</v>
          </cell>
          <cell r="AD150">
            <v>14871.23</v>
          </cell>
          <cell r="AE150">
            <v>0</v>
          </cell>
          <cell r="AF150">
            <v>0</v>
          </cell>
          <cell r="AG150">
            <v>14871.23</v>
          </cell>
          <cell r="AH150">
            <v>12376389</v>
          </cell>
          <cell r="AI150">
            <v>0</v>
          </cell>
          <cell r="AJ150">
            <v>0</v>
          </cell>
          <cell r="AK150">
            <v>12376389</v>
          </cell>
        </row>
        <row r="151">
          <cell r="H151" t="str">
            <v>441К</v>
          </cell>
          <cell r="I151" t="str">
            <v>Наличность на р/счете Казкомерц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313157.34000000003</v>
          </cell>
          <cell r="AI151">
            <v>0</v>
          </cell>
          <cell r="AJ151">
            <v>0</v>
          </cell>
          <cell r="AK151">
            <v>313157.34000000003</v>
          </cell>
        </row>
        <row r="152">
          <cell r="H152" t="str">
            <v>441Н</v>
          </cell>
          <cell r="I152" t="str">
            <v>Расч счет Народный Банк</v>
          </cell>
          <cell r="J152">
            <v>808.75</v>
          </cell>
          <cell r="K152">
            <v>0</v>
          </cell>
          <cell r="L152">
            <v>0</v>
          </cell>
          <cell r="M152">
            <v>808.75</v>
          </cell>
          <cell r="N152">
            <v>506.75</v>
          </cell>
          <cell r="O152">
            <v>0</v>
          </cell>
          <cell r="P152">
            <v>0</v>
          </cell>
          <cell r="Q152">
            <v>506.75</v>
          </cell>
          <cell r="R152">
            <v>506.75</v>
          </cell>
          <cell r="S152">
            <v>0</v>
          </cell>
          <cell r="T152">
            <v>0</v>
          </cell>
          <cell r="U152">
            <v>506.75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</row>
        <row r="153">
          <cell r="H153" t="str">
            <v>441с</v>
          </cell>
          <cell r="I153" t="str">
            <v>Наличность на р/счете Сити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313340171.23000002</v>
          </cell>
          <cell r="W153">
            <v>0</v>
          </cell>
          <cell r="X153">
            <v>0</v>
          </cell>
          <cell r="Y153">
            <v>313340171.23000002</v>
          </cell>
          <cell r="Z153">
            <v>16752828.380000001</v>
          </cell>
          <cell r="AA153">
            <v>0</v>
          </cell>
          <cell r="AB153">
            <v>0</v>
          </cell>
          <cell r="AC153">
            <v>16752828.380000001</v>
          </cell>
          <cell r="AD153">
            <v>781884828.99000001</v>
          </cell>
          <cell r="AE153">
            <v>0</v>
          </cell>
          <cell r="AF153">
            <v>0</v>
          </cell>
          <cell r="AG153">
            <v>781884828.99000001</v>
          </cell>
          <cell r="AH153">
            <v>27817494.699999999</v>
          </cell>
          <cell r="AI153">
            <v>0</v>
          </cell>
          <cell r="AJ153">
            <v>0</v>
          </cell>
          <cell r="AK153">
            <v>27817494.699999999</v>
          </cell>
        </row>
        <row r="154">
          <cell r="H154" t="str">
            <v>441т</v>
          </cell>
          <cell r="I154" t="str">
            <v>Наличность на р/счете Туран</v>
          </cell>
          <cell r="J154">
            <v>219757.35</v>
          </cell>
          <cell r="K154">
            <v>0</v>
          </cell>
          <cell r="L154">
            <v>0</v>
          </cell>
          <cell r="M154">
            <v>219757.35</v>
          </cell>
          <cell r="N154">
            <v>23245971.239999998</v>
          </cell>
          <cell r="O154">
            <v>0</v>
          </cell>
          <cell r="P154">
            <v>0</v>
          </cell>
          <cell r="Q154">
            <v>23245971.239999998</v>
          </cell>
          <cell r="R154">
            <v>7071467.8499999996</v>
          </cell>
          <cell r="S154">
            <v>0</v>
          </cell>
          <cell r="T154">
            <v>0</v>
          </cell>
          <cell r="U154">
            <v>7071467.8499999996</v>
          </cell>
          <cell r="V154">
            <v>25297576.34</v>
          </cell>
          <cell r="W154">
            <v>0</v>
          </cell>
          <cell r="X154">
            <v>0</v>
          </cell>
          <cell r="Y154">
            <v>25297576.34</v>
          </cell>
          <cell r="Z154">
            <v>9187415.0800000001</v>
          </cell>
          <cell r="AA154">
            <v>0</v>
          </cell>
          <cell r="AB154">
            <v>0</v>
          </cell>
          <cell r="AC154">
            <v>9187415.0800000001</v>
          </cell>
          <cell r="AD154">
            <v>66518825.43</v>
          </cell>
          <cell r="AE154">
            <v>0</v>
          </cell>
          <cell r="AF154">
            <v>0</v>
          </cell>
          <cell r="AG154">
            <v>66518825.43</v>
          </cell>
          <cell r="AH154">
            <v>25062400.82</v>
          </cell>
          <cell r="AI154">
            <v>0</v>
          </cell>
          <cell r="AJ154">
            <v>0</v>
          </cell>
          <cell r="AK154">
            <v>25062400.82</v>
          </cell>
        </row>
        <row r="155">
          <cell r="H155" t="str">
            <v>441Т_К</v>
          </cell>
          <cell r="I155" t="str">
            <v>Счет для покупки ээ Корем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600000</v>
          </cell>
          <cell r="O155">
            <v>0</v>
          </cell>
          <cell r="P155">
            <v>0</v>
          </cell>
          <cell r="Q155">
            <v>600000</v>
          </cell>
          <cell r="R155">
            <v>653650</v>
          </cell>
          <cell r="S155">
            <v>0</v>
          </cell>
          <cell r="T155">
            <v>0</v>
          </cell>
          <cell r="U155">
            <v>653650</v>
          </cell>
          <cell r="V155">
            <v>653650</v>
          </cell>
          <cell r="W155">
            <v>0</v>
          </cell>
          <cell r="X155">
            <v>0</v>
          </cell>
          <cell r="Y155">
            <v>653650</v>
          </cell>
          <cell r="Z155">
            <v>653650</v>
          </cell>
          <cell r="AA155">
            <v>0</v>
          </cell>
          <cell r="AB155">
            <v>0</v>
          </cell>
          <cell r="AC155">
            <v>653650</v>
          </cell>
          <cell r="AD155">
            <v>647800</v>
          </cell>
          <cell r="AE155">
            <v>0</v>
          </cell>
          <cell r="AF155">
            <v>0</v>
          </cell>
          <cell r="AG155">
            <v>647800</v>
          </cell>
          <cell r="AH155">
            <v>647800</v>
          </cell>
          <cell r="AI155">
            <v>0</v>
          </cell>
          <cell r="AJ155">
            <v>0</v>
          </cell>
          <cell r="AK155">
            <v>647800</v>
          </cell>
        </row>
        <row r="156">
          <cell r="H156">
            <v>451</v>
          </cell>
          <cell r="I156" t="str">
            <v>Касса</v>
          </cell>
          <cell r="J156">
            <v>2861465.54</v>
          </cell>
          <cell r="K156">
            <v>0</v>
          </cell>
          <cell r="L156">
            <v>0</v>
          </cell>
          <cell r="M156">
            <v>2861465.54</v>
          </cell>
          <cell r="N156">
            <v>2202218.39</v>
          </cell>
          <cell r="O156">
            <v>0</v>
          </cell>
          <cell r="P156">
            <v>0</v>
          </cell>
          <cell r="Q156">
            <v>2202218.39</v>
          </cell>
          <cell r="R156">
            <v>3912664.56</v>
          </cell>
          <cell r="S156">
            <v>0</v>
          </cell>
          <cell r="T156">
            <v>0</v>
          </cell>
          <cell r="U156">
            <v>3912664.56</v>
          </cell>
          <cell r="V156">
            <v>2289969.29</v>
          </cell>
          <cell r="W156">
            <v>0</v>
          </cell>
          <cell r="X156">
            <v>0</v>
          </cell>
          <cell r="Y156">
            <v>2289969.29</v>
          </cell>
          <cell r="Z156">
            <v>372333.29</v>
          </cell>
          <cell r="AA156">
            <v>0</v>
          </cell>
          <cell r="AB156">
            <v>0</v>
          </cell>
          <cell r="AC156">
            <v>372333.29</v>
          </cell>
          <cell r="AD156">
            <v>6653984.3700000001</v>
          </cell>
          <cell r="AE156">
            <v>0</v>
          </cell>
          <cell r="AF156">
            <v>0</v>
          </cell>
          <cell r="AG156">
            <v>6653984.3700000001</v>
          </cell>
          <cell r="AH156">
            <v>864457.17</v>
          </cell>
          <cell r="AI156">
            <v>0</v>
          </cell>
          <cell r="AJ156">
            <v>0</v>
          </cell>
          <cell r="AK156">
            <v>864457.17</v>
          </cell>
        </row>
        <row r="157">
          <cell r="H157">
            <v>503</v>
          </cell>
          <cell r="I157" t="str">
            <v>Уставный фонд</v>
          </cell>
          <cell r="J157">
            <v>-100000000</v>
          </cell>
          <cell r="K157">
            <v>0</v>
          </cell>
          <cell r="L157">
            <v>0</v>
          </cell>
          <cell r="M157">
            <v>-100000000</v>
          </cell>
          <cell r="N157">
            <v>-100000000</v>
          </cell>
          <cell r="O157">
            <v>0</v>
          </cell>
          <cell r="P157">
            <v>0</v>
          </cell>
          <cell r="Q157">
            <v>-100000000</v>
          </cell>
          <cell r="R157">
            <v>-100000000</v>
          </cell>
          <cell r="S157">
            <v>0</v>
          </cell>
          <cell r="T157">
            <v>0</v>
          </cell>
          <cell r="U157">
            <v>-100000000</v>
          </cell>
          <cell r="V157">
            <v>-100000000</v>
          </cell>
          <cell r="W157">
            <v>0</v>
          </cell>
          <cell r="X157">
            <v>0</v>
          </cell>
          <cell r="Y157">
            <v>-100000000</v>
          </cell>
          <cell r="Z157">
            <v>-100000000</v>
          </cell>
          <cell r="AA157">
            <v>0</v>
          </cell>
          <cell r="AB157">
            <v>0</v>
          </cell>
          <cell r="AC157">
            <v>-100000000</v>
          </cell>
          <cell r="AD157">
            <v>-100000000</v>
          </cell>
          <cell r="AE157">
            <v>0</v>
          </cell>
          <cell r="AF157">
            <v>0</v>
          </cell>
          <cell r="AG157">
            <v>-100000000</v>
          </cell>
          <cell r="AH157">
            <v>-100000000</v>
          </cell>
          <cell r="AI157">
            <v>0</v>
          </cell>
          <cell r="AJ157">
            <v>0</v>
          </cell>
          <cell r="AK157">
            <v>-100000000</v>
          </cell>
        </row>
        <row r="158">
          <cell r="H158">
            <v>54101</v>
          </cell>
          <cell r="I158" t="str">
            <v>Производственные здания</v>
          </cell>
          <cell r="J158">
            <v>-1326290.67</v>
          </cell>
          <cell r="K158">
            <v>1326291</v>
          </cell>
          <cell r="L158">
            <v>0</v>
          </cell>
          <cell r="M158">
            <v>0.33000000007450581</v>
          </cell>
          <cell r="N158">
            <v>-2980032626.6199999</v>
          </cell>
          <cell r="O158">
            <v>2978706336</v>
          </cell>
          <cell r="P158">
            <v>0</v>
          </cell>
          <cell r="Q158">
            <v>0.38000011444091797</v>
          </cell>
          <cell r="R158">
            <v>-2905451163.3600001</v>
          </cell>
          <cell r="S158">
            <v>0</v>
          </cell>
          <cell r="T158">
            <v>74581463</v>
          </cell>
          <cell r="U158">
            <v>0.6399998664855957</v>
          </cell>
          <cell r="V158">
            <v>-2830978302.46</v>
          </cell>
          <cell r="W158">
            <v>0</v>
          </cell>
          <cell r="X158">
            <v>74472861</v>
          </cell>
          <cell r="Y158">
            <v>0.53999996185302734</v>
          </cell>
          <cell r="Z158">
            <v>-2830978302.46</v>
          </cell>
          <cell r="AA158">
            <v>0</v>
          </cell>
          <cell r="AB158">
            <v>0</v>
          </cell>
          <cell r="AC158">
            <v>0.53999996185302734</v>
          </cell>
          <cell r="AD158">
            <v>-2756505441.5599999</v>
          </cell>
          <cell r="AE158">
            <v>0</v>
          </cell>
          <cell r="AF158">
            <v>74472861</v>
          </cell>
          <cell r="AG158">
            <v>0.44000005722045898</v>
          </cell>
          <cell r="AH158">
            <v>-2756505441.5599999</v>
          </cell>
          <cell r="AI158">
            <v>0</v>
          </cell>
          <cell r="AJ158">
            <v>0</v>
          </cell>
          <cell r="AK158">
            <v>0.44000005722045898</v>
          </cell>
        </row>
        <row r="159">
          <cell r="H159">
            <v>54102</v>
          </cell>
          <cell r="I159" t="str">
            <v>Непроизводственные здания</v>
          </cell>
          <cell r="J159">
            <v>-8144.19</v>
          </cell>
          <cell r="K159">
            <v>8144</v>
          </cell>
          <cell r="L159">
            <v>0</v>
          </cell>
          <cell r="M159">
            <v>-0.18999999999959982</v>
          </cell>
          <cell r="N159">
            <v>-18447131.710000001</v>
          </cell>
          <cell r="O159">
            <v>18438988</v>
          </cell>
          <cell r="P159">
            <v>0</v>
          </cell>
          <cell r="Q159">
            <v>0.28999999910593033</v>
          </cell>
          <cell r="R159">
            <v>-17969963.710000001</v>
          </cell>
          <cell r="S159">
            <v>0</v>
          </cell>
          <cell r="T159">
            <v>477168</v>
          </cell>
          <cell r="U159">
            <v>0.28999999910593033</v>
          </cell>
          <cell r="V159">
            <v>-17492795.710000001</v>
          </cell>
          <cell r="W159">
            <v>0</v>
          </cell>
          <cell r="X159">
            <v>477168</v>
          </cell>
          <cell r="Y159">
            <v>0.28999999910593033</v>
          </cell>
          <cell r="Z159">
            <v>-17492795.710000001</v>
          </cell>
          <cell r="AA159">
            <v>0</v>
          </cell>
          <cell r="AB159">
            <v>0</v>
          </cell>
          <cell r="AC159">
            <v>0.28999999910593033</v>
          </cell>
          <cell r="AD159">
            <v>-17015627.710000001</v>
          </cell>
          <cell r="AE159">
            <v>0</v>
          </cell>
          <cell r="AF159">
            <v>477168</v>
          </cell>
          <cell r="AG159">
            <v>0.28999999910593033</v>
          </cell>
          <cell r="AH159">
            <v>-17015627.710000001</v>
          </cell>
          <cell r="AI159">
            <v>0</v>
          </cell>
          <cell r="AJ159">
            <v>0</v>
          </cell>
          <cell r="AK159">
            <v>0.28999999910593033</v>
          </cell>
        </row>
        <row r="160">
          <cell r="H160">
            <v>54103</v>
          </cell>
          <cell r="I160" t="str">
            <v>Жилые здания</v>
          </cell>
          <cell r="J160">
            <v>1240173</v>
          </cell>
          <cell r="K160">
            <v>0</v>
          </cell>
          <cell r="L160">
            <v>1240173</v>
          </cell>
          <cell r="M160">
            <v>0</v>
          </cell>
          <cell r="N160">
            <v>1240173</v>
          </cell>
          <cell r="O160">
            <v>0</v>
          </cell>
          <cell r="P160">
            <v>0</v>
          </cell>
          <cell r="Q160">
            <v>0</v>
          </cell>
          <cell r="R160">
            <v>1240173</v>
          </cell>
          <cell r="S160">
            <v>0</v>
          </cell>
          <cell r="T160">
            <v>0</v>
          </cell>
          <cell r="U160">
            <v>0</v>
          </cell>
          <cell r="V160">
            <v>1240173</v>
          </cell>
          <cell r="W160">
            <v>0</v>
          </cell>
          <cell r="X160">
            <v>0</v>
          </cell>
          <cell r="Y160">
            <v>0</v>
          </cell>
          <cell r="Z160">
            <v>1240173</v>
          </cell>
          <cell r="AA160">
            <v>0</v>
          </cell>
          <cell r="AB160">
            <v>0</v>
          </cell>
          <cell r="AC160">
            <v>0</v>
          </cell>
          <cell r="AD160">
            <v>1240173</v>
          </cell>
          <cell r="AE160">
            <v>0</v>
          </cell>
          <cell r="AF160">
            <v>0</v>
          </cell>
          <cell r="AG160">
            <v>0</v>
          </cell>
          <cell r="AH160">
            <v>1240173</v>
          </cell>
          <cell r="AI160">
            <v>0</v>
          </cell>
          <cell r="AJ160">
            <v>0</v>
          </cell>
          <cell r="AK160">
            <v>0</v>
          </cell>
        </row>
        <row r="161">
          <cell r="H161">
            <v>54104</v>
          </cell>
          <cell r="I161" t="str">
            <v>Сооружения и конструкции</v>
          </cell>
          <cell r="J161">
            <v>-673956.42</v>
          </cell>
          <cell r="K161">
            <v>673956</v>
          </cell>
          <cell r="L161">
            <v>0</v>
          </cell>
          <cell r="M161">
            <v>-0.42000000004190952</v>
          </cell>
          <cell r="N161">
            <v>-748236029.42999995</v>
          </cell>
          <cell r="O161">
            <v>747562073</v>
          </cell>
          <cell r="P161">
            <v>0</v>
          </cell>
          <cell r="Q161">
            <v>-0.4299999475479126</v>
          </cell>
          <cell r="R161">
            <v>-728404651.04999995</v>
          </cell>
          <cell r="S161">
            <v>0</v>
          </cell>
          <cell r="T161">
            <v>19831378</v>
          </cell>
          <cell r="U161">
            <v>-4.999995231628418E-2</v>
          </cell>
          <cell r="V161">
            <v>-708573272.66999996</v>
          </cell>
          <cell r="W161">
            <v>0</v>
          </cell>
          <cell r="X161">
            <v>19831378</v>
          </cell>
          <cell r="Y161">
            <v>0.33000004291534424</v>
          </cell>
          <cell r="Z161">
            <v>-708573272.66999996</v>
          </cell>
          <cell r="AA161">
            <v>0</v>
          </cell>
          <cell r="AB161">
            <v>0</v>
          </cell>
          <cell r="AC161">
            <v>0.33000004291534424</v>
          </cell>
          <cell r="AD161">
            <v>-688741894.28999996</v>
          </cell>
          <cell r="AE161">
            <v>0</v>
          </cell>
          <cell r="AF161">
            <v>19831378</v>
          </cell>
          <cell r="AG161">
            <v>0.71000003814697266</v>
          </cell>
          <cell r="AH161">
            <v>-688741894.28999996</v>
          </cell>
          <cell r="AI161">
            <v>0</v>
          </cell>
          <cell r="AJ161">
            <v>0</v>
          </cell>
          <cell r="AK161">
            <v>0.71000003814697266</v>
          </cell>
        </row>
        <row r="162">
          <cell r="H162">
            <v>54106</v>
          </cell>
          <cell r="I162" t="str">
            <v>Передаточное оборудование</v>
          </cell>
          <cell r="J162">
            <v>-1443557.53</v>
          </cell>
          <cell r="K162">
            <v>1443558</v>
          </cell>
          <cell r="L162">
            <v>0</v>
          </cell>
          <cell r="M162">
            <v>0.46999999997206032</v>
          </cell>
          <cell r="N162">
            <v>-2146338681.9300001</v>
          </cell>
          <cell r="O162">
            <v>2144895124</v>
          </cell>
          <cell r="P162">
            <v>0</v>
          </cell>
          <cell r="Q162">
            <v>6.9999933242797852E-2</v>
          </cell>
          <cell r="R162">
            <v>-2067590206.0799999</v>
          </cell>
          <cell r="S162">
            <v>0</v>
          </cell>
          <cell r="T162">
            <v>78748476</v>
          </cell>
          <cell r="U162">
            <v>-7.9999923706054688E-2</v>
          </cell>
          <cell r="V162">
            <v>-1989331461.9400001</v>
          </cell>
          <cell r="W162">
            <v>0</v>
          </cell>
          <cell r="X162">
            <v>78258744</v>
          </cell>
          <cell r="Y162">
            <v>5.9999942779541016E-2</v>
          </cell>
          <cell r="Z162">
            <v>-1989331461.9400001</v>
          </cell>
          <cell r="AA162">
            <v>0</v>
          </cell>
          <cell r="AB162">
            <v>0</v>
          </cell>
          <cell r="AC162">
            <v>5.9999942779541016E-2</v>
          </cell>
          <cell r="AD162">
            <v>-1911072717.8</v>
          </cell>
          <cell r="AE162">
            <v>0</v>
          </cell>
          <cell r="AF162">
            <v>78258744</v>
          </cell>
          <cell r="AG162">
            <v>0.20000004768371582</v>
          </cell>
          <cell r="AH162">
            <v>-1911072717.8</v>
          </cell>
          <cell r="AI162">
            <v>0</v>
          </cell>
          <cell r="AJ162">
            <v>0</v>
          </cell>
          <cell r="AK162">
            <v>0.20000004768371582</v>
          </cell>
        </row>
        <row r="163">
          <cell r="H163">
            <v>54107</v>
          </cell>
          <cell r="I163" t="str">
            <v>Крупное оборудование</v>
          </cell>
          <cell r="J163">
            <v>-9927571.1699999999</v>
          </cell>
          <cell r="K163">
            <v>9927571</v>
          </cell>
          <cell r="L163">
            <v>0</v>
          </cell>
          <cell r="M163">
            <v>-0.16999999992549419</v>
          </cell>
          <cell r="N163">
            <v>-3423021133</v>
          </cell>
          <cell r="O163">
            <v>3413093562</v>
          </cell>
          <cell r="P163">
            <v>0</v>
          </cell>
          <cell r="Q163">
            <v>0</v>
          </cell>
          <cell r="R163">
            <v>-3284239680.2199998</v>
          </cell>
          <cell r="S163">
            <v>0</v>
          </cell>
          <cell r="T163">
            <v>138781453</v>
          </cell>
          <cell r="U163">
            <v>-0.21999979019165039</v>
          </cell>
          <cell r="V163">
            <v>-3151799450.9699998</v>
          </cell>
          <cell r="W163">
            <v>0</v>
          </cell>
          <cell r="X163">
            <v>132440230</v>
          </cell>
          <cell r="Y163">
            <v>-0.96999979019165039</v>
          </cell>
          <cell r="Z163">
            <v>-3151799450.9699998</v>
          </cell>
          <cell r="AA163">
            <v>0</v>
          </cell>
          <cell r="AB163">
            <v>0</v>
          </cell>
          <cell r="AC163">
            <v>-0.96999979019165039</v>
          </cell>
          <cell r="AD163">
            <v>-3019225610.0100002</v>
          </cell>
          <cell r="AE163">
            <v>0</v>
          </cell>
          <cell r="AF163">
            <v>132573841</v>
          </cell>
          <cell r="AG163">
            <v>-1.0100002288818359</v>
          </cell>
          <cell r="AH163">
            <v>-3017698660.9200001</v>
          </cell>
          <cell r="AI163">
            <v>0</v>
          </cell>
          <cell r="AJ163">
            <v>1526949</v>
          </cell>
          <cell r="AK163">
            <v>-0.92000007629394531</v>
          </cell>
        </row>
        <row r="164">
          <cell r="H164">
            <v>54108</v>
          </cell>
          <cell r="I164" t="str">
            <v>Станки</v>
          </cell>
          <cell r="J164">
            <v>-3770.98</v>
          </cell>
          <cell r="K164">
            <v>3771</v>
          </cell>
          <cell r="L164">
            <v>0</v>
          </cell>
          <cell r="M164">
            <v>1.999999999998181E-2</v>
          </cell>
          <cell r="N164">
            <v>-17295337</v>
          </cell>
          <cell r="O164">
            <v>17291566</v>
          </cell>
          <cell r="P164">
            <v>0</v>
          </cell>
          <cell r="Q164">
            <v>0</v>
          </cell>
          <cell r="R164">
            <v>-14983824.960000001</v>
          </cell>
          <cell r="S164">
            <v>0</v>
          </cell>
          <cell r="T164">
            <v>2311512</v>
          </cell>
          <cell r="U164">
            <v>3.9999999105930328E-2</v>
          </cell>
          <cell r="V164">
            <v>-14036029.960000001</v>
          </cell>
          <cell r="W164">
            <v>0</v>
          </cell>
          <cell r="X164">
            <v>947795</v>
          </cell>
          <cell r="Y164">
            <v>3.9999999105930328E-2</v>
          </cell>
          <cell r="Z164">
            <v>-14016825.310000001</v>
          </cell>
          <cell r="AA164">
            <v>0</v>
          </cell>
          <cell r="AB164">
            <v>19204.650000000001</v>
          </cell>
          <cell r="AC164">
            <v>3.9999999477004167E-2</v>
          </cell>
          <cell r="AD164">
            <v>-11109055.16</v>
          </cell>
          <cell r="AE164">
            <v>0</v>
          </cell>
          <cell r="AF164">
            <v>2926975</v>
          </cell>
          <cell r="AG164">
            <v>-0.16000000014901161</v>
          </cell>
          <cell r="AH164">
            <v>-4561018.13</v>
          </cell>
          <cell r="AI164">
            <v>0</v>
          </cell>
          <cell r="AJ164">
            <v>6548037</v>
          </cell>
          <cell r="AK164">
            <v>-0.12999999895691872</v>
          </cell>
        </row>
        <row r="165">
          <cell r="H165">
            <v>54109</v>
          </cell>
          <cell r="I165" t="str">
            <v>Компьютеры и измерительные приборы</v>
          </cell>
          <cell r="J165">
            <v>-109.6</v>
          </cell>
          <cell r="K165">
            <v>110</v>
          </cell>
          <cell r="L165">
            <v>0</v>
          </cell>
          <cell r="M165">
            <v>0.40000000000000568</v>
          </cell>
          <cell r="N165">
            <v>-29545.88</v>
          </cell>
          <cell r="O165">
            <v>29436</v>
          </cell>
          <cell r="P165">
            <v>0</v>
          </cell>
          <cell r="Q165">
            <v>0.11999999999898137</v>
          </cell>
          <cell r="R165">
            <v>-5304.59</v>
          </cell>
          <cell r="S165">
            <v>0</v>
          </cell>
          <cell r="T165">
            <v>24241</v>
          </cell>
          <cell r="U165">
            <v>0.40999999999985448</v>
          </cell>
          <cell r="V165">
            <v>-4604.92</v>
          </cell>
          <cell r="W165">
            <v>0</v>
          </cell>
          <cell r="X165">
            <v>700</v>
          </cell>
          <cell r="Y165">
            <v>8.000000000174623E-2</v>
          </cell>
          <cell r="Z165">
            <v>-4604.92</v>
          </cell>
          <cell r="AA165">
            <v>0</v>
          </cell>
          <cell r="AB165">
            <v>150837</v>
          </cell>
          <cell r="AC165">
            <v>-150836.91999999998</v>
          </cell>
          <cell r="AD165">
            <v>-3905.25</v>
          </cell>
          <cell r="AE165">
            <v>0</v>
          </cell>
          <cell r="AF165">
            <v>700</v>
          </cell>
          <cell r="AG165">
            <v>-0.25</v>
          </cell>
          <cell r="AH165">
            <v>-3905.25</v>
          </cell>
          <cell r="AI165">
            <v>0</v>
          </cell>
          <cell r="AJ165">
            <v>0</v>
          </cell>
          <cell r="AK165">
            <v>-0.25</v>
          </cell>
        </row>
        <row r="166">
          <cell r="H166">
            <v>54110</v>
          </cell>
          <cell r="I166" t="str">
            <v>Средства связи</v>
          </cell>
          <cell r="J166">
            <v>-863.04</v>
          </cell>
          <cell r="K166">
            <v>863</v>
          </cell>
          <cell r="L166">
            <v>0</v>
          </cell>
          <cell r="M166">
            <v>-3.999999999996362E-2</v>
          </cell>
          <cell r="N166">
            <v>-2915421.56</v>
          </cell>
          <cell r="O166">
            <v>2914559</v>
          </cell>
          <cell r="P166">
            <v>0</v>
          </cell>
          <cell r="Q166">
            <v>0.43999999994412065</v>
          </cell>
          <cell r="R166">
            <v>-197450.25</v>
          </cell>
          <cell r="S166">
            <v>0</v>
          </cell>
          <cell r="T166">
            <v>2717971</v>
          </cell>
          <cell r="U166">
            <v>0.75</v>
          </cell>
          <cell r="V166">
            <v>-174170.29</v>
          </cell>
          <cell r="W166">
            <v>0</v>
          </cell>
          <cell r="X166">
            <v>23280</v>
          </cell>
          <cell r="Y166">
            <v>0.7099999999627471</v>
          </cell>
          <cell r="Z166">
            <v>-174170.29</v>
          </cell>
          <cell r="AA166">
            <v>0</v>
          </cell>
          <cell r="AB166">
            <v>984430.82</v>
          </cell>
          <cell r="AC166">
            <v>-984430.11</v>
          </cell>
          <cell r="AD166">
            <v>-150890.32999999999</v>
          </cell>
          <cell r="AE166">
            <v>0</v>
          </cell>
          <cell r="AF166">
            <v>23280</v>
          </cell>
          <cell r="AG166">
            <v>0.66999999992549419</v>
          </cell>
          <cell r="AH166">
            <v>-150890.32999999999</v>
          </cell>
          <cell r="AI166">
            <v>0</v>
          </cell>
          <cell r="AJ166">
            <v>0</v>
          </cell>
          <cell r="AK166">
            <v>0.66999999992549419</v>
          </cell>
        </row>
        <row r="167">
          <cell r="H167">
            <v>54111</v>
          </cell>
          <cell r="I167" t="str">
            <v>Тракторы,подвижные краны</v>
          </cell>
          <cell r="J167">
            <v>-18085.169999999998</v>
          </cell>
          <cell r="K167">
            <v>18085</v>
          </cell>
          <cell r="L167">
            <v>0</v>
          </cell>
          <cell r="M167">
            <v>-0.16999999999825377</v>
          </cell>
          <cell r="N167">
            <v>-12856293.619999999</v>
          </cell>
          <cell r="O167">
            <v>12838208</v>
          </cell>
          <cell r="P167">
            <v>0</v>
          </cell>
          <cell r="Q167">
            <v>-0.61999999918043613</v>
          </cell>
          <cell r="R167">
            <v>-8739090.7300000004</v>
          </cell>
          <cell r="S167">
            <v>0</v>
          </cell>
          <cell r="T167">
            <v>4117203</v>
          </cell>
          <cell r="U167">
            <v>-0.73000000044703484</v>
          </cell>
          <cell r="V167">
            <v>-5740512.7699999996</v>
          </cell>
          <cell r="W167">
            <v>0</v>
          </cell>
          <cell r="X167">
            <v>2998578</v>
          </cell>
          <cell r="Y167">
            <v>-0.76999999955296516</v>
          </cell>
          <cell r="Z167">
            <v>-5602704.9100000001</v>
          </cell>
          <cell r="AA167">
            <v>0</v>
          </cell>
          <cell r="AB167">
            <v>137808</v>
          </cell>
          <cell r="AC167">
            <v>-0.91000000014901161</v>
          </cell>
          <cell r="AD167">
            <v>-4720561.41</v>
          </cell>
          <cell r="AE167">
            <v>0</v>
          </cell>
          <cell r="AF167">
            <v>1019952</v>
          </cell>
          <cell r="AG167">
            <v>-1.4100000001490116</v>
          </cell>
          <cell r="AH167">
            <v>-4720561.41</v>
          </cell>
          <cell r="AI167">
            <v>0</v>
          </cell>
          <cell r="AJ167">
            <v>0</v>
          </cell>
          <cell r="AK167">
            <v>-1.4100000001490116</v>
          </cell>
        </row>
        <row r="168">
          <cell r="H168">
            <v>54112</v>
          </cell>
          <cell r="I168" t="str">
            <v>Грузоподъемные механизмы</v>
          </cell>
          <cell r="J168">
            <v>-10516.47</v>
          </cell>
          <cell r="K168">
            <v>10516</v>
          </cell>
          <cell r="L168">
            <v>0</v>
          </cell>
          <cell r="M168">
            <v>-0.46999999999934516</v>
          </cell>
          <cell r="N168">
            <v>-99735874.120000005</v>
          </cell>
          <cell r="O168">
            <v>99725358</v>
          </cell>
          <cell r="P168">
            <v>0</v>
          </cell>
          <cell r="Q168">
            <v>-0.12000000476837158</v>
          </cell>
          <cell r="R168">
            <v>-92282577.489999995</v>
          </cell>
          <cell r="S168">
            <v>0</v>
          </cell>
          <cell r="T168">
            <v>7453297</v>
          </cell>
          <cell r="U168">
            <v>-0.48999999463558197</v>
          </cell>
          <cell r="V168">
            <v>-84747246.540000007</v>
          </cell>
          <cell r="W168">
            <v>0</v>
          </cell>
          <cell r="X168">
            <v>7535331</v>
          </cell>
          <cell r="Y168">
            <v>-0.54000000655651093</v>
          </cell>
          <cell r="Z168">
            <v>-84747246.540000007</v>
          </cell>
          <cell r="AA168">
            <v>0</v>
          </cell>
          <cell r="AB168">
            <v>0</v>
          </cell>
          <cell r="AC168">
            <v>-0.54000000655651093</v>
          </cell>
          <cell r="AD168">
            <v>-77769364.980000004</v>
          </cell>
          <cell r="AE168">
            <v>0</v>
          </cell>
          <cell r="AF168">
            <v>6977882</v>
          </cell>
          <cell r="AG168">
            <v>-0.98000000417232513</v>
          </cell>
          <cell r="AH168">
            <v>-77769364.980000004</v>
          </cell>
          <cell r="AI168">
            <v>0</v>
          </cell>
          <cell r="AJ168">
            <v>0</v>
          </cell>
          <cell r="AK168">
            <v>-0.98000000417232513</v>
          </cell>
        </row>
        <row r="169">
          <cell r="H169">
            <v>54113</v>
          </cell>
          <cell r="I169" t="str">
            <v>Прочие машины и оборудование</v>
          </cell>
          <cell r="J169">
            <v>-8057.82</v>
          </cell>
          <cell r="K169">
            <v>8058</v>
          </cell>
          <cell r="L169">
            <v>0</v>
          </cell>
          <cell r="M169">
            <v>0.18000000000029104</v>
          </cell>
          <cell r="N169">
            <v>-12212760.130000001</v>
          </cell>
          <cell r="O169">
            <v>12204702</v>
          </cell>
          <cell r="P169">
            <v>0</v>
          </cell>
          <cell r="Q169">
            <v>-0.13000000081956387</v>
          </cell>
          <cell r="R169">
            <v>-9371443.4000000004</v>
          </cell>
          <cell r="S169">
            <v>0</v>
          </cell>
          <cell r="T169">
            <v>2841316</v>
          </cell>
          <cell r="U169">
            <v>0.59999999962747097</v>
          </cell>
          <cell r="V169">
            <v>-8394242.6799999997</v>
          </cell>
          <cell r="W169">
            <v>0</v>
          </cell>
          <cell r="X169">
            <v>977201</v>
          </cell>
          <cell r="Y169">
            <v>0.32000000029802322</v>
          </cell>
          <cell r="Z169">
            <v>-8318349.96</v>
          </cell>
          <cell r="AA169">
            <v>0</v>
          </cell>
          <cell r="AB169">
            <v>75892.72</v>
          </cell>
          <cell r="AC169">
            <v>0.32000000003608875</v>
          </cell>
          <cell r="AD169">
            <v>-7337888.1600000001</v>
          </cell>
          <cell r="AE169">
            <v>0</v>
          </cell>
          <cell r="AF169">
            <v>1056354</v>
          </cell>
          <cell r="AG169">
            <v>0.83999999985098839</v>
          </cell>
          <cell r="AH169">
            <v>-4424558</v>
          </cell>
          <cell r="AI169">
            <v>0</v>
          </cell>
          <cell r="AJ169">
            <v>2913330</v>
          </cell>
          <cell r="AK169">
            <v>1</v>
          </cell>
        </row>
        <row r="170">
          <cell r="H170">
            <v>54114</v>
          </cell>
          <cell r="I170" t="str">
            <v>Железнодорожный транспорт</v>
          </cell>
          <cell r="J170">
            <v>-57768.25</v>
          </cell>
          <cell r="K170">
            <v>57768</v>
          </cell>
          <cell r="L170">
            <v>0</v>
          </cell>
          <cell r="M170">
            <v>-0.25</v>
          </cell>
          <cell r="N170">
            <v>-44204621.850000001</v>
          </cell>
          <cell r="O170">
            <v>44146854</v>
          </cell>
          <cell r="P170">
            <v>0</v>
          </cell>
          <cell r="Q170">
            <v>0.14999999850988388</v>
          </cell>
          <cell r="R170">
            <v>-42438747.710000001</v>
          </cell>
          <cell r="S170">
            <v>0</v>
          </cell>
          <cell r="T170">
            <v>1765874</v>
          </cell>
          <cell r="U170">
            <v>0.28999999910593033</v>
          </cell>
          <cell r="V170">
            <v>-40672873.57</v>
          </cell>
          <cell r="W170">
            <v>0</v>
          </cell>
          <cell r="X170">
            <v>1765874</v>
          </cell>
          <cell r="Y170">
            <v>0.42999999970197678</v>
          </cell>
          <cell r="Z170">
            <v>-40672873.57</v>
          </cell>
          <cell r="AA170">
            <v>0</v>
          </cell>
          <cell r="AB170">
            <v>0</v>
          </cell>
          <cell r="AC170">
            <v>0.42999999970197678</v>
          </cell>
          <cell r="AD170">
            <v>-38906999.43</v>
          </cell>
          <cell r="AE170">
            <v>0</v>
          </cell>
          <cell r="AF170">
            <v>1765874</v>
          </cell>
          <cell r="AG170">
            <v>0.57000000029802322</v>
          </cell>
          <cell r="AH170">
            <v>-38906999.43</v>
          </cell>
          <cell r="AI170">
            <v>0</v>
          </cell>
          <cell r="AJ170">
            <v>0</v>
          </cell>
          <cell r="AK170">
            <v>0.57000000029802322</v>
          </cell>
        </row>
        <row r="171">
          <cell r="H171">
            <v>54115</v>
          </cell>
          <cell r="I171" t="str">
            <v>Грузовой транспорт</v>
          </cell>
          <cell r="J171">
            <v>-3371.83</v>
          </cell>
          <cell r="K171">
            <v>3372</v>
          </cell>
          <cell r="L171">
            <v>0</v>
          </cell>
          <cell r="M171">
            <v>0.17000000000007276</v>
          </cell>
          <cell r="N171">
            <v>-6232417.6200000001</v>
          </cell>
          <cell r="O171">
            <v>6229046</v>
          </cell>
          <cell r="P171">
            <v>0</v>
          </cell>
          <cell r="Q171">
            <v>0.37999999988824129</v>
          </cell>
          <cell r="R171">
            <v>-4965003.47</v>
          </cell>
          <cell r="S171">
            <v>0</v>
          </cell>
          <cell r="T171">
            <v>1267414</v>
          </cell>
          <cell r="U171">
            <v>0.53000000026077032</v>
          </cell>
          <cell r="V171">
            <v>-4185491.33</v>
          </cell>
          <cell r="W171">
            <v>0</v>
          </cell>
          <cell r="X171">
            <v>779512</v>
          </cell>
          <cell r="Y171">
            <v>0.66999999992549419</v>
          </cell>
          <cell r="Z171">
            <v>-3531342.15</v>
          </cell>
          <cell r="AA171">
            <v>0</v>
          </cell>
          <cell r="AB171">
            <v>654149.18000000005</v>
          </cell>
          <cell r="AC171">
            <v>0.67000000004190952</v>
          </cell>
          <cell r="AD171">
            <v>-2755688.25</v>
          </cell>
          <cell r="AE171">
            <v>0</v>
          </cell>
          <cell r="AF171">
            <v>1429803</v>
          </cell>
          <cell r="AG171">
            <v>0.75</v>
          </cell>
          <cell r="AH171">
            <v>-2755688.25</v>
          </cell>
          <cell r="AI171">
            <v>0</v>
          </cell>
          <cell r="AJ171">
            <v>0</v>
          </cell>
          <cell r="AK171">
            <v>0.75</v>
          </cell>
        </row>
        <row r="172">
          <cell r="H172">
            <v>54116</v>
          </cell>
          <cell r="I172" t="str">
            <v>Легковые автомобили</v>
          </cell>
          <cell r="J172">
            <v>-1641.32</v>
          </cell>
          <cell r="K172">
            <v>1641</v>
          </cell>
          <cell r="L172">
            <v>0</v>
          </cell>
          <cell r="M172">
            <v>-0.31999999999993634</v>
          </cell>
          <cell r="N172">
            <v>-780464.7</v>
          </cell>
          <cell r="O172">
            <v>877823</v>
          </cell>
          <cell r="P172">
            <v>99000</v>
          </cell>
          <cell r="Q172">
            <v>-0.69999999995343387</v>
          </cell>
          <cell r="R172">
            <v>-590523.76</v>
          </cell>
          <cell r="S172">
            <v>0</v>
          </cell>
          <cell r="T172">
            <v>189941</v>
          </cell>
          <cell r="U172">
            <v>-0.76000000000931323</v>
          </cell>
          <cell r="V172">
            <v>-525619.81000000006</v>
          </cell>
          <cell r="W172">
            <v>0</v>
          </cell>
          <cell r="X172">
            <v>64904</v>
          </cell>
          <cell r="Y172">
            <v>-0.81000000005587935</v>
          </cell>
          <cell r="Z172">
            <v>-452282.42</v>
          </cell>
          <cell r="AA172">
            <v>0</v>
          </cell>
          <cell r="AB172">
            <v>73337.39</v>
          </cell>
          <cell r="AC172">
            <v>-0.80999999998311978</v>
          </cell>
          <cell r="AD172">
            <v>-387378.47</v>
          </cell>
          <cell r="AE172">
            <v>0</v>
          </cell>
          <cell r="AF172">
            <v>138241</v>
          </cell>
          <cell r="AG172">
            <v>-0.46999999997206032</v>
          </cell>
          <cell r="AH172">
            <v>-387378.47</v>
          </cell>
          <cell r="AI172">
            <v>0</v>
          </cell>
          <cell r="AJ172">
            <v>0</v>
          </cell>
          <cell r="AK172">
            <v>-0.46999999997206032</v>
          </cell>
        </row>
        <row r="173">
          <cell r="H173">
            <v>54118</v>
          </cell>
          <cell r="I173" t="str">
            <v>Инструмент</v>
          </cell>
          <cell r="J173">
            <v>-12.32</v>
          </cell>
          <cell r="K173">
            <v>12</v>
          </cell>
          <cell r="L173">
            <v>0</v>
          </cell>
          <cell r="M173">
            <v>-0.32000000000000028</v>
          </cell>
          <cell r="N173">
            <v>-5597.13</v>
          </cell>
          <cell r="O173">
            <v>5585</v>
          </cell>
          <cell r="P173">
            <v>0</v>
          </cell>
          <cell r="Q173">
            <v>-0.13000000000010914</v>
          </cell>
          <cell r="R173">
            <v>-967.6</v>
          </cell>
          <cell r="S173">
            <v>0</v>
          </cell>
          <cell r="T173">
            <v>4630</v>
          </cell>
          <cell r="U173">
            <v>-0.6000000000003638</v>
          </cell>
          <cell r="V173">
            <v>-786.89</v>
          </cell>
          <cell r="W173">
            <v>0</v>
          </cell>
          <cell r="X173">
            <v>181</v>
          </cell>
          <cell r="Y173">
            <v>-0.89000000000032742</v>
          </cell>
          <cell r="Z173">
            <v>-786.89</v>
          </cell>
          <cell r="AA173">
            <v>0</v>
          </cell>
          <cell r="AB173">
            <v>0</v>
          </cell>
          <cell r="AC173">
            <v>-0.89000000000032742</v>
          </cell>
          <cell r="AD173">
            <v>-319.29000000000002</v>
          </cell>
          <cell r="AE173">
            <v>0</v>
          </cell>
          <cell r="AF173">
            <v>468</v>
          </cell>
          <cell r="AG173">
            <v>-1.2899999999999636</v>
          </cell>
          <cell r="AH173">
            <v>-319.29000000000002</v>
          </cell>
          <cell r="AI173">
            <v>0</v>
          </cell>
          <cell r="AJ173">
            <v>0</v>
          </cell>
          <cell r="AK173">
            <v>-1.2899999999999636</v>
          </cell>
        </row>
        <row r="174">
          <cell r="H174">
            <v>54119</v>
          </cell>
          <cell r="I174" t="str">
            <v>Бытовая техника</v>
          </cell>
          <cell r="J174">
            <v>-544.38</v>
          </cell>
          <cell r="K174">
            <v>544</v>
          </cell>
          <cell r="L174">
            <v>0</v>
          </cell>
          <cell r="M174">
            <v>-0.37999999999999545</v>
          </cell>
          <cell r="N174">
            <v>-297026.11</v>
          </cell>
          <cell r="O174">
            <v>296482</v>
          </cell>
          <cell r="P174">
            <v>0</v>
          </cell>
          <cell r="Q174">
            <v>-0.10999999998603016</v>
          </cell>
          <cell r="R174">
            <v>-180958.76</v>
          </cell>
          <cell r="S174">
            <v>0</v>
          </cell>
          <cell r="T174">
            <v>116067</v>
          </cell>
          <cell r="U174">
            <v>0.23999999999068677</v>
          </cell>
          <cell r="V174">
            <v>-163313.14000000001</v>
          </cell>
          <cell r="W174">
            <v>0</v>
          </cell>
          <cell r="X174">
            <v>17646</v>
          </cell>
          <cell r="Y174">
            <v>-0.14000000001396984</v>
          </cell>
          <cell r="Z174">
            <v>-163313.14000000001</v>
          </cell>
          <cell r="AA174">
            <v>0</v>
          </cell>
          <cell r="AB174">
            <v>0</v>
          </cell>
          <cell r="AC174">
            <v>-0.14000000001396984</v>
          </cell>
          <cell r="AD174">
            <v>-136517.79999999999</v>
          </cell>
          <cell r="AE174">
            <v>0</v>
          </cell>
          <cell r="AF174">
            <v>26796</v>
          </cell>
          <cell r="AG174">
            <v>-0.79999999998835847</v>
          </cell>
          <cell r="AH174">
            <v>-115691.95</v>
          </cell>
          <cell r="AI174">
            <v>0</v>
          </cell>
          <cell r="AJ174">
            <v>18588</v>
          </cell>
          <cell r="AK174">
            <v>2237.0499999999884</v>
          </cell>
        </row>
        <row r="175">
          <cell r="H175">
            <v>54120</v>
          </cell>
          <cell r="I175" t="str">
            <v>Мебель</v>
          </cell>
          <cell r="J175">
            <v>-1085.29</v>
          </cell>
          <cell r="K175">
            <v>1085</v>
          </cell>
          <cell r="L175">
            <v>0</v>
          </cell>
          <cell r="M175">
            <v>-0.28999999999996362</v>
          </cell>
          <cell r="N175">
            <v>-190507.55</v>
          </cell>
          <cell r="O175">
            <v>189422</v>
          </cell>
          <cell r="P175">
            <v>0</v>
          </cell>
          <cell r="Q175">
            <v>-0.54999999998835847</v>
          </cell>
          <cell r="R175">
            <v>-31887.07</v>
          </cell>
          <cell r="S175">
            <v>0</v>
          </cell>
          <cell r="T175">
            <v>158621</v>
          </cell>
          <cell r="U175">
            <v>-1.0700000000069849</v>
          </cell>
          <cell r="V175">
            <v>-28424.15</v>
          </cell>
          <cell r="W175">
            <v>0</v>
          </cell>
          <cell r="X175">
            <v>3463</v>
          </cell>
          <cell r="Y175">
            <v>-1.1499999999941792</v>
          </cell>
          <cell r="Z175">
            <v>-28424.15</v>
          </cell>
          <cell r="AA175">
            <v>0</v>
          </cell>
          <cell r="AB175">
            <v>0</v>
          </cell>
          <cell r="AC175">
            <v>-1.1499999999941792</v>
          </cell>
          <cell r="AD175">
            <v>-11407.17</v>
          </cell>
          <cell r="AE175">
            <v>0</v>
          </cell>
          <cell r="AF175">
            <v>17017</v>
          </cell>
          <cell r="AG175">
            <v>-1.1700000000128057</v>
          </cell>
          <cell r="AH175">
            <v>-11407.17</v>
          </cell>
          <cell r="AI175">
            <v>0</v>
          </cell>
          <cell r="AJ175">
            <v>0</v>
          </cell>
          <cell r="AK175">
            <v>-1.1700000000128057</v>
          </cell>
        </row>
        <row r="176">
          <cell r="H176">
            <v>54121</v>
          </cell>
          <cell r="I176" t="str">
            <v xml:space="preserve">Прочие </v>
          </cell>
          <cell r="J176">
            <v>-508.2</v>
          </cell>
          <cell r="K176">
            <v>508</v>
          </cell>
          <cell r="L176">
            <v>0</v>
          </cell>
          <cell r="M176">
            <v>-0.19999999999998863</v>
          </cell>
          <cell r="N176">
            <v>-165438.57999999999</v>
          </cell>
          <cell r="O176">
            <v>164930</v>
          </cell>
          <cell r="P176">
            <v>0</v>
          </cell>
          <cell r="Q176">
            <v>-0.57999999998719431</v>
          </cell>
          <cell r="R176">
            <v>-123768.33</v>
          </cell>
          <cell r="S176">
            <v>0</v>
          </cell>
          <cell r="T176">
            <v>41670</v>
          </cell>
          <cell r="U176">
            <v>-0.33000000000174623</v>
          </cell>
          <cell r="V176">
            <v>-94414.9</v>
          </cell>
          <cell r="W176">
            <v>0</v>
          </cell>
          <cell r="X176">
            <v>29353</v>
          </cell>
          <cell r="Y176">
            <v>0.10000000000582077</v>
          </cell>
          <cell r="Z176">
            <v>-94414.9</v>
          </cell>
          <cell r="AA176">
            <v>0</v>
          </cell>
          <cell r="AB176">
            <v>0</v>
          </cell>
          <cell r="AC176">
            <v>0.10000000000582077</v>
          </cell>
          <cell r="AD176">
            <v>-63993.51</v>
          </cell>
          <cell r="AE176">
            <v>0</v>
          </cell>
          <cell r="AF176">
            <v>30421</v>
          </cell>
          <cell r="AG176">
            <v>0.48999999999068677</v>
          </cell>
          <cell r="AH176">
            <v>-63993.51</v>
          </cell>
          <cell r="AI176">
            <v>0</v>
          </cell>
          <cell r="AJ176">
            <v>0</v>
          </cell>
          <cell r="AK176">
            <v>0.48999999999068677</v>
          </cell>
        </row>
        <row r="177">
          <cell r="H177">
            <v>561</v>
          </cell>
          <cell r="I177" t="str">
            <v>За отчетный год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H178">
            <v>562</v>
          </cell>
          <cell r="I178" t="str">
            <v>За передыдущие периоды</v>
          </cell>
          <cell r="J178">
            <v>22288704716.459999</v>
          </cell>
          <cell r="K178">
            <v>4282988168.0640607</v>
          </cell>
          <cell r="L178">
            <v>6313729062</v>
          </cell>
          <cell r="M178">
            <v>20257963822.524059</v>
          </cell>
          <cell r="N178">
            <v>24244475701.700001</v>
          </cell>
          <cell r="O178">
            <v>0</v>
          </cell>
          <cell r="P178">
            <v>0</v>
          </cell>
          <cell r="Q178">
            <v>22213734807.764061</v>
          </cell>
          <cell r="R178">
            <v>22289655307.34</v>
          </cell>
          <cell r="S178">
            <v>319724900</v>
          </cell>
          <cell r="T178">
            <v>0</v>
          </cell>
          <cell r="U178">
            <v>20578639313.40406</v>
          </cell>
          <cell r="V178">
            <v>20181601245.040001</v>
          </cell>
          <cell r="W178">
            <v>317939897</v>
          </cell>
          <cell r="X178">
            <v>0</v>
          </cell>
          <cell r="Y178">
            <v>18788525148.104061</v>
          </cell>
          <cell r="Z178">
            <v>20181279694.500004</v>
          </cell>
          <cell r="AA178">
            <v>0</v>
          </cell>
          <cell r="AB178">
            <v>0</v>
          </cell>
          <cell r="AC178">
            <v>18788203597.564064</v>
          </cell>
          <cell r="AD178">
            <v>19536199231.18</v>
          </cell>
          <cell r="AE178">
            <v>317866235</v>
          </cell>
          <cell r="AF178">
            <v>0</v>
          </cell>
          <cell r="AG178">
            <v>18460989369.244061</v>
          </cell>
          <cell r="AH178">
            <v>17345439814.43</v>
          </cell>
          <cell r="AI178">
            <v>0</v>
          </cell>
          <cell r="AJ178">
            <v>0</v>
          </cell>
          <cell r="AK178">
            <v>16270229952.494061</v>
          </cell>
        </row>
        <row r="179">
          <cell r="H179">
            <v>60101</v>
          </cell>
          <cell r="I179" t="str">
            <v>Краткосрочные банковские</v>
          </cell>
          <cell r="J179">
            <v>-1243762676.97</v>
          </cell>
          <cell r="K179">
            <v>0</v>
          </cell>
          <cell r="L179">
            <v>0</v>
          </cell>
          <cell r="M179">
            <v>-1243762676.97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H180">
            <v>6010101</v>
          </cell>
          <cell r="I180" t="str">
            <v>Краткосрочные ссуды Туран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-701325000</v>
          </cell>
          <cell r="O180">
            <v>0</v>
          </cell>
          <cell r="P180">
            <v>0</v>
          </cell>
          <cell r="Q180">
            <v>-701325000</v>
          </cell>
          <cell r="R180">
            <v>0</v>
          </cell>
          <cell r="S180">
            <v>0</v>
          </cell>
          <cell r="T180">
            <v>70000000</v>
          </cell>
          <cell r="U180">
            <v>-70000000</v>
          </cell>
          <cell r="V180">
            <v>-600000000</v>
          </cell>
          <cell r="W180">
            <v>0</v>
          </cell>
          <cell r="X180">
            <v>4000000</v>
          </cell>
          <cell r="Y180">
            <v>-674000000</v>
          </cell>
          <cell r="Z180">
            <v>-82000000</v>
          </cell>
          <cell r="AA180">
            <v>74000000</v>
          </cell>
          <cell r="AB180">
            <v>0</v>
          </cell>
          <cell r="AC180">
            <v>-82000000</v>
          </cell>
          <cell r="AD180">
            <v>-100000000</v>
          </cell>
          <cell r="AE180">
            <v>74000000</v>
          </cell>
          <cell r="AF180">
            <v>0</v>
          </cell>
          <cell r="AG180">
            <v>-100000000</v>
          </cell>
          <cell r="AH180">
            <v>-293000000</v>
          </cell>
          <cell r="AI180">
            <v>331421751</v>
          </cell>
          <cell r="AJ180">
            <v>0</v>
          </cell>
          <cell r="AK180">
            <v>38421751</v>
          </cell>
        </row>
        <row r="181">
          <cell r="H181">
            <v>60101011</v>
          </cell>
          <cell r="I181" t="str">
            <v>Отсроченные штрафы по БТА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30355216.550000001</v>
          </cell>
          <cell r="AF181">
            <v>18249561.159995377</v>
          </cell>
          <cell r="AG181">
            <v>12105655.390004624</v>
          </cell>
          <cell r="AH181">
            <v>0</v>
          </cell>
          <cell r="AI181">
            <v>0</v>
          </cell>
          <cell r="AJ181">
            <v>6197272.563819821</v>
          </cell>
          <cell r="AK181">
            <v>5908382.8261848027</v>
          </cell>
        </row>
        <row r="182">
          <cell r="H182">
            <v>6010102</v>
          </cell>
          <cell r="I182" t="str">
            <v>Краткосроч ссуды ТАИБ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-155000000</v>
          </cell>
          <cell r="O182">
            <v>0</v>
          </cell>
          <cell r="P182">
            <v>0</v>
          </cell>
          <cell r="Q182">
            <v>-155000000</v>
          </cell>
          <cell r="R182">
            <v>-261000000</v>
          </cell>
          <cell r="S182">
            <v>0</v>
          </cell>
          <cell r="T182">
            <v>0</v>
          </cell>
          <cell r="U182">
            <v>-261000000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</row>
        <row r="183">
          <cell r="H183">
            <v>6010103</v>
          </cell>
          <cell r="I183" t="str">
            <v>Краткосрочные ссуды Сити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-222023815.12</v>
          </cell>
          <cell r="O183">
            <v>0</v>
          </cell>
          <cell r="P183">
            <v>0</v>
          </cell>
          <cell r="Q183">
            <v>-222023815.12</v>
          </cell>
          <cell r="R183">
            <v>-99384980.790000007</v>
          </cell>
          <cell r="S183">
            <v>0</v>
          </cell>
          <cell r="T183">
            <v>0</v>
          </cell>
          <cell r="U183">
            <v>-99384980.790000007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H184">
            <v>6010104</v>
          </cell>
          <cell r="I184" t="str">
            <v>Краткосроч ссуды Таиб( те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-55000000</v>
          </cell>
          <cell r="O184">
            <v>0</v>
          </cell>
          <cell r="P184">
            <v>0</v>
          </cell>
          <cell r="Q184">
            <v>-55000000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</row>
        <row r="185">
          <cell r="H185">
            <v>6010105</v>
          </cell>
          <cell r="I185" t="str">
            <v>Краткосрочные ссуды тур т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-254500000</v>
          </cell>
          <cell r="O185">
            <v>0</v>
          </cell>
          <cell r="P185">
            <v>0</v>
          </cell>
          <cell r="Q185">
            <v>-254500000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</row>
        <row r="186">
          <cell r="H186">
            <v>6010106</v>
          </cell>
          <cell r="I186" t="str">
            <v>Краткосрочные ссуды Альянс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-1000000000</v>
          </cell>
          <cell r="AE186">
            <v>0</v>
          </cell>
          <cell r="AF186">
            <v>0</v>
          </cell>
          <cell r="AG186">
            <v>-1000000000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</row>
        <row r="187">
          <cell r="H187">
            <v>60301</v>
          </cell>
          <cell r="I187" t="str">
            <v>Краткосрочные ссуды</v>
          </cell>
          <cell r="J187">
            <v>-2025807480</v>
          </cell>
          <cell r="K187">
            <v>0</v>
          </cell>
          <cell r="L187">
            <v>0</v>
          </cell>
          <cell r="M187">
            <v>-2025807480</v>
          </cell>
          <cell r="N187">
            <v>-662362500</v>
          </cell>
          <cell r="O187">
            <v>0</v>
          </cell>
          <cell r="P187">
            <v>0</v>
          </cell>
          <cell r="Q187">
            <v>-662362500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</row>
        <row r="188">
          <cell r="H188">
            <v>60302</v>
          </cell>
          <cell r="I188" t="str">
            <v>Долгосрочные ссуды Туран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-550000000</v>
          </cell>
          <cell r="S188">
            <v>70000000</v>
          </cell>
          <cell r="T188">
            <v>0</v>
          </cell>
          <cell r="U188">
            <v>-480000000</v>
          </cell>
          <cell r="V188">
            <v>-480000000</v>
          </cell>
          <cell r="W188">
            <v>4000000</v>
          </cell>
          <cell r="X188">
            <v>0</v>
          </cell>
          <cell r="Y188">
            <v>-406000000</v>
          </cell>
          <cell r="Z188">
            <v>-361000000</v>
          </cell>
          <cell r="AA188">
            <v>0</v>
          </cell>
          <cell r="AB188">
            <v>74000000</v>
          </cell>
          <cell r="AC188">
            <v>-361000000</v>
          </cell>
          <cell r="AD188">
            <v>-331421751</v>
          </cell>
          <cell r="AE188">
            <v>11677646.620862275</v>
          </cell>
          <cell r="AF188">
            <v>74000000</v>
          </cell>
          <cell r="AG188">
            <v>-319744104.37913775</v>
          </cell>
          <cell r="AH188">
            <v>-1988421751</v>
          </cell>
          <cell r="AI188">
            <v>0</v>
          </cell>
          <cell r="AJ188">
            <v>331421751</v>
          </cell>
          <cell r="AK188">
            <v>-2308165855.379138</v>
          </cell>
        </row>
        <row r="189">
          <cell r="H189">
            <v>6030201</v>
          </cell>
          <cell r="I189" t="str">
            <v>Долгосрочные ссуды АЕС Арлинтон</v>
          </cell>
          <cell r="J189">
            <v>-6051449310.7700005</v>
          </cell>
          <cell r="K189">
            <v>0</v>
          </cell>
          <cell r="L189">
            <v>0</v>
          </cell>
          <cell r="M189">
            <v>-6051449310.7700005</v>
          </cell>
          <cell r="N189">
            <v>-5889446255.6700001</v>
          </cell>
          <cell r="O189">
            <v>0</v>
          </cell>
          <cell r="P189">
            <v>0</v>
          </cell>
          <cell r="Q189">
            <v>-5889446255.6700001</v>
          </cell>
          <cell r="R189">
            <v>-5449956971.4899998</v>
          </cell>
          <cell r="S189">
            <v>0</v>
          </cell>
          <cell r="T189">
            <v>0</v>
          </cell>
          <cell r="U189">
            <v>-5449956971.4899998</v>
          </cell>
          <cell r="V189">
            <v>-4912593461.5</v>
          </cell>
          <cell r="W189">
            <v>0</v>
          </cell>
          <cell r="X189">
            <v>0</v>
          </cell>
          <cell r="Y189">
            <v>-4912593461.5</v>
          </cell>
          <cell r="Z189">
            <v>-5111340055.21</v>
          </cell>
          <cell r="AA189">
            <v>0</v>
          </cell>
          <cell r="AB189">
            <v>0</v>
          </cell>
          <cell r="AC189">
            <v>-5111340055.21</v>
          </cell>
          <cell r="AD189">
            <v>-5055034033.4200001</v>
          </cell>
          <cell r="AE189">
            <v>0</v>
          </cell>
          <cell r="AF189">
            <v>0</v>
          </cell>
          <cell r="AG189">
            <v>-5055034033.4200001</v>
          </cell>
          <cell r="AH189">
            <v>-4485171745.7700005</v>
          </cell>
          <cell r="AI189">
            <v>0</v>
          </cell>
          <cell r="AJ189">
            <v>0</v>
          </cell>
          <cell r="AK189">
            <v>-4485171745.7700005</v>
          </cell>
        </row>
        <row r="190">
          <cell r="H190">
            <v>6030202</v>
          </cell>
          <cell r="I190" t="str">
            <v>Долгосрочные ссуды АЕС Електрик</v>
          </cell>
          <cell r="J190">
            <v>-8013970000</v>
          </cell>
          <cell r="K190">
            <v>0</v>
          </cell>
          <cell r="L190">
            <v>0</v>
          </cell>
          <cell r="M190">
            <v>-8013970000</v>
          </cell>
          <cell r="N190">
            <v>-8013970000</v>
          </cell>
          <cell r="O190">
            <v>0</v>
          </cell>
          <cell r="P190">
            <v>0</v>
          </cell>
          <cell r="Q190">
            <v>-8013970000</v>
          </cell>
          <cell r="R190">
            <v>-8013970000</v>
          </cell>
          <cell r="S190">
            <v>0</v>
          </cell>
          <cell r="T190">
            <v>0</v>
          </cell>
          <cell r="U190">
            <v>-8013970000</v>
          </cell>
          <cell r="V190">
            <v>-8013970000</v>
          </cell>
          <cell r="W190">
            <v>0</v>
          </cell>
          <cell r="X190">
            <v>0</v>
          </cell>
          <cell r="Y190">
            <v>-8013970000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H191">
            <v>6030203</v>
          </cell>
          <cell r="I191" t="str">
            <v>Долгосрочные ссуды АЕС Глобал</v>
          </cell>
          <cell r="J191">
            <v>-697630000</v>
          </cell>
          <cell r="K191">
            <v>0</v>
          </cell>
          <cell r="L191">
            <v>0</v>
          </cell>
          <cell r="M191">
            <v>-697630000</v>
          </cell>
          <cell r="N191">
            <v>-1025330000</v>
          </cell>
          <cell r="O191">
            <v>0</v>
          </cell>
          <cell r="P191">
            <v>0</v>
          </cell>
          <cell r="Q191">
            <v>-1025330000</v>
          </cell>
          <cell r="R191">
            <v>-350888000</v>
          </cell>
          <cell r="S191">
            <v>0</v>
          </cell>
          <cell r="T191">
            <v>0</v>
          </cell>
          <cell r="U191">
            <v>-350888000</v>
          </cell>
          <cell r="V191">
            <v>473872000</v>
          </cell>
          <cell r="W191">
            <v>0</v>
          </cell>
          <cell r="X191">
            <v>0</v>
          </cell>
          <cell r="Y191">
            <v>473872000</v>
          </cell>
          <cell r="Z191">
            <v>-7845104000</v>
          </cell>
          <cell r="AA191">
            <v>0</v>
          </cell>
          <cell r="AB191">
            <v>0</v>
          </cell>
          <cell r="AC191">
            <v>-7845104000</v>
          </cell>
          <cell r="AD191">
            <v>-7758601000</v>
          </cell>
          <cell r="AE191">
            <v>0</v>
          </cell>
          <cell r="AF191">
            <v>0</v>
          </cell>
          <cell r="AG191">
            <v>-7758601000</v>
          </cell>
          <cell r="AH191">
            <v>-6884074000</v>
          </cell>
          <cell r="AI191">
            <v>0</v>
          </cell>
          <cell r="AJ191">
            <v>0</v>
          </cell>
          <cell r="AK191">
            <v>-6884074000</v>
          </cell>
        </row>
        <row r="192">
          <cell r="H192">
            <v>631</v>
          </cell>
          <cell r="I192" t="str">
            <v>Текущий подоходный налог к оплате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126689116</v>
          </cell>
          <cell r="S192">
            <v>0</v>
          </cell>
          <cell r="T192">
            <v>0</v>
          </cell>
          <cell r="U192">
            <v>126689116</v>
          </cell>
          <cell r="V192">
            <v>-59769481</v>
          </cell>
          <cell r="W192">
            <v>0</v>
          </cell>
          <cell r="X192">
            <v>0</v>
          </cell>
          <cell r="Y192">
            <v>-59769481</v>
          </cell>
          <cell r="Z192">
            <v>365588649</v>
          </cell>
          <cell r="AA192">
            <v>0</v>
          </cell>
          <cell r="AB192">
            <v>-48496893.690060243</v>
          </cell>
          <cell r="AC192">
            <v>414085542.69006026</v>
          </cell>
          <cell r="AD192">
            <v>16712950</v>
          </cell>
          <cell r="AE192">
            <v>0</v>
          </cell>
          <cell r="AF192">
            <v>46920946.650929965</v>
          </cell>
          <cell r="AG192">
            <v>-30207996.650929965</v>
          </cell>
          <cell r="AH192">
            <v>250693027.86000001</v>
          </cell>
          <cell r="AI192">
            <v>0</v>
          </cell>
          <cell r="AJ192">
            <v>1305670248.722549</v>
          </cell>
          <cell r="AK192">
            <v>-1101898167.513479</v>
          </cell>
        </row>
        <row r="193">
          <cell r="H193">
            <v>632</v>
          </cell>
          <cell r="I193" t="str">
            <v>Обязательство по отсроченному КПН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-168304480.15485066</v>
          </cell>
          <cell r="Q193">
            <v>168304480.15485066</v>
          </cell>
          <cell r="R193">
            <v>0</v>
          </cell>
          <cell r="S193">
            <v>0</v>
          </cell>
          <cell r="T193">
            <v>219097650.19878539</v>
          </cell>
          <cell r="U193">
            <v>-50793170.043934733</v>
          </cell>
          <cell r="V193">
            <v>0</v>
          </cell>
          <cell r="W193">
            <v>0</v>
          </cell>
          <cell r="X193">
            <v>90816098.266412586</v>
          </cell>
          <cell r="Y193">
            <v>-141609268.31034732</v>
          </cell>
          <cell r="Z193">
            <v>0</v>
          </cell>
          <cell r="AA193">
            <v>0</v>
          </cell>
          <cell r="AB193">
            <v>181611654.85506031</v>
          </cell>
          <cell r="AC193">
            <v>-323220923.16540766</v>
          </cell>
          <cell r="AD193">
            <v>0</v>
          </cell>
          <cell r="AE193">
            <v>0</v>
          </cell>
          <cell r="AF193">
            <v>169320804.51498365</v>
          </cell>
          <cell r="AG193">
            <v>-310930072.82533097</v>
          </cell>
          <cell r="AH193">
            <v>0</v>
          </cell>
          <cell r="AI193">
            <v>0</v>
          </cell>
          <cell r="AJ193">
            <v>174422041.745922</v>
          </cell>
          <cell r="AK193">
            <v>-485352114.57125294</v>
          </cell>
        </row>
        <row r="194">
          <cell r="H194">
            <v>63301</v>
          </cell>
          <cell r="I194" t="str">
            <v>НДС от продажи э/энергии</v>
          </cell>
          <cell r="J194">
            <v>-1055376575.37</v>
          </cell>
          <cell r="K194">
            <v>0</v>
          </cell>
          <cell r="L194">
            <v>0</v>
          </cell>
          <cell r="M194">
            <v>-1055376575.37</v>
          </cell>
          <cell r="N194">
            <v>-1462042250.55</v>
          </cell>
          <cell r="O194">
            <v>0</v>
          </cell>
          <cell r="P194">
            <v>0</v>
          </cell>
          <cell r="Q194">
            <v>-1462042250.55</v>
          </cell>
          <cell r="R194">
            <v>-2362935565.3600001</v>
          </cell>
          <cell r="S194">
            <v>0</v>
          </cell>
          <cell r="T194">
            <v>0</v>
          </cell>
          <cell r="U194">
            <v>-2362935565.3600001</v>
          </cell>
          <cell r="V194">
            <v>-3409495847.79</v>
          </cell>
          <cell r="W194">
            <v>0</v>
          </cell>
          <cell r="X194">
            <v>0</v>
          </cell>
          <cell r="Y194">
            <v>-3409495847.79</v>
          </cell>
          <cell r="Z194">
            <v>-3963359423.71</v>
          </cell>
          <cell r="AA194">
            <v>0</v>
          </cell>
          <cell r="AB194">
            <v>0</v>
          </cell>
          <cell r="AC194">
            <v>-3963359423.71</v>
          </cell>
          <cell r="AD194">
            <v>-4639704558.79</v>
          </cell>
          <cell r="AE194">
            <v>0</v>
          </cell>
          <cell r="AF194">
            <v>0</v>
          </cell>
          <cell r="AG194">
            <v>-4639704558.79</v>
          </cell>
          <cell r="AH194">
            <v>-5298123949.6300001</v>
          </cell>
          <cell r="AI194">
            <v>0</v>
          </cell>
          <cell r="AJ194">
            <v>0</v>
          </cell>
          <cell r="AK194">
            <v>-5298123949.6300001</v>
          </cell>
        </row>
        <row r="195">
          <cell r="H195">
            <v>63302</v>
          </cell>
          <cell r="I195" t="str">
            <v>НДС от продажи прочего</v>
          </cell>
          <cell r="J195">
            <v>1107738947.79</v>
          </cell>
          <cell r="K195">
            <v>0</v>
          </cell>
          <cell r="L195">
            <v>0</v>
          </cell>
          <cell r="M195">
            <v>1107738947.79</v>
          </cell>
          <cell r="N195">
            <v>1623740273.22</v>
          </cell>
          <cell r="O195">
            <v>0</v>
          </cell>
          <cell r="P195">
            <v>0</v>
          </cell>
          <cell r="Q195">
            <v>1623740273.22</v>
          </cell>
          <cell r="R195">
            <v>2343958288.3000002</v>
          </cell>
          <cell r="S195">
            <v>0</v>
          </cell>
          <cell r="T195">
            <v>0</v>
          </cell>
          <cell r="U195">
            <v>2343958288.3000002</v>
          </cell>
          <cell r="V195">
            <v>3376657922.8099999</v>
          </cell>
          <cell r="W195">
            <v>0</v>
          </cell>
          <cell r="X195">
            <v>0</v>
          </cell>
          <cell r="Y195">
            <v>3376657922.8099999</v>
          </cell>
          <cell r="Z195">
            <v>3946724833.7800002</v>
          </cell>
          <cell r="AA195">
            <v>0</v>
          </cell>
          <cell r="AB195">
            <v>0</v>
          </cell>
          <cell r="AC195">
            <v>3946724833.7800002</v>
          </cell>
          <cell r="AD195">
            <v>4561597452.3599997</v>
          </cell>
          <cell r="AE195">
            <v>0</v>
          </cell>
          <cell r="AF195">
            <v>0</v>
          </cell>
          <cell r="AG195">
            <v>4561597452.3599997</v>
          </cell>
          <cell r="AH195">
            <v>5280877868.4300003</v>
          </cell>
          <cell r="AI195">
            <v>0</v>
          </cell>
          <cell r="AJ195">
            <v>0</v>
          </cell>
          <cell r="AK195">
            <v>5280877868.4300003</v>
          </cell>
        </row>
        <row r="196">
          <cell r="H196">
            <v>63303</v>
          </cell>
          <cell r="I196" t="str">
            <v>НДС с нерезедентов</v>
          </cell>
          <cell r="J196">
            <v>-6102793.5199999996</v>
          </cell>
          <cell r="K196">
            <v>0</v>
          </cell>
          <cell r="L196">
            <v>0</v>
          </cell>
          <cell r="M196">
            <v>-6102793.5199999996</v>
          </cell>
          <cell r="N196">
            <v>-10821424.550000001</v>
          </cell>
          <cell r="O196">
            <v>0</v>
          </cell>
          <cell r="P196">
            <v>0</v>
          </cell>
          <cell r="Q196">
            <v>-10821424.550000001</v>
          </cell>
          <cell r="R196">
            <v>-11244934.310000001</v>
          </cell>
          <cell r="S196">
            <v>0</v>
          </cell>
          <cell r="T196">
            <v>0</v>
          </cell>
          <cell r="U196">
            <v>-11244934.310000001</v>
          </cell>
          <cell r="V196">
            <v>-396916</v>
          </cell>
          <cell r="W196">
            <v>0</v>
          </cell>
          <cell r="X196">
            <v>0</v>
          </cell>
          <cell r="Y196">
            <v>-396916</v>
          </cell>
          <cell r="Z196">
            <v>2003560.72</v>
          </cell>
          <cell r="AA196">
            <v>0</v>
          </cell>
          <cell r="AB196">
            <v>0</v>
          </cell>
          <cell r="AC196">
            <v>2003560.72</v>
          </cell>
          <cell r="AD196">
            <v>-2334263.7000000002</v>
          </cell>
          <cell r="AE196">
            <v>0</v>
          </cell>
          <cell r="AF196">
            <v>0</v>
          </cell>
          <cell r="AG196">
            <v>-2334263.7000000002</v>
          </cell>
          <cell r="AH196">
            <v>-528320.69999999995</v>
          </cell>
          <cell r="AI196">
            <v>0</v>
          </cell>
          <cell r="AJ196">
            <v>0</v>
          </cell>
          <cell r="AK196">
            <v>-528320.69999999995</v>
          </cell>
        </row>
        <row r="197">
          <cell r="H197">
            <v>63304</v>
          </cell>
          <cell r="I197" t="str">
            <v xml:space="preserve">НДС от продажи О С </v>
          </cell>
          <cell r="J197">
            <v>-3839129.7</v>
          </cell>
          <cell r="K197">
            <v>0</v>
          </cell>
          <cell r="L197">
            <v>0</v>
          </cell>
          <cell r="M197">
            <v>-3839129.7</v>
          </cell>
          <cell r="N197">
            <v>-3685436.98</v>
          </cell>
          <cell r="O197">
            <v>0</v>
          </cell>
          <cell r="P197">
            <v>0</v>
          </cell>
          <cell r="Q197">
            <v>-3685436.98</v>
          </cell>
          <cell r="R197">
            <v>-165517.20000000001</v>
          </cell>
          <cell r="S197">
            <v>0</v>
          </cell>
          <cell r="T197">
            <v>0</v>
          </cell>
          <cell r="U197">
            <v>-165517.20000000001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</row>
        <row r="198">
          <cell r="H198">
            <v>63401</v>
          </cell>
          <cell r="I198" t="str">
            <v>Подоходный налог с физических лиц</v>
          </cell>
          <cell r="J198">
            <v>-3373245.72</v>
          </cell>
          <cell r="K198">
            <v>0</v>
          </cell>
          <cell r="L198">
            <v>0</v>
          </cell>
          <cell r="M198">
            <v>-3373245.72</v>
          </cell>
          <cell r="N198">
            <v>-13204558</v>
          </cell>
          <cell r="O198">
            <v>0</v>
          </cell>
          <cell r="P198">
            <v>0</v>
          </cell>
          <cell r="Q198">
            <v>-13204558</v>
          </cell>
          <cell r="R198">
            <v>-4454506.9400000004</v>
          </cell>
          <cell r="S198">
            <v>0</v>
          </cell>
          <cell r="T198">
            <v>0</v>
          </cell>
          <cell r="U198">
            <v>-4454506.9400000004</v>
          </cell>
          <cell r="V198">
            <v>-2827218.77</v>
          </cell>
          <cell r="W198">
            <v>0</v>
          </cell>
          <cell r="X198">
            <v>0</v>
          </cell>
          <cell r="Y198">
            <v>-2827218.77</v>
          </cell>
          <cell r="Z198">
            <v>-2923566.02</v>
          </cell>
          <cell r="AA198">
            <v>0</v>
          </cell>
          <cell r="AB198">
            <v>0</v>
          </cell>
          <cell r="AC198">
            <v>-2923566.02</v>
          </cell>
          <cell r="AD198">
            <v>-5243141.8</v>
          </cell>
          <cell r="AE198">
            <v>0</v>
          </cell>
          <cell r="AF198">
            <v>0</v>
          </cell>
          <cell r="AG198">
            <v>-5243141.8</v>
          </cell>
          <cell r="AH198">
            <v>1462507.75</v>
          </cell>
          <cell r="AI198">
            <v>0</v>
          </cell>
          <cell r="AJ198">
            <v>0</v>
          </cell>
          <cell r="AK198">
            <v>1462507.75</v>
          </cell>
        </row>
        <row r="199">
          <cell r="H199">
            <v>63402</v>
          </cell>
          <cell r="I199" t="str">
            <v>Налог на воду</v>
          </cell>
          <cell r="J199">
            <v>-22964</v>
          </cell>
          <cell r="K199">
            <v>0</v>
          </cell>
          <cell r="L199">
            <v>0</v>
          </cell>
          <cell r="M199">
            <v>-22964</v>
          </cell>
          <cell r="N199">
            <v>-1371542.5</v>
          </cell>
          <cell r="O199">
            <v>0</v>
          </cell>
          <cell r="P199">
            <v>0</v>
          </cell>
          <cell r="Q199">
            <v>-1371542.5</v>
          </cell>
          <cell r="R199">
            <v>-10675</v>
          </cell>
          <cell r="S199">
            <v>0</v>
          </cell>
          <cell r="T199">
            <v>0</v>
          </cell>
          <cell r="U199">
            <v>-10675</v>
          </cell>
          <cell r="V199">
            <v>-26102</v>
          </cell>
          <cell r="W199">
            <v>0</v>
          </cell>
          <cell r="X199">
            <v>0</v>
          </cell>
          <cell r="Y199">
            <v>-26102</v>
          </cell>
          <cell r="Z199">
            <v>-492560</v>
          </cell>
          <cell r="AA199">
            <v>0</v>
          </cell>
          <cell r="AB199">
            <v>0</v>
          </cell>
          <cell r="AC199">
            <v>-492560</v>
          </cell>
          <cell r="AD199">
            <v>-480332</v>
          </cell>
          <cell r="AE199">
            <v>0</v>
          </cell>
          <cell r="AF199">
            <v>0</v>
          </cell>
          <cell r="AG199">
            <v>-480332</v>
          </cell>
          <cell r="AH199">
            <v>-484083</v>
          </cell>
          <cell r="AI199">
            <v>0</v>
          </cell>
          <cell r="AJ199">
            <v>0</v>
          </cell>
          <cell r="AK199">
            <v>-484083</v>
          </cell>
        </row>
        <row r="200">
          <cell r="H200">
            <v>63403</v>
          </cell>
          <cell r="I200" t="str">
            <v>Фонд социального страхования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-466246</v>
          </cell>
          <cell r="AA200">
            <v>0</v>
          </cell>
          <cell r="AB200">
            <v>0</v>
          </cell>
          <cell r="AC200">
            <v>-466246</v>
          </cell>
          <cell r="AD200">
            <v>-871067</v>
          </cell>
          <cell r="AE200">
            <v>0</v>
          </cell>
          <cell r="AF200">
            <v>0</v>
          </cell>
          <cell r="AG200">
            <v>-871067</v>
          </cell>
          <cell r="AH200">
            <v>-765593</v>
          </cell>
          <cell r="AI200">
            <v>0</v>
          </cell>
          <cell r="AJ200">
            <v>0</v>
          </cell>
          <cell r="AK200">
            <v>-765593</v>
          </cell>
        </row>
        <row r="201">
          <cell r="H201">
            <v>63404</v>
          </cell>
          <cell r="I201" t="str">
            <v>Налог на транспорт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-987.6</v>
          </cell>
          <cell r="O201">
            <v>0</v>
          </cell>
          <cell r="P201">
            <v>0</v>
          </cell>
          <cell r="Q201">
            <v>-987.6</v>
          </cell>
          <cell r="R201">
            <v>2890</v>
          </cell>
          <cell r="S201">
            <v>0</v>
          </cell>
          <cell r="T201">
            <v>0</v>
          </cell>
          <cell r="U201">
            <v>2890</v>
          </cell>
          <cell r="V201">
            <v>33176</v>
          </cell>
          <cell r="W201">
            <v>0</v>
          </cell>
          <cell r="X201">
            <v>0</v>
          </cell>
          <cell r="Y201">
            <v>33176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1912</v>
          </cell>
          <cell r="AE201">
            <v>0</v>
          </cell>
          <cell r="AF201">
            <v>0</v>
          </cell>
          <cell r="AG201">
            <v>1912</v>
          </cell>
          <cell r="AH201">
            <v>-455738</v>
          </cell>
          <cell r="AI201">
            <v>0</v>
          </cell>
          <cell r="AJ201">
            <v>0</v>
          </cell>
          <cell r="AK201">
            <v>-455738</v>
          </cell>
        </row>
        <row r="202">
          <cell r="H202">
            <v>63405</v>
          </cell>
          <cell r="I202" t="str">
            <v>Налог на имущество</v>
          </cell>
          <cell r="J202">
            <v>-158048.95000000001</v>
          </cell>
          <cell r="K202">
            <v>0</v>
          </cell>
          <cell r="L202">
            <v>0</v>
          </cell>
          <cell r="M202">
            <v>-158048.95000000001</v>
          </cell>
          <cell r="N202">
            <v>-6817584.0499999998</v>
          </cell>
          <cell r="O202">
            <v>0</v>
          </cell>
          <cell r="P202">
            <v>0</v>
          </cell>
          <cell r="Q202">
            <v>-6817584.0499999998</v>
          </cell>
          <cell r="R202">
            <v>1736733</v>
          </cell>
          <cell r="S202">
            <v>0</v>
          </cell>
          <cell r="T202">
            <v>0</v>
          </cell>
          <cell r="U202">
            <v>1736733</v>
          </cell>
          <cell r="V202">
            <v>1777259</v>
          </cell>
          <cell r="W202">
            <v>0</v>
          </cell>
          <cell r="X202">
            <v>0</v>
          </cell>
          <cell r="Y202">
            <v>1777259</v>
          </cell>
          <cell r="Z202">
            <v>-33904</v>
          </cell>
          <cell r="AA202">
            <v>0</v>
          </cell>
          <cell r="AB202">
            <v>0</v>
          </cell>
          <cell r="AC202">
            <v>-33904</v>
          </cell>
          <cell r="AD202">
            <v>11016843</v>
          </cell>
          <cell r="AE202">
            <v>0</v>
          </cell>
          <cell r="AF202">
            <v>0</v>
          </cell>
          <cell r="AG202">
            <v>11016843</v>
          </cell>
          <cell r="AH202">
            <v>1016843</v>
          </cell>
          <cell r="AI202">
            <v>0</v>
          </cell>
          <cell r="AJ202">
            <v>0</v>
          </cell>
          <cell r="AK202">
            <v>1016843</v>
          </cell>
        </row>
        <row r="203">
          <cell r="H203">
            <v>63406</v>
          </cell>
          <cell r="I203" t="str">
            <v>Налог на землю</v>
          </cell>
          <cell r="J203">
            <v>174180.68</v>
          </cell>
          <cell r="K203">
            <v>0</v>
          </cell>
          <cell r="L203">
            <v>0</v>
          </cell>
          <cell r="M203">
            <v>174180.68</v>
          </cell>
          <cell r="N203">
            <v>-1692.18</v>
          </cell>
          <cell r="O203">
            <v>0</v>
          </cell>
          <cell r="P203">
            <v>0</v>
          </cell>
          <cell r="Q203">
            <v>-1692.18</v>
          </cell>
          <cell r="R203">
            <v>110422.22</v>
          </cell>
          <cell r="S203">
            <v>0</v>
          </cell>
          <cell r="T203">
            <v>0</v>
          </cell>
          <cell r="U203">
            <v>110422.22</v>
          </cell>
          <cell r="V203">
            <v>98716.22</v>
          </cell>
          <cell r="W203">
            <v>0</v>
          </cell>
          <cell r="X203">
            <v>0</v>
          </cell>
          <cell r="Y203">
            <v>98716.22</v>
          </cell>
          <cell r="Z203">
            <v>90058.22</v>
          </cell>
          <cell r="AA203">
            <v>0</v>
          </cell>
          <cell r="AB203">
            <v>0</v>
          </cell>
          <cell r="AC203">
            <v>90058.22</v>
          </cell>
          <cell r="AD203">
            <v>83343.22</v>
          </cell>
          <cell r="AE203">
            <v>0</v>
          </cell>
          <cell r="AF203">
            <v>0</v>
          </cell>
          <cell r="AG203">
            <v>83343.22</v>
          </cell>
          <cell r="AH203">
            <v>76627.22</v>
          </cell>
          <cell r="AI203">
            <v>0</v>
          </cell>
          <cell r="AJ203">
            <v>0</v>
          </cell>
          <cell r="AK203">
            <v>76627.22</v>
          </cell>
        </row>
        <row r="204">
          <cell r="H204">
            <v>63408</v>
          </cell>
          <cell r="I204" t="str">
            <v>Плата за рекламу</v>
          </cell>
          <cell r="J204">
            <v>-4658648.2699999996</v>
          </cell>
          <cell r="K204">
            <v>0</v>
          </cell>
          <cell r="L204">
            <v>0</v>
          </cell>
          <cell r="M204">
            <v>-4658648.2699999996</v>
          </cell>
          <cell r="N204">
            <v>-68412.5</v>
          </cell>
          <cell r="O204">
            <v>0</v>
          </cell>
          <cell r="P204">
            <v>0</v>
          </cell>
          <cell r="Q204">
            <v>-68412.5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-9190</v>
          </cell>
          <cell r="W204">
            <v>0</v>
          </cell>
          <cell r="X204">
            <v>0</v>
          </cell>
          <cell r="Y204">
            <v>-9190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-9217</v>
          </cell>
          <cell r="AE204">
            <v>0</v>
          </cell>
          <cell r="AF204">
            <v>0</v>
          </cell>
          <cell r="AG204">
            <v>-9217</v>
          </cell>
          <cell r="AH204">
            <v>-9190</v>
          </cell>
          <cell r="AI204">
            <v>0</v>
          </cell>
          <cell r="AJ204">
            <v>0</v>
          </cell>
          <cell r="AK204">
            <v>-9190</v>
          </cell>
        </row>
        <row r="205">
          <cell r="H205">
            <v>63409</v>
          </cell>
          <cell r="I205" t="str">
            <v>Налог у источника</v>
          </cell>
          <cell r="J205">
            <v>-988387.32</v>
          </cell>
          <cell r="K205">
            <v>0</v>
          </cell>
          <cell r="L205">
            <v>0</v>
          </cell>
          <cell r="M205">
            <v>-988387.32</v>
          </cell>
          <cell r="N205">
            <v>-7099.3</v>
          </cell>
          <cell r="O205">
            <v>0</v>
          </cell>
          <cell r="P205">
            <v>0</v>
          </cell>
          <cell r="Q205">
            <v>-7099.3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</row>
        <row r="206">
          <cell r="H206">
            <v>63407</v>
          </cell>
          <cell r="I206" t="str">
            <v>Налог с нерезедентов</v>
          </cell>
          <cell r="J206">
            <v>12379204.6</v>
          </cell>
          <cell r="K206">
            <v>0</v>
          </cell>
          <cell r="L206">
            <v>0</v>
          </cell>
          <cell r="M206">
            <v>12379204.6</v>
          </cell>
          <cell r="N206">
            <v>-6207097.9900000002</v>
          </cell>
          <cell r="O206">
            <v>0</v>
          </cell>
          <cell r="P206">
            <v>0</v>
          </cell>
          <cell r="Q206">
            <v>-6207097.9900000002</v>
          </cell>
          <cell r="R206">
            <v>-62820221.340000004</v>
          </cell>
          <cell r="S206">
            <v>0</v>
          </cell>
          <cell r="T206">
            <v>0</v>
          </cell>
          <cell r="U206">
            <v>-62820221.340000004</v>
          </cell>
          <cell r="V206">
            <v>-95003.199999999997</v>
          </cell>
          <cell r="W206">
            <v>0</v>
          </cell>
          <cell r="X206">
            <v>0</v>
          </cell>
          <cell r="Y206">
            <v>-95003.199999999997</v>
          </cell>
          <cell r="Z206">
            <v>-95002.39</v>
          </cell>
          <cell r="AA206">
            <v>0</v>
          </cell>
          <cell r="AB206">
            <v>0</v>
          </cell>
          <cell r="AC206">
            <v>-95002.39</v>
          </cell>
          <cell r="AD206">
            <v>-3843671.39</v>
          </cell>
          <cell r="AE206">
            <v>0</v>
          </cell>
          <cell r="AF206">
            <v>0</v>
          </cell>
          <cell r="AG206">
            <v>-3843671.39</v>
          </cell>
          <cell r="AH206">
            <v>-543242.19999999995</v>
          </cell>
          <cell r="AI206">
            <v>0</v>
          </cell>
          <cell r="AJ206">
            <v>0</v>
          </cell>
          <cell r="AK206">
            <v>-543242.19999999995</v>
          </cell>
        </row>
        <row r="207">
          <cell r="H207">
            <v>63410</v>
          </cell>
          <cell r="I207" t="str">
            <v>Социальный налог</v>
          </cell>
          <cell r="J207">
            <v>-5564768.2800000003</v>
          </cell>
          <cell r="K207">
            <v>0</v>
          </cell>
          <cell r="L207">
            <v>0</v>
          </cell>
          <cell r="M207">
            <v>-5564768.2800000003</v>
          </cell>
          <cell r="N207">
            <v>-24430822.030000001</v>
          </cell>
          <cell r="O207">
            <v>0</v>
          </cell>
          <cell r="P207">
            <v>0</v>
          </cell>
          <cell r="Q207">
            <v>-24430822.030000001</v>
          </cell>
          <cell r="R207">
            <v>-7953334.3300000001</v>
          </cell>
          <cell r="S207">
            <v>0</v>
          </cell>
          <cell r="T207">
            <v>0</v>
          </cell>
          <cell r="U207">
            <v>-7953334.3300000001</v>
          </cell>
          <cell r="V207">
            <v>-3701503.15</v>
          </cell>
          <cell r="W207">
            <v>0</v>
          </cell>
          <cell r="X207">
            <v>0</v>
          </cell>
          <cell r="Y207">
            <v>-3701503.15</v>
          </cell>
          <cell r="Z207">
            <v>-5954379.1500000004</v>
          </cell>
          <cell r="AA207">
            <v>0</v>
          </cell>
          <cell r="AB207">
            <v>0</v>
          </cell>
          <cell r="AC207">
            <v>-5954379.1500000004</v>
          </cell>
          <cell r="AD207">
            <v>-18028417.149999999</v>
          </cell>
          <cell r="AE207">
            <v>0</v>
          </cell>
          <cell r="AF207">
            <v>0</v>
          </cell>
          <cell r="AG207">
            <v>-18028417.149999999</v>
          </cell>
          <cell r="AH207">
            <v>-2744972</v>
          </cell>
          <cell r="AI207">
            <v>0</v>
          </cell>
          <cell r="AJ207">
            <v>0</v>
          </cell>
          <cell r="AK207">
            <v>-2744972</v>
          </cell>
        </row>
        <row r="208">
          <cell r="H208">
            <v>63411</v>
          </cell>
          <cell r="I208" t="str">
            <v>Сбор на социальный налог</v>
          </cell>
          <cell r="J208">
            <v>-1151923.48</v>
          </cell>
          <cell r="K208">
            <v>0</v>
          </cell>
          <cell r="L208">
            <v>0</v>
          </cell>
          <cell r="M208">
            <v>-1151923.48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</row>
        <row r="209">
          <cell r="H209">
            <v>63412</v>
          </cell>
          <cell r="I209" t="str">
            <v>Дорожный налог</v>
          </cell>
          <cell r="J209">
            <v>-396121.99</v>
          </cell>
          <cell r="K209">
            <v>0</v>
          </cell>
          <cell r="L209">
            <v>0</v>
          </cell>
          <cell r="M209">
            <v>-396121.99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</row>
        <row r="210">
          <cell r="H210">
            <v>63413</v>
          </cell>
          <cell r="I210" t="str">
            <v>Налог на радиочастоты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-24200.799999999999</v>
          </cell>
          <cell r="O210">
            <v>0</v>
          </cell>
          <cell r="P210">
            <v>0</v>
          </cell>
          <cell r="Q210">
            <v>-24200.799999999999</v>
          </cell>
          <cell r="R210">
            <v>54621</v>
          </cell>
          <cell r="S210">
            <v>0</v>
          </cell>
          <cell r="T210">
            <v>0</v>
          </cell>
          <cell r="U210">
            <v>54621</v>
          </cell>
          <cell r="V210">
            <v>47499</v>
          </cell>
          <cell r="W210">
            <v>0</v>
          </cell>
          <cell r="X210">
            <v>0</v>
          </cell>
          <cell r="Y210">
            <v>47499</v>
          </cell>
          <cell r="Z210">
            <v>18205</v>
          </cell>
          <cell r="AA210">
            <v>0</v>
          </cell>
          <cell r="AB210">
            <v>0</v>
          </cell>
          <cell r="AC210">
            <v>18205</v>
          </cell>
          <cell r="AD210">
            <v>3154</v>
          </cell>
          <cell r="AE210">
            <v>0</v>
          </cell>
          <cell r="AF210">
            <v>0</v>
          </cell>
          <cell r="AG210">
            <v>3154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H211">
            <v>63414</v>
          </cell>
          <cell r="I211" t="str">
            <v>Плата за пользование земл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32.799999999999997</v>
          </cell>
          <cell r="O211">
            <v>0</v>
          </cell>
          <cell r="P211">
            <v>0</v>
          </cell>
          <cell r="Q211">
            <v>32.799999999999997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35147</v>
          </cell>
          <cell r="AA211">
            <v>0</v>
          </cell>
          <cell r="AB211">
            <v>0</v>
          </cell>
          <cell r="AC211">
            <v>35147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H212">
            <v>65302</v>
          </cell>
          <cell r="I212" t="str">
            <v>Пенсионный фонд10%</v>
          </cell>
          <cell r="J212">
            <v>-6651006.9400000004</v>
          </cell>
          <cell r="K212">
            <v>0</v>
          </cell>
          <cell r="L212">
            <v>0</v>
          </cell>
          <cell r="M212">
            <v>-6651006.9400000004</v>
          </cell>
          <cell r="N212">
            <v>-6905604.2699999996</v>
          </cell>
          <cell r="O212">
            <v>0</v>
          </cell>
          <cell r="P212">
            <v>0</v>
          </cell>
          <cell r="Q212">
            <v>-6905604.2699999996</v>
          </cell>
          <cell r="R212">
            <v>-4199552.26</v>
          </cell>
          <cell r="S212">
            <v>0</v>
          </cell>
          <cell r="T212">
            <v>0</v>
          </cell>
          <cell r="U212">
            <v>-4199552.26</v>
          </cell>
          <cell r="V212">
            <v>-6170683.5999999996</v>
          </cell>
          <cell r="W212">
            <v>0</v>
          </cell>
          <cell r="X212">
            <v>0</v>
          </cell>
          <cell r="Y212">
            <v>-6170683.5999999996</v>
          </cell>
          <cell r="Z212">
            <v>-3740540</v>
          </cell>
          <cell r="AA212">
            <v>0</v>
          </cell>
          <cell r="AB212">
            <v>0</v>
          </cell>
          <cell r="AC212">
            <v>-3740540</v>
          </cell>
          <cell r="AD212">
            <v>-7509271</v>
          </cell>
          <cell r="AE212">
            <v>0</v>
          </cell>
          <cell r="AF212">
            <v>0</v>
          </cell>
          <cell r="AG212">
            <v>-7509271</v>
          </cell>
          <cell r="AH212">
            <v>-4487580</v>
          </cell>
          <cell r="AI212">
            <v>0</v>
          </cell>
          <cell r="AJ212">
            <v>0</v>
          </cell>
          <cell r="AK212">
            <v>-4487580</v>
          </cell>
        </row>
        <row r="213">
          <cell r="H213">
            <v>65501</v>
          </cell>
          <cell r="I213" t="str">
            <v>Фонд охраны окружающей среды</v>
          </cell>
          <cell r="J213">
            <v>-20360836.920000002</v>
          </cell>
          <cell r="K213">
            <v>0</v>
          </cell>
          <cell r="L213">
            <v>0</v>
          </cell>
          <cell r="M213">
            <v>-20360836.920000002</v>
          </cell>
          <cell r="N213">
            <v>-40489530</v>
          </cell>
          <cell r="O213">
            <v>0</v>
          </cell>
          <cell r="P213">
            <v>0</v>
          </cell>
          <cell r="Q213">
            <v>-40489530</v>
          </cell>
          <cell r="R213">
            <v>-64535594</v>
          </cell>
          <cell r="S213">
            <v>0</v>
          </cell>
          <cell r="T213">
            <v>0</v>
          </cell>
          <cell r="U213">
            <v>-64535594</v>
          </cell>
          <cell r="V213">
            <v>6234606</v>
          </cell>
          <cell r="W213">
            <v>0</v>
          </cell>
          <cell r="X213">
            <v>0</v>
          </cell>
          <cell r="Y213">
            <v>6234606</v>
          </cell>
          <cell r="Z213">
            <v>-57042948</v>
          </cell>
          <cell r="AA213">
            <v>0</v>
          </cell>
          <cell r="AB213">
            <v>0</v>
          </cell>
          <cell r="AC213">
            <v>-57042948</v>
          </cell>
          <cell r="AD213">
            <v>-68440922</v>
          </cell>
          <cell r="AE213">
            <v>0</v>
          </cell>
          <cell r="AF213">
            <v>0</v>
          </cell>
          <cell r="AG213">
            <v>-68440922</v>
          </cell>
          <cell r="AH213">
            <v>-73417565</v>
          </cell>
          <cell r="AI213">
            <v>0</v>
          </cell>
          <cell r="AJ213">
            <v>0</v>
          </cell>
          <cell r="AK213">
            <v>-73417565</v>
          </cell>
        </row>
        <row r="214">
          <cell r="H214">
            <v>66201</v>
          </cell>
          <cell r="I214" t="str">
            <v>За электроэнергию</v>
          </cell>
          <cell r="J214">
            <v>-21215303.379999999</v>
          </cell>
          <cell r="K214">
            <v>0</v>
          </cell>
          <cell r="L214">
            <v>0</v>
          </cell>
          <cell r="M214">
            <v>-21215303.379999999</v>
          </cell>
          <cell r="N214">
            <v>-11359297.17</v>
          </cell>
          <cell r="O214">
            <v>0</v>
          </cell>
          <cell r="P214">
            <v>0</v>
          </cell>
          <cell r="Q214">
            <v>-11359297.17</v>
          </cell>
          <cell r="R214">
            <v>-51681315.659999996</v>
          </cell>
          <cell r="S214">
            <v>0</v>
          </cell>
          <cell r="T214">
            <v>0</v>
          </cell>
          <cell r="U214">
            <v>-51681315.659999996</v>
          </cell>
          <cell r="V214">
            <v>-80725908.319999993</v>
          </cell>
          <cell r="W214">
            <v>0</v>
          </cell>
          <cell r="X214">
            <v>0</v>
          </cell>
          <cell r="Y214">
            <v>-80725908.319999993</v>
          </cell>
          <cell r="Z214">
            <v>-71717006.599999994</v>
          </cell>
          <cell r="AA214">
            <v>0</v>
          </cell>
          <cell r="AB214">
            <v>0</v>
          </cell>
          <cell r="AC214">
            <v>-71717006.599999994</v>
          </cell>
          <cell r="AD214">
            <v>-27034191.530000001</v>
          </cell>
          <cell r="AE214">
            <v>0</v>
          </cell>
          <cell r="AF214">
            <v>0</v>
          </cell>
          <cell r="AG214">
            <v>-27034191.530000001</v>
          </cell>
          <cell r="AH214">
            <v>-62761138.299999997</v>
          </cell>
          <cell r="AI214">
            <v>0</v>
          </cell>
          <cell r="AJ214">
            <v>0</v>
          </cell>
          <cell r="AK214">
            <v>-62761138.299999997</v>
          </cell>
        </row>
        <row r="215">
          <cell r="H215">
            <v>66202</v>
          </cell>
          <cell r="I215" t="str">
            <v>За конденсат</v>
          </cell>
          <cell r="J215">
            <v>-450.42</v>
          </cell>
          <cell r="K215">
            <v>0</v>
          </cell>
          <cell r="L215">
            <v>0</v>
          </cell>
          <cell r="M215">
            <v>-450.42</v>
          </cell>
          <cell r="N215">
            <v>-450.42</v>
          </cell>
          <cell r="O215">
            <v>0</v>
          </cell>
          <cell r="P215">
            <v>0</v>
          </cell>
          <cell r="Q215">
            <v>-450.42</v>
          </cell>
          <cell r="R215">
            <v>-450.42</v>
          </cell>
          <cell r="S215">
            <v>0</v>
          </cell>
          <cell r="T215">
            <v>0</v>
          </cell>
          <cell r="U215">
            <v>-450.42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H216">
            <v>66207</v>
          </cell>
          <cell r="I216" t="str">
            <v>Прочие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-192811.73</v>
          </cell>
          <cell r="O216">
            <v>0</v>
          </cell>
          <cell r="P216">
            <v>0</v>
          </cell>
          <cell r="Q216">
            <v>-192811.73</v>
          </cell>
          <cell r="R216">
            <v>-90000</v>
          </cell>
          <cell r="S216">
            <v>0</v>
          </cell>
          <cell r="T216">
            <v>0</v>
          </cell>
          <cell r="U216">
            <v>-90000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-580715</v>
          </cell>
          <cell r="AA216">
            <v>0</v>
          </cell>
          <cell r="AB216">
            <v>0</v>
          </cell>
          <cell r="AC216">
            <v>-580715</v>
          </cell>
          <cell r="AD216">
            <v>-74265</v>
          </cell>
          <cell r="AE216">
            <v>0</v>
          </cell>
          <cell r="AF216">
            <v>0</v>
          </cell>
          <cell r="AG216">
            <v>-74265</v>
          </cell>
          <cell r="AH216">
            <v>-88710</v>
          </cell>
          <cell r="AI216">
            <v>0</v>
          </cell>
          <cell r="AJ216">
            <v>0</v>
          </cell>
          <cell r="AK216">
            <v>-88710</v>
          </cell>
        </row>
        <row r="217">
          <cell r="H217">
            <v>67101</v>
          </cell>
          <cell r="I217" t="str">
            <v>Материалы</v>
          </cell>
          <cell r="J217">
            <v>-314806717.99000001</v>
          </cell>
          <cell r="K217">
            <v>0</v>
          </cell>
          <cell r="L217">
            <v>0</v>
          </cell>
          <cell r="M217">
            <v>-314806717.99000001</v>
          </cell>
          <cell r="N217">
            <v>-15389470.76</v>
          </cell>
          <cell r="O217">
            <v>0</v>
          </cell>
          <cell r="P217">
            <v>0</v>
          </cell>
          <cell r="Q217">
            <v>-15389470.76</v>
          </cell>
          <cell r="R217">
            <v>-35265597.119999997</v>
          </cell>
          <cell r="S217">
            <v>0</v>
          </cell>
          <cell r="T217">
            <v>0</v>
          </cell>
          <cell r="U217">
            <v>-35265597.119999997</v>
          </cell>
          <cell r="V217">
            <v>-21600869.579999998</v>
          </cell>
          <cell r="W217">
            <v>0</v>
          </cell>
          <cell r="X217">
            <v>0</v>
          </cell>
          <cell r="Y217">
            <v>-21600869.579999998</v>
          </cell>
          <cell r="Z217">
            <v>-67674247.459999993</v>
          </cell>
          <cell r="AA217">
            <v>0</v>
          </cell>
          <cell r="AB217">
            <v>0</v>
          </cell>
          <cell r="AC217">
            <v>-67674247.459999993</v>
          </cell>
          <cell r="AD217">
            <v>-10723609.130000001</v>
          </cell>
          <cell r="AE217">
            <v>0</v>
          </cell>
          <cell r="AF217">
            <v>0</v>
          </cell>
          <cell r="AG217">
            <v>-10723609.130000001</v>
          </cell>
          <cell r="AH217">
            <v>-13168242.279999999</v>
          </cell>
          <cell r="AI217">
            <v>0</v>
          </cell>
          <cell r="AJ217">
            <v>0</v>
          </cell>
          <cell r="AK217">
            <v>-13168242.279999999</v>
          </cell>
        </row>
        <row r="218">
          <cell r="H218">
            <v>67102</v>
          </cell>
          <cell r="I218" t="str">
            <v>Услуги</v>
          </cell>
          <cell r="J218">
            <v>-249154307.72</v>
          </cell>
          <cell r="K218">
            <v>0</v>
          </cell>
          <cell r="L218">
            <v>0</v>
          </cell>
          <cell r="M218">
            <v>-249154307.72</v>
          </cell>
          <cell r="N218">
            <v>-274798254.81999999</v>
          </cell>
          <cell r="O218">
            <v>0</v>
          </cell>
          <cell r="P218">
            <v>0</v>
          </cell>
          <cell r="Q218">
            <v>-274798254.81999999</v>
          </cell>
          <cell r="R218">
            <v>-396836124.45999998</v>
          </cell>
          <cell r="S218">
            <v>0</v>
          </cell>
          <cell r="T218">
            <v>0</v>
          </cell>
          <cell r="U218">
            <v>-396836124.45999998</v>
          </cell>
          <cell r="V218">
            <v>-345629747.94</v>
          </cell>
          <cell r="W218">
            <v>0</v>
          </cell>
          <cell r="X218">
            <v>0</v>
          </cell>
          <cell r="Y218">
            <v>-345629747.94</v>
          </cell>
          <cell r="Z218">
            <v>-651847371.13</v>
          </cell>
          <cell r="AA218">
            <v>0</v>
          </cell>
          <cell r="AB218">
            <v>0</v>
          </cell>
          <cell r="AC218">
            <v>-651847371.13</v>
          </cell>
          <cell r="AD218">
            <v>-1297280358.1800001</v>
          </cell>
          <cell r="AE218">
            <v>0</v>
          </cell>
          <cell r="AF218">
            <v>46442000</v>
          </cell>
          <cell r="AG218">
            <v>-1343722358.1800001</v>
          </cell>
          <cell r="AH218">
            <v>-1256100288.77</v>
          </cell>
          <cell r="AI218">
            <v>0</v>
          </cell>
          <cell r="AJ218">
            <v>0</v>
          </cell>
          <cell r="AK218">
            <v>-1302542288.77</v>
          </cell>
        </row>
        <row r="219">
          <cell r="H219">
            <v>67103</v>
          </cell>
          <cell r="I219" t="str">
            <v>Текущий ремонт</v>
          </cell>
          <cell r="J219">
            <v>-7940139.2999999998</v>
          </cell>
          <cell r="K219">
            <v>0</v>
          </cell>
          <cell r="L219">
            <v>0</v>
          </cell>
          <cell r="M219">
            <v>-7940139.2999999998</v>
          </cell>
          <cell r="N219">
            <v>-3412457.3</v>
          </cell>
          <cell r="O219">
            <v>0</v>
          </cell>
          <cell r="P219">
            <v>0</v>
          </cell>
          <cell r="Q219">
            <v>-3412457.3</v>
          </cell>
          <cell r="R219">
            <v>-12656151.32</v>
          </cell>
          <cell r="S219">
            <v>0</v>
          </cell>
          <cell r="T219">
            <v>0</v>
          </cell>
          <cell r="U219">
            <v>-12656151.32</v>
          </cell>
          <cell r="V219">
            <v>-6416958.1699999999</v>
          </cell>
          <cell r="W219">
            <v>0</v>
          </cell>
          <cell r="X219">
            <v>0</v>
          </cell>
          <cell r="Y219">
            <v>-6416958.1699999999</v>
          </cell>
          <cell r="Z219">
            <v>-38987789.710000001</v>
          </cell>
          <cell r="AA219">
            <v>0</v>
          </cell>
          <cell r="AB219">
            <v>0</v>
          </cell>
          <cell r="AC219">
            <v>-38987789.710000001</v>
          </cell>
          <cell r="AD219">
            <v>-12801083.77</v>
          </cell>
          <cell r="AE219">
            <v>0</v>
          </cell>
          <cell r="AF219">
            <v>0</v>
          </cell>
          <cell r="AG219">
            <v>-12801083.77</v>
          </cell>
          <cell r="AH219">
            <v>-58202894.549999997</v>
          </cell>
          <cell r="AI219">
            <v>0</v>
          </cell>
          <cell r="AJ219">
            <v>0</v>
          </cell>
          <cell r="AK219">
            <v>-58202894.549999997</v>
          </cell>
        </row>
        <row r="220">
          <cell r="H220">
            <v>67104</v>
          </cell>
          <cell r="I220" t="str">
            <v>Капитальный ремонт</v>
          </cell>
          <cell r="J220">
            <v>-32931189.420000002</v>
          </cell>
          <cell r="K220">
            <v>0</v>
          </cell>
          <cell r="L220">
            <v>0</v>
          </cell>
          <cell r="M220">
            <v>-32931189.420000002</v>
          </cell>
          <cell r="N220">
            <v>-21429591.559999999</v>
          </cell>
          <cell r="O220">
            <v>0</v>
          </cell>
          <cell r="P220">
            <v>0</v>
          </cell>
          <cell r="Q220">
            <v>-21429591.559999999</v>
          </cell>
          <cell r="R220">
            <v>-70832631.609999999</v>
          </cell>
          <cell r="S220">
            <v>0</v>
          </cell>
          <cell r="T220">
            <v>0</v>
          </cell>
          <cell r="U220">
            <v>-70832631.609999999</v>
          </cell>
          <cell r="V220">
            <v>-9602105.5800000001</v>
          </cell>
          <cell r="W220">
            <v>0</v>
          </cell>
          <cell r="X220">
            <v>0</v>
          </cell>
          <cell r="Y220">
            <v>-9602105.5800000001</v>
          </cell>
          <cell r="Z220">
            <v>-45600848.020000003</v>
          </cell>
          <cell r="AA220">
            <v>0</v>
          </cell>
          <cell r="AB220">
            <v>0</v>
          </cell>
          <cell r="AC220">
            <v>-45600848.020000003</v>
          </cell>
          <cell r="AD220">
            <v>-10282674</v>
          </cell>
          <cell r="AE220">
            <v>0</v>
          </cell>
          <cell r="AF220">
            <v>0</v>
          </cell>
          <cell r="AG220">
            <v>-10282674</v>
          </cell>
          <cell r="AH220">
            <v>-77590045.75</v>
          </cell>
          <cell r="AI220">
            <v>0</v>
          </cell>
          <cell r="AJ220">
            <v>0</v>
          </cell>
          <cell r="AK220">
            <v>-77590045.75</v>
          </cell>
        </row>
        <row r="221">
          <cell r="H221">
            <v>67105</v>
          </cell>
          <cell r="I221" t="str">
            <v>Уголь</v>
          </cell>
          <cell r="J221">
            <v>-0.31</v>
          </cell>
          <cell r="K221">
            <v>0</v>
          </cell>
          <cell r="L221">
            <v>0</v>
          </cell>
          <cell r="M221">
            <v>-0.31</v>
          </cell>
          <cell r="N221">
            <v>-27241233.460000001</v>
          </cell>
          <cell r="O221">
            <v>0</v>
          </cell>
          <cell r="P221">
            <v>0</v>
          </cell>
          <cell r="Q221">
            <v>-27241233.460000001</v>
          </cell>
          <cell r="R221">
            <v>-39744</v>
          </cell>
          <cell r="S221">
            <v>0</v>
          </cell>
          <cell r="T221">
            <v>0</v>
          </cell>
          <cell r="U221">
            <v>-39744</v>
          </cell>
          <cell r="V221">
            <v>-99497448.420000002</v>
          </cell>
          <cell r="W221">
            <v>0</v>
          </cell>
          <cell r="X221">
            <v>0</v>
          </cell>
          <cell r="Y221">
            <v>-99497448.420000002</v>
          </cell>
          <cell r="Z221">
            <v>-278079.14</v>
          </cell>
          <cell r="AA221">
            <v>0</v>
          </cell>
          <cell r="AB221">
            <v>0</v>
          </cell>
          <cell r="AC221">
            <v>-278079.14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-2303772</v>
          </cell>
          <cell r="AI221">
            <v>0</v>
          </cell>
          <cell r="AJ221">
            <v>0</v>
          </cell>
          <cell r="AK221">
            <v>-2303772</v>
          </cell>
        </row>
        <row r="222">
          <cell r="H222">
            <v>67106</v>
          </cell>
          <cell r="I222" t="str">
            <v>Мазут</v>
          </cell>
          <cell r="J222">
            <v>-0.47</v>
          </cell>
          <cell r="K222">
            <v>0</v>
          </cell>
          <cell r="L222">
            <v>0</v>
          </cell>
          <cell r="M222">
            <v>-0.47</v>
          </cell>
          <cell r="N222">
            <v>-0.01</v>
          </cell>
          <cell r="O222">
            <v>0</v>
          </cell>
          <cell r="P222">
            <v>0</v>
          </cell>
          <cell r="Q222">
            <v>-0.01</v>
          </cell>
          <cell r="R222">
            <v>-13354475.359999999</v>
          </cell>
          <cell r="S222">
            <v>0</v>
          </cell>
          <cell r="T222">
            <v>0</v>
          </cell>
          <cell r="U222">
            <v>-13354475.359999999</v>
          </cell>
          <cell r="V222">
            <v>-12308384.050000001</v>
          </cell>
          <cell r="W222">
            <v>0</v>
          </cell>
          <cell r="X222">
            <v>0</v>
          </cell>
          <cell r="Y222">
            <v>-12308384.050000001</v>
          </cell>
          <cell r="Z222">
            <v>-0.48</v>
          </cell>
          <cell r="AA222">
            <v>0</v>
          </cell>
          <cell r="AB222">
            <v>0</v>
          </cell>
          <cell r="AC222">
            <v>-0.48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3000.2</v>
          </cell>
          <cell r="AI222">
            <v>0</v>
          </cell>
          <cell r="AJ222">
            <v>0</v>
          </cell>
          <cell r="AK222">
            <v>3000.2</v>
          </cell>
        </row>
        <row r="223">
          <cell r="H223">
            <v>67107</v>
          </cell>
          <cell r="I223" t="str">
            <v>Железнодорожные тарифы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-19825017.469999999</v>
          </cell>
          <cell r="O223">
            <v>0</v>
          </cell>
          <cell r="P223">
            <v>0</v>
          </cell>
          <cell r="Q223">
            <v>-19825017.469999999</v>
          </cell>
          <cell r="R223">
            <v>-27690327.489999998</v>
          </cell>
          <cell r="S223">
            <v>0</v>
          </cell>
          <cell r="T223">
            <v>0</v>
          </cell>
          <cell r="U223">
            <v>-27690327.489999998</v>
          </cell>
          <cell r="V223">
            <v>-30056350.100000001</v>
          </cell>
          <cell r="W223">
            <v>0</v>
          </cell>
          <cell r="X223">
            <v>0</v>
          </cell>
          <cell r="Y223">
            <v>-30056350.100000001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</row>
        <row r="224">
          <cell r="H224">
            <v>67108</v>
          </cell>
          <cell r="I224" t="str">
            <v>ГСМ</v>
          </cell>
          <cell r="J224">
            <v>-36924.68</v>
          </cell>
          <cell r="K224">
            <v>0</v>
          </cell>
          <cell r="L224">
            <v>0</v>
          </cell>
          <cell r="M224">
            <v>-36924.68</v>
          </cell>
          <cell r="N224">
            <v>-340969.19</v>
          </cell>
          <cell r="O224">
            <v>0</v>
          </cell>
          <cell r="P224">
            <v>0</v>
          </cell>
          <cell r="Q224">
            <v>-340969.19</v>
          </cell>
          <cell r="R224">
            <v>-1426475.2</v>
          </cell>
          <cell r="S224">
            <v>0</v>
          </cell>
          <cell r="T224">
            <v>0</v>
          </cell>
          <cell r="U224">
            <v>-1426475.2</v>
          </cell>
          <cell r="V224">
            <v>-4007771.42</v>
          </cell>
          <cell r="W224">
            <v>0</v>
          </cell>
          <cell r="X224">
            <v>0</v>
          </cell>
          <cell r="Y224">
            <v>-4007771.42</v>
          </cell>
          <cell r="Z224">
            <v>-7073.08</v>
          </cell>
          <cell r="AA224">
            <v>0</v>
          </cell>
          <cell r="AB224">
            <v>0</v>
          </cell>
          <cell r="AC224">
            <v>-7073.08</v>
          </cell>
          <cell r="AD224">
            <v>-7019.55</v>
          </cell>
          <cell r="AE224">
            <v>0</v>
          </cell>
          <cell r="AF224">
            <v>0</v>
          </cell>
          <cell r="AG224">
            <v>-7019.55</v>
          </cell>
          <cell r="AH224">
            <v>-7019.55</v>
          </cell>
          <cell r="AI224">
            <v>0</v>
          </cell>
          <cell r="AJ224">
            <v>0</v>
          </cell>
          <cell r="AK224">
            <v>-7019.55</v>
          </cell>
        </row>
        <row r="225">
          <cell r="H225">
            <v>67109</v>
          </cell>
          <cell r="I225" t="str">
            <v>Капитальное строительство</v>
          </cell>
          <cell r="J225">
            <v>-54732199.840000004</v>
          </cell>
          <cell r="K225">
            <v>0</v>
          </cell>
          <cell r="L225">
            <v>0</v>
          </cell>
          <cell r="M225">
            <v>-54732199.840000004</v>
          </cell>
          <cell r="N225">
            <v>-21995832.510000002</v>
          </cell>
          <cell r="O225">
            <v>0</v>
          </cell>
          <cell r="P225">
            <v>0</v>
          </cell>
          <cell r="Q225">
            <v>-21995832.510000002</v>
          </cell>
          <cell r="R225">
            <v>-876408.56</v>
          </cell>
          <cell r="S225">
            <v>0</v>
          </cell>
          <cell r="T225">
            <v>0</v>
          </cell>
          <cell r="U225">
            <v>-876408.56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</row>
        <row r="226">
          <cell r="H226">
            <v>681</v>
          </cell>
          <cell r="I226" t="str">
            <v>Заработная плата сотрудников</v>
          </cell>
          <cell r="J226">
            <v>-392340.53</v>
          </cell>
          <cell r="K226">
            <v>0</v>
          </cell>
          <cell r="L226">
            <v>0</v>
          </cell>
          <cell r="M226">
            <v>-392340.53</v>
          </cell>
          <cell r="N226">
            <v>-7793501.2599999998</v>
          </cell>
          <cell r="O226">
            <v>0</v>
          </cell>
          <cell r="P226">
            <v>0</v>
          </cell>
          <cell r="Q226">
            <v>-7793501.2599999998</v>
          </cell>
          <cell r="R226">
            <v>-834008.05</v>
          </cell>
          <cell r="S226">
            <v>0</v>
          </cell>
          <cell r="T226">
            <v>0</v>
          </cell>
          <cell r="U226">
            <v>-834008.05</v>
          </cell>
          <cell r="V226">
            <v>-30855608.899999999</v>
          </cell>
          <cell r="W226">
            <v>0</v>
          </cell>
          <cell r="X226">
            <v>0</v>
          </cell>
          <cell r="Y226">
            <v>-30855608.899999999</v>
          </cell>
          <cell r="Z226">
            <v>-12421171.24</v>
          </cell>
          <cell r="AA226">
            <v>0</v>
          </cell>
          <cell r="AB226">
            <v>0</v>
          </cell>
          <cell r="AC226">
            <v>-12421171.24</v>
          </cell>
          <cell r="AD226">
            <v>-829655.45</v>
          </cell>
          <cell r="AE226">
            <v>0</v>
          </cell>
          <cell r="AF226">
            <v>0</v>
          </cell>
          <cell r="AG226">
            <v>-829655.45</v>
          </cell>
          <cell r="AH226">
            <v>-2594013.9</v>
          </cell>
          <cell r="AI226">
            <v>0</v>
          </cell>
          <cell r="AJ226">
            <v>0</v>
          </cell>
          <cell r="AK226">
            <v>-2594013.9</v>
          </cell>
        </row>
        <row r="227">
          <cell r="H227">
            <v>6840103</v>
          </cell>
          <cell r="I227" t="str">
            <v>Начисленные проценты  от других комп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-4583333.88</v>
          </cell>
          <cell r="AI227">
            <v>0</v>
          </cell>
          <cell r="AJ227">
            <v>0</v>
          </cell>
          <cell r="AK227">
            <v>-4583333.88</v>
          </cell>
        </row>
        <row r="228">
          <cell r="H228">
            <v>6840201</v>
          </cell>
          <cell r="I228" t="str">
            <v>Начисленные проценты АЕС Арлинтон</v>
          </cell>
          <cell r="J228">
            <v>-5662667229.0200005</v>
          </cell>
          <cell r="K228">
            <v>0</v>
          </cell>
          <cell r="L228">
            <v>0</v>
          </cell>
          <cell r="M228">
            <v>-5662667229.0200005</v>
          </cell>
          <cell r="N228">
            <v>-6118029468.0699997</v>
          </cell>
          <cell r="O228">
            <v>0</v>
          </cell>
          <cell r="P228">
            <v>0</v>
          </cell>
          <cell r="Q228">
            <v>-6118029468.0699997</v>
          </cell>
          <cell r="R228">
            <v>-5614378576.6000004</v>
          </cell>
          <cell r="S228">
            <v>0</v>
          </cell>
          <cell r="T228">
            <v>0</v>
          </cell>
          <cell r="U228">
            <v>-5614378576.6000004</v>
          </cell>
          <cell r="V228">
            <v>-5268800487.8000002</v>
          </cell>
          <cell r="W228">
            <v>0</v>
          </cell>
          <cell r="X228">
            <v>0</v>
          </cell>
          <cell r="Y228">
            <v>-5268800487.8000002</v>
          </cell>
          <cell r="Z228">
            <v>-5659265916.0799999</v>
          </cell>
          <cell r="AA228">
            <v>0</v>
          </cell>
          <cell r="AB228">
            <v>0</v>
          </cell>
          <cell r="AC228">
            <v>-5659265916.0799999</v>
          </cell>
          <cell r="AD228">
            <v>-5826590517.2799997</v>
          </cell>
          <cell r="AE228">
            <v>0</v>
          </cell>
          <cell r="AF228">
            <v>0</v>
          </cell>
          <cell r="AG228">
            <v>-5826590517.2799997</v>
          </cell>
          <cell r="AH228">
            <v>-5416830902.7299995</v>
          </cell>
          <cell r="AI228">
            <v>0</v>
          </cell>
          <cell r="AJ228">
            <v>0</v>
          </cell>
          <cell r="AK228">
            <v>-5416830902.7299995</v>
          </cell>
        </row>
        <row r="229">
          <cell r="H229">
            <v>6840202</v>
          </cell>
          <cell r="I229" t="str">
            <v>Начисленные проценты АЕС Электрик</v>
          </cell>
          <cell r="J229">
            <v>-5892092923.4799995</v>
          </cell>
          <cell r="K229">
            <v>0</v>
          </cell>
          <cell r="L229">
            <v>0</v>
          </cell>
          <cell r="M229">
            <v>-5892092923.4799995</v>
          </cell>
          <cell r="N229">
            <v>-6113732914.21</v>
          </cell>
          <cell r="O229">
            <v>0</v>
          </cell>
          <cell r="P229">
            <v>0</v>
          </cell>
          <cell r="Q229">
            <v>-6113732914.21</v>
          </cell>
          <cell r="R229">
            <v>-5657507599.3900003</v>
          </cell>
          <cell r="S229">
            <v>0</v>
          </cell>
          <cell r="T229">
            <v>0</v>
          </cell>
          <cell r="U229">
            <v>-5657507599.3900003</v>
          </cell>
          <cell r="V229">
            <v>-5099680959.1000004</v>
          </cell>
          <cell r="W229">
            <v>0</v>
          </cell>
          <cell r="X229">
            <v>0</v>
          </cell>
          <cell r="Y229">
            <v>-5099680959.1000004</v>
          </cell>
          <cell r="Z229">
            <v>-5305973896.3599997</v>
          </cell>
          <cell r="AA229">
            <v>0</v>
          </cell>
          <cell r="AB229">
            <v>0</v>
          </cell>
          <cell r="AC229">
            <v>-5305973896.3599997</v>
          </cell>
          <cell r="AD229">
            <v>-5247523706.9099998</v>
          </cell>
          <cell r="AE229">
            <v>0</v>
          </cell>
          <cell r="AF229">
            <v>0</v>
          </cell>
          <cell r="AG229">
            <v>-5247523706.9099998</v>
          </cell>
          <cell r="AH229">
            <v>-4655960715.6499996</v>
          </cell>
          <cell r="AI229">
            <v>0</v>
          </cell>
          <cell r="AJ229">
            <v>0</v>
          </cell>
          <cell r="AK229">
            <v>-4655960715.6499996</v>
          </cell>
        </row>
        <row r="230">
          <cell r="H230">
            <v>6840203</v>
          </cell>
          <cell r="I230" t="str">
            <v>Начисленные проценты АЕС Глобал</v>
          </cell>
          <cell r="J230">
            <v>-1389839358.04</v>
          </cell>
          <cell r="K230">
            <v>0</v>
          </cell>
          <cell r="L230">
            <v>0</v>
          </cell>
          <cell r="M230">
            <v>-1389839358.04</v>
          </cell>
          <cell r="N230">
            <v>-1815554246.9100001</v>
          </cell>
          <cell r="O230">
            <v>0</v>
          </cell>
          <cell r="P230">
            <v>0</v>
          </cell>
          <cell r="Q230">
            <v>-1815554246.9100001</v>
          </cell>
          <cell r="R230">
            <v>-1187781242.27</v>
          </cell>
          <cell r="S230">
            <v>0</v>
          </cell>
          <cell r="T230">
            <v>0</v>
          </cell>
          <cell r="U230">
            <v>-1187781242.27</v>
          </cell>
          <cell r="V230">
            <v>-774426599.07000005</v>
          </cell>
          <cell r="W230">
            <v>0</v>
          </cell>
          <cell r="X230">
            <v>0</v>
          </cell>
          <cell r="Y230">
            <v>-774426599.07000005</v>
          </cell>
          <cell r="Z230">
            <v>-1078309802.9400001</v>
          </cell>
          <cell r="AA230">
            <v>0</v>
          </cell>
          <cell r="AB230">
            <v>0</v>
          </cell>
          <cell r="AC230">
            <v>-1078309802.9400001</v>
          </cell>
          <cell r="AD230">
            <v>-1414639367.3099999</v>
          </cell>
          <cell r="AE230">
            <v>0</v>
          </cell>
          <cell r="AF230">
            <v>0</v>
          </cell>
          <cell r="AG230">
            <v>-1414639367.3099999</v>
          </cell>
          <cell r="AH230">
            <v>-1612910892.52</v>
          </cell>
          <cell r="AI230">
            <v>0</v>
          </cell>
          <cell r="AJ230">
            <v>0</v>
          </cell>
          <cell r="AK230">
            <v>-1612910892.52</v>
          </cell>
        </row>
        <row r="231">
          <cell r="H231">
            <v>685</v>
          </cell>
          <cell r="I231" t="str">
            <v>Резерв на оплату отпусков работникам</v>
          </cell>
          <cell r="J231">
            <v>0</v>
          </cell>
          <cell r="K231">
            <v>0</v>
          </cell>
          <cell r="L231">
            <v>2455779</v>
          </cell>
          <cell r="M231">
            <v>-2455779</v>
          </cell>
          <cell r="N231">
            <v>0</v>
          </cell>
          <cell r="O231">
            <v>2455779</v>
          </cell>
          <cell r="P231">
            <v>3593465</v>
          </cell>
          <cell r="Q231">
            <v>-3593465</v>
          </cell>
          <cell r="R231">
            <v>0</v>
          </cell>
          <cell r="S231">
            <v>3593465</v>
          </cell>
          <cell r="T231">
            <v>4552517</v>
          </cell>
          <cell r="U231">
            <v>-4552517</v>
          </cell>
          <cell r="V231">
            <v>0</v>
          </cell>
          <cell r="W231">
            <v>4552517</v>
          </cell>
          <cell r="X231">
            <v>3548196</v>
          </cell>
          <cell r="Y231">
            <v>-3548196</v>
          </cell>
          <cell r="Z231">
            <v>0</v>
          </cell>
          <cell r="AA231">
            <v>0</v>
          </cell>
          <cell r="AB231">
            <v>0</v>
          </cell>
          <cell r="AC231">
            <v>-3548196</v>
          </cell>
          <cell r="AD231">
            <v>0</v>
          </cell>
          <cell r="AE231">
            <v>0</v>
          </cell>
          <cell r="AF231">
            <v>0</v>
          </cell>
          <cell r="AG231">
            <v>-3548196</v>
          </cell>
          <cell r="AH231">
            <v>0</v>
          </cell>
          <cell r="AI231">
            <v>0</v>
          </cell>
          <cell r="AJ231">
            <v>0</v>
          </cell>
          <cell r="AK231">
            <v>-3548196</v>
          </cell>
        </row>
        <row r="232">
          <cell r="H232">
            <v>68601</v>
          </cell>
          <cell r="I232" t="str">
            <v>ARO liability</v>
          </cell>
          <cell r="J232">
            <v>0</v>
          </cell>
          <cell r="K232">
            <v>13344000</v>
          </cell>
          <cell r="L232">
            <v>69258143.312486127</v>
          </cell>
          <cell r="M232">
            <v>-55914143.312486127</v>
          </cell>
          <cell r="N232">
            <v>0</v>
          </cell>
          <cell r="O232">
            <v>10500000</v>
          </cell>
          <cell r="P232">
            <v>6989267.9140607649</v>
          </cell>
          <cell r="Q232">
            <v>-52403411.226546891</v>
          </cell>
          <cell r="R232">
            <v>0</v>
          </cell>
          <cell r="S232">
            <v>15658591.140000001</v>
          </cell>
          <cell r="T232">
            <v>6550426.4033183623</v>
          </cell>
          <cell r="U232">
            <v>-43295246.489865251</v>
          </cell>
          <cell r="V232">
            <v>0</v>
          </cell>
          <cell r="W232">
            <v>5478260.8700000001</v>
          </cell>
          <cell r="X232">
            <v>5411905.8112331582</v>
          </cell>
          <cell r="Y232">
            <v>-43228891.431098409</v>
          </cell>
          <cell r="Z232">
            <v>0</v>
          </cell>
          <cell r="AA232">
            <v>0</v>
          </cell>
          <cell r="AB232">
            <v>0</v>
          </cell>
          <cell r="AC232">
            <v>-43228891.431098409</v>
          </cell>
          <cell r="AD232">
            <v>0</v>
          </cell>
          <cell r="AE232">
            <v>2827045</v>
          </cell>
          <cell r="AF232">
            <v>5403611.428887303</v>
          </cell>
          <cell r="AG232">
            <v>-45805457.859985709</v>
          </cell>
          <cell r="AH232">
            <v>0</v>
          </cell>
          <cell r="AI232">
            <v>0</v>
          </cell>
          <cell r="AJ232">
            <v>0</v>
          </cell>
          <cell r="AK232">
            <v>-45805457.859985709</v>
          </cell>
        </row>
        <row r="233">
          <cell r="H233">
            <v>68701</v>
          </cell>
          <cell r="I233" t="str">
            <v>Командировочные расходы</v>
          </cell>
          <cell r="J233">
            <v>-633391.06000000006</v>
          </cell>
          <cell r="K233">
            <v>0</v>
          </cell>
          <cell r="L233">
            <v>0</v>
          </cell>
          <cell r="M233">
            <v>-633391.06000000006</v>
          </cell>
          <cell r="N233">
            <v>-236613.74</v>
          </cell>
          <cell r="O233">
            <v>0</v>
          </cell>
          <cell r="P233">
            <v>0</v>
          </cell>
          <cell r="Q233">
            <v>-236613.74</v>
          </cell>
          <cell r="R233">
            <v>86946.72</v>
          </cell>
          <cell r="S233">
            <v>0</v>
          </cell>
          <cell r="T233">
            <v>0</v>
          </cell>
          <cell r="U233">
            <v>86946.72</v>
          </cell>
          <cell r="V233">
            <v>-79285.119999999995</v>
          </cell>
          <cell r="W233">
            <v>0</v>
          </cell>
          <cell r="X233">
            <v>0</v>
          </cell>
          <cell r="Y233">
            <v>-79285.119999999995</v>
          </cell>
          <cell r="Z233">
            <v>-21616.33</v>
          </cell>
          <cell r="AA233">
            <v>0</v>
          </cell>
          <cell r="AB233">
            <v>0</v>
          </cell>
          <cell r="AC233">
            <v>-21616.33</v>
          </cell>
          <cell r="AD233">
            <v>-43594.93</v>
          </cell>
          <cell r="AE233">
            <v>0</v>
          </cell>
          <cell r="AF233">
            <v>0</v>
          </cell>
          <cell r="AG233">
            <v>-43594.93</v>
          </cell>
          <cell r="AH233">
            <v>-89267.48</v>
          </cell>
          <cell r="AI233">
            <v>0</v>
          </cell>
          <cell r="AJ233">
            <v>0</v>
          </cell>
          <cell r="AK233">
            <v>-89267.48</v>
          </cell>
        </row>
        <row r="234">
          <cell r="H234">
            <v>68702</v>
          </cell>
          <cell r="I234" t="str">
            <v>Прочие</v>
          </cell>
          <cell r="J234">
            <v>-936898.74</v>
          </cell>
          <cell r="K234">
            <v>0</v>
          </cell>
          <cell r="L234">
            <v>0</v>
          </cell>
          <cell r="M234">
            <v>-936898.74</v>
          </cell>
          <cell r="N234">
            <v>-1127774.27</v>
          </cell>
          <cell r="O234">
            <v>0</v>
          </cell>
          <cell r="P234">
            <v>0</v>
          </cell>
          <cell r="Q234">
            <v>-1127774.27</v>
          </cell>
          <cell r="R234">
            <v>-968953.14</v>
          </cell>
          <cell r="S234">
            <v>0</v>
          </cell>
          <cell r="T234">
            <v>0</v>
          </cell>
          <cell r="U234">
            <v>-968953.14</v>
          </cell>
          <cell r="V234">
            <v>-2277230.0299999998</v>
          </cell>
          <cell r="W234">
            <v>0</v>
          </cell>
          <cell r="X234">
            <v>0</v>
          </cell>
          <cell r="Y234">
            <v>-2277230.0299999998</v>
          </cell>
          <cell r="Z234">
            <v>-3187348</v>
          </cell>
          <cell r="AA234">
            <v>0</v>
          </cell>
          <cell r="AB234">
            <v>0</v>
          </cell>
          <cell r="AC234">
            <v>-3187348</v>
          </cell>
          <cell r="AD234">
            <v>-1058791.06</v>
          </cell>
          <cell r="AE234">
            <v>0</v>
          </cell>
          <cell r="AF234">
            <v>0</v>
          </cell>
          <cell r="AG234">
            <v>-1058791.06</v>
          </cell>
          <cell r="AH234">
            <v>-19075191.699999999</v>
          </cell>
          <cell r="AI234">
            <v>0</v>
          </cell>
          <cell r="AJ234">
            <v>0</v>
          </cell>
          <cell r="AK234">
            <v>-19075191.699999999</v>
          </cell>
        </row>
        <row r="235">
          <cell r="H235">
            <v>68703</v>
          </cell>
          <cell r="I235" t="str">
            <v>Депонированная зарплата</v>
          </cell>
          <cell r="J235">
            <v>-1129099.33</v>
          </cell>
          <cell r="K235">
            <v>0</v>
          </cell>
          <cell r="L235">
            <v>0</v>
          </cell>
          <cell r="M235">
            <v>-1129099.33</v>
          </cell>
          <cell r="N235">
            <v>-1321916.04</v>
          </cell>
          <cell r="O235">
            <v>0</v>
          </cell>
          <cell r="P235">
            <v>0</v>
          </cell>
          <cell r="Q235">
            <v>-1321916.04</v>
          </cell>
          <cell r="R235">
            <v>-1173202.82</v>
          </cell>
          <cell r="S235">
            <v>0</v>
          </cell>
          <cell r="T235">
            <v>0</v>
          </cell>
          <cell r="U235">
            <v>-1173202.82</v>
          </cell>
          <cell r="V235">
            <v>-708328.25</v>
          </cell>
          <cell r="W235">
            <v>0</v>
          </cell>
          <cell r="X235">
            <v>0</v>
          </cell>
          <cell r="Y235">
            <v>-708328.25</v>
          </cell>
          <cell r="Z235">
            <v>352729.2</v>
          </cell>
          <cell r="AA235">
            <v>0</v>
          </cell>
          <cell r="AB235">
            <v>0</v>
          </cell>
          <cell r="AC235">
            <v>352729.2</v>
          </cell>
          <cell r="AD235">
            <v>-674454.2</v>
          </cell>
          <cell r="AE235">
            <v>0</v>
          </cell>
          <cell r="AF235">
            <v>0</v>
          </cell>
          <cell r="AG235">
            <v>-674454.2</v>
          </cell>
          <cell r="AH235">
            <v>44663.32</v>
          </cell>
          <cell r="AI235">
            <v>0</v>
          </cell>
          <cell r="AJ235">
            <v>0</v>
          </cell>
          <cell r="AK235">
            <v>44663.32</v>
          </cell>
        </row>
        <row r="236">
          <cell r="H236">
            <v>68704</v>
          </cell>
          <cell r="I236" t="str">
            <v>Задолженность сотрудников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7">
          <cell r="H237">
            <v>68707</v>
          </cell>
          <cell r="I237" t="str">
            <v>Подотчетные суммы</v>
          </cell>
          <cell r="J237">
            <v>-1444</v>
          </cell>
          <cell r="K237">
            <v>0</v>
          </cell>
          <cell r="L237">
            <v>0</v>
          </cell>
          <cell r="M237">
            <v>-1444</v>
          </cell>
          <cell r="N237">
            <v>-4776</v>
          </cell>
          <cell r="O237">
            <v>0</v>
          </cell>
          <cell r="P237">
            <v>0</v>
          </cell>
          <cell r="Q237">
            <v>-4776</v>
          </cell>
          <cell r="R237">
            <v>-611725.57999999996</v>
          </cell>
          <cell r="S237">
            <v>0</v>
          </cell>
          <cell r="T237">
            <v>0</v>
          </cell>
          <cell r="U237">
            <v>-611725.57999999996</v>
          </cell>
          <cell r="V237">
            <v>-733</v>
          </cell>
          <cell r="W237">
            <v>0</v>
          </cell>
          <cell r="X237">
            <v>0</v>
          </cell>
          <cell r="Y237">
            <v>-733</v>
          </cell>
          <cell r="Z237">
            <v>-51765.46</v>
          </cell>
          <cell r="AA237">
            <v>0</v>
          </cell>
          <cell r="AB237">
            <v>0</v>
          </cell>
          <cell r="AC237">
            <v>-51765.46</v>
          </cell>
          <cell r="AD237">
            <v>-24213</v>
          </cell>
          <cell r="AE237">
            <v>0</v>
          </cell>
          <cell r="AF237">
            <v>0</v>
          </cell>
          <cell r="AG237">
            <v>-24213</v>
          </cell>
          <cell r="AH237">
            <v>-16213</v>
          </cell>
          <cell r="AI237">
            <v>0</v>
          </cell>
          <cell r="AJ237">
            <v>0</v>
          </cell>
          <cell r="AK237">
            <v>-16213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Atai excel"/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rialBalance"/>
      <sheetName val="IS Altai"/>
      <sheetName val="IS TauPower"/>
      <sheetName val="BS Tau Power"/>
      <sheetName val="BS Altai +TP"/>
      <sheetName val="IS Altai+TP"/>
      <sheetName val="Plan-Bônus"/>
      <sheetName val="ISvsOB"/>
      <sheetName val="Trial Balance"/>
      <sheetName val="ао"/>
    </sheetNames>
    <sheetDataSet>
      <sheetData sheetId="0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IS"/>
      <sheetName val="BS"/>
      <sheetName val="CF"/>
      <sheetName val="CE"/>
      <sheetName val="5"/>
      <sheetName val="6"/>
      <sheetName val="7"/>
      <sheetName val="8"/>
      <sheetName val="9"/>
      <sheetName val="10"/>
      <sheetName val="11"/>
      <sheetName val="12"/>
      <sheetName val="15"/>
      <sheetName val="16"/>
      <sheetName val="19"/>
      <sheetName val="20"/>
      <sheetName val="21"/>
      <sheetName val="22"/>
      <sheetName val="23"/>
      <sheetName val="25"/>
      <sheetName val="29"/>
      <sheetName val="30"/>
      <sheetName val="32"/>
      <sheetName val="5 - структура"/>
    </sheetNames>
    <sheetDataSet>
      <sheetData sheetId="0">
        <row r="2">
          <cell r="B2">
            <v>1.1851700000000001</v>
          </cell>
        </row>
        <row r="3">
          <cell r="B3">
            <v>1.22966</v>
          </cell>
        </row>
        <row r="4">
          <cell r="B4">
            <v>1.2551000000000001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_ Equipment"/>
      <sheetName val="List _ Components"/>
      <sheetName val="TDC Key Qty Sumry"/>
      <sheetName val="TDC COA Sumry"/>
      <sheetName val="COA Sumry by Contr"/>
      <sheetName val="COA Sumry by RG"/>
      <sheetName val="COA Sumry by Area"/>
      <sheetName val="TDC COA Grp Sumry"/>
      <sheetName val="TDC Item Sumry"/>
      <sheetName val="TDC Item Dets"/>
      <sheetName val="TDC Item Dets_Full"/>
      <sheetName val="TDC Item Dets_IPM_Full"/>
      <sheetName val="Proj TIC _ Std Imp"/>
      <sheetName val="Contr TDC _ Std Imp"/>
      <sheetName val="COA Sumry _ Std Imp"/>
      <sheetName val="Item Sumry _ Std Imp"/>
      <sheetName val="Unit Costs _ Std Imp"/>
      <sheetName val="Unit MH _ Std Imp"/>
      <sheetName val="Project Metr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Corp Charges"/>
      <sheetName val="Instructions"/>
      <sheetName val="Index"/>
      <sheetName val="Notes"/>
      <sheetName val="Var Cost"/>
      <sheetName val="AKSU SWAP"/>
      <sheetName val="DT transactions"/>
      <sheetName val="Cons Apr"/>
      <sheetName val="Cons Apr (2)"/>
      <sheetName val="D&amp;T"/>
      <sheetName val="IC"/>
      <sheetName val="CTA"/>
      <sheetName val="IS KZT"/>
      <sheetName val="Sheet3"/>
      <sheetName val="Sheet5"/>
      <sheetName val="Flash"/>
      <sheetName val="Generation"/>
      <sheetName val="Sheet6"/>
      <sheetName val="FAS133"/>
      <sheetName val="Inter Rao realised"/>
      <sheetName val="Open Bal Reclasses"/>
      <sheetName val="Opening balances"/>
      <sheetName val="Sheet2"/>
      <sheetName val="Sheet4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Затраты"/>
      <sheetName val="Sheet7"/>
      <sheetName val="2007 RTA"/>
      <sheetName val="Trial Balance"/>
      <sheetName val="CY_ADJ"/>
      <sheetName val="Non IC Input"/>
      <sheetName val="Deferred Tax"/>
      <sheetName val="temp_perm_diff"/>
      <sheetName val="Tax PP&amp;E"/>
      <sheetName val="FA summary"/>
      <sheetName val="Acc 2411"/>
      <sheetName val="Acc 2732"/>
      <sheetName val="Acc 2412"/>
      <sheetName val="Acc 2413"/>
      <sheetName val="Acc 2414"/>
      <sheetName val="Acc 2415"/>
      <sheetName val="Acc 2930"/>
      <sheetName val="GAAP COA"/>
      <sheetName val="списание ОС  ГААП КАЗ"/>
      <sheetName val="J C "/>
      <sheetName val="Sheet1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/>
      <sheetData sheetId="45" refreshError="1"/>
      <sheetData sheetId="46" refreshError="1">
        <row r="7">
          <cell r="B7" t="str">
            <v>Other Tax-Exempt Income</v>
          </cell>
        </row>
        <row r="8">
          <cell r="B8" t="str">
            <v>Local Taxes--Non-Deductible</v>
          </cell>
        </row>
        <row r="9">
          <cell r="B9" t="str">
            <v>National Taxes --Non-Deductible</v>
          </cell>
        </row>
        <row r="10">
          <cell r="B10" t="str">
            <v>LT Comp. Stock Options--Non-Deductible</v>
          </cell>
        </row>
        <row r="11">
          <cell r="B11" t="str">
            <v>LT Comp. Restricted Stock--Non-Deductible</v>
          </cell>
        </row>
        <row r="12">
          <cell r="B12" t="str">
            <v>Charitable Contributions/Donations</v>
          </cell>
        </row>
        <row r="13">
          <cell r="B13" t="str">
            <v>Director Fees</v>
          </cell>
        </row>
        <row r="14">
          <cell r="B14" t="str">
            <v>Penalties &amp; Fines</v>
          </cell>
        </row>
        <row r="15">
          <cell r="B15" t="str">
            <v>Meals &amp; Entertainment</v>
          </cell>
        </row>
        <row r="16">
          <cell r="B16" t="str">
            <v>Gifts &amp; Promotions</v>
          </cell>
        </row>
        <row r="17">
          <cell r="B17" t="str">
            <v>Other Misc. Permanent Differences</v>
          </cell>
        </row>
        <row r="18">
          <cell r="B18" t="str">
            <v>AES Charges</v>
          </cell>
        </row>
        <row r="19">
          <cell r="B19" t="str">
            <v>IC Interest expense</v>
          </cell>
        </row>
        <row r="20">
          <cell r="B20" t="str">
            <v>FX Gain/Loss difference</v>
          </cell>
        </row>
        <row r="21">
          <cell r="B21" t="str">
            <v>Travel - non deductible</v>
          </cell>
        </row>
        <row r="22">
          <cell r="B22" t="str">
            <v>Change in prior year estimates</v>
          </cell>
        </row>
        <row r="24">
          <cell r="B24" t="str">
            <v>Suntree expenses</v>
          </cell>
        </row>
        <row r="25">
          <cell r="B25" t="str">
            <v>Interest on third party loans</v>
          </cell>
        </row>
        <row r="26">
          <cell r="B26" t="str">
            <v>Electricity sales</v>
          </cell>
        </row>
        <row r="27">
          <cell r="B27" t="str">
            <v>Consulting/audit services</v>
          </cell>
        </row>
        <row r="28">
          <cell r="B28" t="str">
            <v>Bad debts</v>
          </cell>
        </row>
        <row r="29">
          <cell r="B29" t="str">
            <v>Salaries/Bonuses non-deductible</v>
          </cell>
        </row>
        <row r="30">
          <cell r="B30" t="str">
            <v>Other-Please Describe</v>
          </cell>
        </row>
        <row r="32">
          <cell r="B32" t="str">
            <v>Temporary Differences</v>
          </cell>
        </row>
        <row r="33">
          <cell r="B33" t="str">
            <v>PP&amp;E (Depreciation)</v>
          </cell>
        </row>
        <row r="34">
          <cell r="B34" t="str">
            <v>Repiar and Maintenance costs</v>
          </cell>
        </row>
        <row r="35">
          <cell r="B35" t="str">
            <v>Gain/loss on fixed asset disposal</v>
          </cell>
        </row>
        <row r="36">
          <cell r="B36" t="str">
            <v>Deferred Financing Costs (Amortization)</v>
          </cell>
        </row>
        <row r="37">
          <cell r="B37" t="str">
            <v>Allowance for Doubtful Accounts</v>
          </cell>
        </row>
        <row r="38">
          <cell r="B38" t="str">
            <v>Other Prepaid Costs</v>
          </cell>
        </row>
        <row r="39">
          <cell r="B39" t="str">
            <v>Amort Of ARO</v>
          </cell>
        </row>
        <row r="40">
          <cell r="B40" t="str">
            <v>Accretion Exp - ARO</v>
          </cell>
        </row>
        <row r="41">
          <cell r="B41" t="str">
            <v>Routine Maint - Environmental Systems</v>
          </cell>
        </row>
        <row r="42">
          <cell r="B42" t="str">
            <v>Unrealized Foreign Currency Derivatives (Gain)/Loss</v>
          </cell>
        </row>
        <row r="43">
          <cell r="B43" t="str">
            <v>Allowance for inventory obsolescence</v>
          </cell>
        </row>
        <row r="44">
          <cell r="B44" t="str">
            <v>Allowance for prepayments</v>
          </cell>
        </row>
        <row r="45">
          <cell r="B45" t="str">
            <v>AKSU SWAP</v>
          </cell>
        </row>
        <row r="46">
          <cell r="B46" t="str">
            <v>Amortisation of intangibles</v>
          </cell>
        </row>
        <row r="47">
          <cell r="B47" t="str">
            <v>Accrued vacation and bonus reserves</v>
          </cell>
        </row>
        <row r="50">
          <cell r="B50" t="str">
            <v>Total: Difference</v>
          </cell>
        </row>
        <row r="52">
          <cell r="B52" t="str">
            <v>Taxable Income</v>
          </cell>
        </row>
        <row r="53">
          <cell r="B53" t="str">
            <v>Check with TB</v>
          </cell>
        </row>
      </sheetData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1 (2)"/>
      <sheetName val="Data 1"/>
      <sheetName val="Parameters"/>
      <sheetName val="Title_1"/>
      <sheetName val="BS_MinFin"/>
      <sheetName val="BS_KCC"/>
      <sheetName val="IS_КСС"/>
      <sheetName val="IS_PLC"/>
      <sheetName val="BS_PLC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1"/>
      <sheetName val="12"/>
      <sheetName val="15"/>
      <sheetName val="15.1"/>
      <sheetName val="16"/>
      <sheetName val="17"/>
      <sheetName val="18"/>
      <sheetName val="19"/>
      <sheetName val="21"/>
      <sheetName val="22"/>
      <sheetName val="23"/>
      <sheetName val="24"/>
      <sheetName val="26.1"/>
      <sheetName val="26.2"/>
      <sheetName val="10"/>
      <sheetName val="Example"/>
      <sheetName val="ао"/>
      <sheetName val="Inputs"/>
      <sheetName val="СР1 сцен."/>
    </sheetNames>
    <sheetDataSet>
      <sheetData sheetId="0" refreshError="1"/>
      <sheetData sheetId="1" refreshError="1"/>
      <sheetData sheetId="2" refreshError="1">
        <row r="6">
          <cell r="C6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CF template"/>
      <sheetName val="IS"/>
      <sheetName val="BS"/>
      <sheetName val="CF"/>
      <sheetName val="СЕ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d"/>
      <sheetName val="32.g.i"/>
      <sheetName val="32.g.ii"/>
      <sheetName val="33"/>
      <sheetName val="34"/>
      <sheetName val="45"/>
      <sheetName val="47"/>
    </sheetNames>
    <sheetDataSet>
      <sheetData sheetId="0" refreshError="1">
        <row r="16">
          <cell r="B16">
            <v>127</v>
          </cell>
          <cell r="C16">
            <v>126.09000000000002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_1"/>
      <sheetName val="EG_2"/>
      <sheetName val="Ex rates"/>
      <sheetName val="Contents"/>
      <sheetName val="X-rates"/>
      <sheetName val="IS"/>
      <sheetName val="BS"/>
      <sheetName val="CE"/>
      <sheetName val="CF1"/>
      <sheetName val="CF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7"/>
    </sheetNames>
    <sheetDataSet>
      <sheetData sheetId="0"/>
      <sheetData sheetId="1"/>
      <sheetData sheetId="2" refreshError="1">
        <row r="3">
          <cell r="AI3">
            <v>120.22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and value"/>
      <sheetName val="curve"/>
      <sheetName val="temp_perm_diff"/>
      <sheetName val="Assumptions"/>
      <sheetName val="Parameters"/>
      <sheetName val="Non IC Input"/>
      <sheetName val="Inputs"/>
    </sheetNames>
    <sheetDataSet>
      <sheetData sheetId="0" refreshError="1"/>
      <sheetData sheetId="1" refreshError="1">
        <row r="1">
          <cell r="C1">
            <v>39082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ы"/>
      <sheetName val="Свод"/>
      <sheetName val="Освещение_и_водопониж"/>
      <sheetName val="Зачистка"/>
      <sheetName val="Отвалообразование"/>
      <sheetName val="Транспортировка"/>
      <sheetName val="Перемещ._взорванной ГМ"/>
      <sheetName val="Экскавация"/>
      <sheetName val="Бурение"/>
      <sheetName val="Взрывание"/>
      <sheetName val="Мех.рых. и перемещ разрыхл. гм"/>
      <sheetName val="Currency _ Location Sheet "/>
      <sheetName val="Parameters"/>
      <sheetName val="curve"/>
      <sheetName val="Отопление"/>
      <sheetName val="Вентиляция"/>
    </sheetNames>
    <sheetDataSet>
      <sheetData sheetId="0">
        <row r="7">
          <cell r="E7">
            <v>0.9</v>
          </cell>
        </row>
        <row r="9">
          <cell r="D9">
            <v>24</v>
          </cell>
        </row>
        <row r="41">
          <cell r="D41">
            <v>0.2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  <sheetName val="Assumptions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_ Equipment"/>
      <sheetName val="List _ Components"/>
      <sheetName val="TDC Key Qty Sumry"/>
      <sheetName val="TDC COA Sumry"/>
      <sheetName val="COA Sumry by Contr"/>
      <sheetName val="COA Sumry by RG"/>
      <sheetName val="COA Sumry by Area"/>
      <sheetName val="TDC COA Grp Sumry"/>
      <sheetName val="TDC Item Sumry"/>
      <sheetName val="TDC Item Dets"/>
      <sheetName val="TDC Item Dets_Full"/>
      <sheetName val="TDC Item Dets_IPM_Full"/>
      <sheetName val="Proj TIC _ Std Imp"/>
      <sheetName val="Contr TDC _ Std Imp"/>
      <sheetName val="COA Sumry _ Std Imp"/>
      <sheetName val="Item Sumry _ Std Imp"/>
      <sheetName val="Unit Costs _ Std Imp"/>
      <sheetName val="Unit MH _ Std Imp"/>
      <sheetName val="Project Metrics"/>
      <sheetName val="B-4"/>
      <sheetName val="B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XREF"/>
      <sheetName val="curve"/>
      <sheetName val="Parameters"/>
      <sheetName val="Калькуляция"/>
      <sheetName val="Const"/>
      <sheetName val="Calculations"/>
      <sheetName val="7"/>
      <sheetName val="год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Payroll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ао"/>
      <sheetName val="Parameters"/>
      <sheetName val="31_aralik"/>
      <sheetName val="TB"/>
      <sheetName val="Перечень связанных сторон"/>
      <sheetName val="curve"/>
      <sheetName val="Const"/>
      <sheetName val="Debt"/>
      <sheetName val="X-rates"/>
      <sheetName val="PYTB"/>
      <sheetName val="July_03_Pg8"/>
      <sheetName val="SMSTemp"/>
      <sheetName val="Deep Water International"/>
      <sheetName val="тара 2000"/>
      <sheetName val="Статьи"/>
      <sheetName val="KONSOLID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Cash Flow Summ"/>
      <sheetName val="Maintenance"/>
      <sheetName val="Pre Tax  Output"/>
      <sheetName val="Tax Output"/>
      <sheetName val="Op Assumps"/>
      <sheetName val="Revenue"/>
      <sheetName val="B-4"/>
      <sheetName val="B_4"/>
      <sheetName val="Índices"/>
      <sheetName val="System"/>
      <sheetName val="2_5_Календарь"/>
      <sheetName val="SBM Reserve"/>
      <sheetName val="Summary"/>
      <sheetName val="LISTS"/>
      <sheetName val="EQUIPMENT TYPE"/>
      <sheetName val="WBS"/>
      <sheetName val="preferred"/>
      <sheetName val="Общие начальные данные"/>
      <sheetName val="6674-первонач"/>
      <sheetName val="Список документов"/>
      <sheetName val="Balance sheet proof"/>
      <sheetName val="CIT.mar-09"/>
      <sheetName val="DT CIT rec"/>
      <sheetName val="Version"/>
      <sheetName val=""/>
      <sheetName val="ОборБалФормОтч"/>
      <sheetName val="Форма2"/>
      <sheetName val="2008"/>
      <sheetName val="2009"/>
      <sheetName val="P9-BS by Co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K_760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ТитулЛистОтч"/>
      <sheetName val="O.400-VAT "/>
      <sheetName val="J-600 - AR - Lead"/>
      <sheetName val="Cost 99v98"/>
      <sheetName val="H3.100 Rollforward"/>
      <sheetName val="FP20DB (3)"/>
      <sheetName val="Workings"/>
      <sheetName val="Macroeconomic Assumptions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confwh"/>
      <sheetName val="ДД"/>
      <sheetName val="Depr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10"/>
      <sheetName val="Контакты"/>
      <sheetName val="Заря"/>
      <sheetName val="Гранич"/>
      <sheetName val="М3"/>
      <sheetName val="M4"/>
      <sheetName val="Факт"/>
      <sheetName val="Г-кпр-ти"/>
      <sheetName val="Календ"/>
      <sheetName val="Кал-вып"/>
      <sheetName val="K11-2"/>
      <sheetName val="K11-8"/>
      <sheetName val="K11-3"/>
      <sheetName val="m5-p-kar10"/>
      <sheetName val="Табл4-3"/>
      <sheetName val="Лист1"/>
      <sheetName val="Баланс (2)"/>
      <sheetName val="Баланс"/>
      <sheetName val="Тр-т"/>
      <sheetName val="Макрос"/>
      <sheetName val="КЗ Белоус"/>
      <sheetName val="Отопление"/>
      <sheetName val="Вентиляция"/>
      <sheetName val="Const"/>
      <sheetName val="ЯНВАРЬ"/>
      <sheetName val="Общая_информация"/>
    </sheetNames>
    <sheetDataSet>
      <sheetData sheetId="0" refreshError="1">
        <row r="28">
          <cell r="L28">
            <v>0.5</v>
          </cell>
          <cell r="M28">
            <v>0.66</v>
          </cell>
          <cell r="N28">
            <v>1.27</v>
          </cell>
        </row>
        <row r="29">
          <cell r="L29">
            <v>1.2</v>
          </cell>
          <cell r="M29">
            <v>2.2999999999999998</v>
          </cell>
          <cell r="N29">
            <v>3.5</v>
          </cell>
        </row>
      </sheetData>
      <sheetData sheetId="1" refreshError="1">
        <row r="18">
          <cell r="K18">
            <v>20.2</v>
          </cell>
        </row>
        <row r="31">
          <cell r="K31">
            <v>24.6</v>
          </cell>
        </row>
        <row r="44">
          <cell r="K44">
            <v>31</v>
          </cell>
        </row>
      </sheetData>
      <sheetData sheetId="2">
        <row r="28">
          <cell r="L28">
            <v>0.5</v>
          </cell>
        </row>
      </sheetData>
      <sheetData sheetId="3">
        <row r="18">
          <cell r="K18">
            <v>20.2</v>
          </cell>
        </row>
      </sheetData>
      <sheetData sheetId="4">
        <row r="28">
          <cell r="L28">
            <v>0.5</v>
          </cell>
        </row>
      </sheetData>
      <sheetData sheetId="5">
        <row r="18">
          <cell r="K18">
            <v>20.2</v>
          </cell>
        </row>
      </sheetData>
      <sheetData sheetId="6">
        <row r="28">
          <cell r="L28">
            <v>0.5</v>
          </cell>
        </row>
      </sheetData>
      <sheetData sheetId="7">
        <row r="18">
          <cell r="K18">
            <v>20.2</v>
          </cell>
        </row>
      </sheetData>
      <sheetData sheetId="8" refreshError="1"/>
      <sheetData sheetId="9">
        <row r="18">
          <cell r="K18">
            <v>20.2</v>
          </cell>
        </row>
      </sheetData>
      <sheetData sheetId="10">
        <row r="18">
          <cell r="K18">
            <v>20.2</v>
          </cell>
        </row>
      </sheetData>
      <sheetData sheetId="11">
        <row r="18">
          <cell r="K18">
            <v>20.2</v>
          </cell>
        </row>
      </sheetData>
      <sheetData sheetId="12">
        <row r="18">
          <cell r="K18">
            <v>20.2</v>
          </cell>
        </row>
      </sheetData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ТД РАП"/>
      <sheetName val="ао"/>
      <sheetName val="ЯНВАРЬ"/>
      <sheetName val="ТД_РАП"/>
      <sheetName val="3.3. Inventories"/>
      <sheetName val="Debt"/>
      <sheetName val="Const"/>
      <sheetName val="KAR10"/>
      <sheetName val="Контакты"/>
      <sheetName val="Форма2"/>
      <sheetName val="curve"/>
      <sheetName val="Анализ закл. работ"/>
      <sheetName val="Parameters"/>
      <sheetName val="Gzb_1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Статьи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Форма1"/>
      <sheetName val="Prelim Cost"/>
      <sheetName val="summary"/>
      <sheetName val="ДДСАБ"/>
      <sheetName val="ДДСККБ"/>
      <sheetName val="АФ"/>
      <sheetName val="Конс "/>
      <sheetName val="Sheet1"/>
      <sheetName val="PP&amp;E mvt for 2003"/>
      <sheetName val="TB"/>
      <sheetName val="PR CN"/>
      <sheetName val="Общая информация"/>
      <sheetName val="Унифицированная"/>
      <sheetName val="Intercompany transactions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P46">
            <v>100</v>
          </cell>
          <cell r="T46" t="str">
            <v>ГКО-6</v>
          </cell>
        </row>
        <row r="47"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P51">
            <v>100</v>
          </cell>
          <cell r="T51" t="str">
            <v>ГКО-6</v>
          </cell>
        </row>
        <row r="52"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T56" t="str">
            <v>ГКО-6</v>
          </cell>
        </row>
        <row r="57"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T62" t="str">
            <v>Ноты-14</v>
          </cell>
        </row>
        <row r="63"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T66" t="str">
            <v>Ноты-14</v>
          </cell>
        </row>
        <row r="67"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T68" t="str">
            <v>Ноты-14</v>
          </cell>
        </row>
        <row r="69"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T73" t="str">
            <v>Ноты-14</v>
          </cell>
        </row>
        <row r="74"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T75" t="str">
            <v>Ноты-14</v>
          </cell>
        </row>
        <row r="76"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T77" t="str">
            <v>Ноты-14</v>
          </cell>
        </row>
        <row r="78"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T80" t="str">
            <v>Ноты-14</v>
          </cell>
        </row>
        <row r="81"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T83" t="str">
            <v>Ноты-14</v>
          </cell>
        </row>
        <row r="84"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T85" t="str">
            <v>Ноты-14</v>
          </cell>
        </row>
        <row r="86"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T87" t="str">
            <v>Ноты-07</v>
          </cell>
        </row>
        <row r="88"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T88" t="str">
            <v>Ноты-14</v>
          </cell>
        </row>
        <row r="89"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T90" t="str">
            <v>Ноты-14</v>
          </cell>
        </row>
        <row r="91"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T92" t="str">
            <v>Ноты-14</v>
          </cell>
        </row>
        <row r="93"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T94" t="str">
            <v>Ноты-14</v>
          </cell>
        </row>
        <row r="95"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T97" t="str">
            <v>Ноты-14</v>
          </cell>
        </row>
        <row r="98"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T99" t="str">
            <v>Ноты-14</v>
          </cell>
        </row>
        <row r="100"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T101" t="str">
            <v>Ноты-14</v>
          </cell>
        </row>
        <row r="102"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T103" t="str">
            <v>Ноты-14</v>
          </cell>
        </row>
        <row r="104"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T106" t="str">
            <v>Ноты-14</v>
          </cell>
        </row>
        <row r="107"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T108" t="str">
            <v>Ноты-14</v>
          </cell>
        </row>
        <row r="109"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T110" t="str">
            <v>Ноты-14</v>
          </cell>
        </row>
        <row r="111"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T112" t="str">
            <v>Ноты-14</v>
          </cell>
        </row>
        <row r="113"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T115" t="str">
            <v>Ноты-14</v>
          </cell>
        </row>
        <row r="116"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T117" t="str">
            <v>Ноты-14</v>
          </cell>
        </row>
        <row r="118"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T120" t="str">
            <v>Ноты-14</v>
          </cell>
        </row>
        <row r="121"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T122" t="str">
            <v>Ноты-14</v>
          </cell>
        </row>
        <row r="123"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T125" t="str">
            <v>Ноты-14</v>
          </cell>
        </row>
        <row r="126"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T127" t="str">
            <v>Ноты-07</v>
          </cell>
        </row>
        <row r="128"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T130" t="str">
            <v>Ноты-14</v>
          </cell>
        </row>
        <row r="131"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T132" t="str">
            <v>Ноты-14</v>
          </cell>
        </row>
        <row r="133"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T135" t="str">
            <v>Ноты-14</v>
          </cell>
        </row>
        <row r="136"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T137" t="str">
            <v>Ноты-14</v>
          </cell>
        </row>
        <row r="138"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T140" t="str">
            <v>Ноты-14</v>
          </cell>
        </row>
        <row r="141"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T178" t="str">
            <v>Ноты-14</v>
          </cell>
        </row>
        <row r="179"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T188" t="str">
            <v>Ноты-14</v>
          </cell>
        </row>
        <row r="189"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T189" t="str">
            <v>Ноты-28</v>
          </cell>
        </row>
        <row r="190"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T190" t="str">
            <v>Ноты-14</v>
          </cell>
        </row>
        <row r="191"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T191" t="str">
            <v>Ноты-14</v>
          </cell>
        </row>
        <row r="192"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T192" t="str">
            <v>Ноты-07</v>
          </cell>
        </row>
        <row r="193"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T196" t="str">
            <v>Ноты-07</v>
          </cell>
        </row>
        <row r="197"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T197" t="str">
            <v>Ноты-14</v>
          </cell>
        </row>
        <row r="198"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T201" t="str">
            <v>Ноты-14</v>
          </cell>
        </row>
        <row r="202"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I338">
            <v>800000000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I382">
            <v>750000000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H387">
            <v>9.75</v>
          </cell>
          <cell r="L387">
            <v>36850374</v>
          </cell>
          <cell r="M387">
            <v>36850374000</v>
          </cell>
          <cell r="O387">
            <v>1</v>
          </cell>
          <cell r="P387">
            <v>1000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НовФормаОтчет9мес2004г."/>
      <sheetName val="СоставОтчета9мес2004год"/>
      <sheetName val="Форма 4"/>
      <sheetName val="Расшиф&quot;Движение денежных ср.&quot;"/>
      <sheetName val="Форма 5"/>
      <sheetName val="Расшиф&quot;Проч. расх&quot; к Ф5"/>
      <sheetName val="Форма 6"/>
    </sheetNames>
    <sheetDataSet>
      <sheetData sheetId="0" refreshError="1"/>
      <sheetData sheetId="1" refreshError="1">
        <row r="20">
          <cell r="C20">
            <v>22</v>
          </cell>
        </row>
        <row r="27">
          <cell r="D27">
            <v>4</v>
          </cell>
          <cell r="F27">
            <v>3</v>
          </cell>
        </row>
        <row r="35">
          <cell r="C35">
            <v>4762</v>
          </cell>
          <cell r="E35">
            <v>452</v>
          </cell>
        </row>
        <row r="36">
          <cell r="C36">
            <v>46806</v>
          </cell>
        </row>
        <row r="37">
          <cell r="C37">
            <v>539</v>
          </cell>
          <cell r="E37">
            <v>5142</v>
          </cell>
        </row>
        <row r="41">
          <cell r="D41">
            <v>589</v>
          </cell>
          <cell r="F41">
            <v>405</v>
          </cell>
        </row>
        <row r="42">
          <cell r="D42">
            <v>5093</v>
          </cell>
          <cell r="F42">
            <v>3752</v>
          </cell>
        </row>
        <row r="43">
          <cell r="D43">
            <v>181</v>
          </cell>
          <cell r="F43">
            <v>290</v>
          </cell>
        </row>
        <row r="51">
          <cell r="C51">
            <v>551</v>
          </cell>
          <cell r="E51">
            <v>996</v>
          </cell>
        </row>
        <row r="53">
          <cell r="C53">
            <v>3</v>
          </cell>
          <cell r="E53">
            <v>1341</v>
          </cell>
          <cell r="F53">
            <v>1344</v>
          </cell>
        </row>
        <row r="56">
          <cell r="C56">
            <v>5</v>
          </cell>
          <cell r="F56">
            <v>5</v>
          </cell>
        </row>
        <row r="75">
          <cell r="E75">
            <v>75391</v>
          </cell>
        </row>
        <row r="80">
          <cell r="C80">
            <v>497</v>
          </cell>
          <cell r="E80">
            <v>6106</v>
          </cell>
          <cell r="F80">
            <v>5739</v>
          </cell>
        </row>
        <row r="81">
          <cell r="C81">
            <v>93</v>
          </cell>
          <cell r="E81">
            <v>445</v>
          </cell>
          <cell r="F81">
            <v>60</v>
          </cell>
        </row>
        <row r="83">
          <cell r="C83">
            <v>1922</v>
          </cell>
          <cell r="E83">
            <v>2067</v>
          </cell>
          <cell r="F83">
            <v>2227</v>
          </cell>
        </row>
        <row r="84">
          <cell r="C84">
            <v>1168</v>
          </cell>
          <cell r="E84">
            <v>20273</v>
          </cell>
          <cell r="F84">
            <v>18905</v>
          </cell>
        </row>
        <row r="85">
          <cell r="C85">
            <v>324</v>
          </cell>
        </row>
        <row r="87">
          <cell r="C87">
            <v>1471</v>
          </cell>
          <cell r="E87">
            <v>4433</v>
          </cell>
          <cell r="F87">
            <v>5003</v>
          </cell>
        </row>
        <row r="88">
          <cell r="C88">
            <v>172</v>
          </cell>
          <cell r="E88">
            <v>4540</v>
          </cell>
          <cell r="F88">
            <v>4175</v>
          </cell>
        </row>
        <row r="103">
          <cell r="C103">
            <v>533</v>
          </cell>
          <cell r="E103">
            <v>75552</v>
          </cell>
          <cell r="F103">
            <v>76037</v>
          </cell>
        </row>
        <row r="107">
          <cell r="C107">
            <v>39</v>
          </cell>
          <cell r="E107">
            <v>22955</v>
          </cell>
          <cell r="F107">
            <v>22948</v>
          </cell>
        </row>
        <row r="149">
          <cell r="D149">
            <v>52510</v>
          </cell>
          <cell r="F149">
            <v>76774</v>
          </cell>
        </row>
        <row r="158">
          <cell r="D158">
            <v>28</v>
          </cell>
          <cell r="E158">
            <v>45021</v>
          </cell>
          <cell r="F158">
            <v>45021</v>
          </cell>
        </row>
        <row r="161">
          <cell r="D161">
            <v>94</v>
          </cell>
          <cell r="E161">
            <v>22527</v>
          </cell>
          <cell r="F161">
            <v>23941</v>
          </cell>
        </row>
        <row r="166">
          <cell r="E166">
            <v>3684</v>
          </cell>
          <cell r="F166">
            <v>3684</v>
          </cell>
        </row>
        <row r="167">
          <cell r="D167">
            <v>82</v>
          </cell>
          <cell r="F167">
            <v>353</v>
          </cell>
        </row>
        <row r="180">
          <cell r="E180">
            <v>148</v>
          </cell>
          <cell r="F180">
            <v>148</v>
          </cell>
        </row>
        <row r="185">
          <cell r="E185">
            <v>22347</v>
          </cell>
          <cell r="F185">
            <v>22347</v>
          </cell>
        </row>
        <row r="187">
          <cell r="E187">
            <v>51500</v>
          </cell>
          <cell r="F187">
            <v>51500</v>
          </cell>
        </row>
        <row r="193">
          <cell r="E193">
            <v>165</v>
          </cell>
          <cell r="F193">
            <v>165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9">
          <cell r="C209">
            <v>0</v>
          </cell>
          <cell r="E209">
            <v>0</v>
          </cell>
          <cell r="F20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.1_Экскав"/>
      <sheetName val="Т1.2_Бульдоз"/>
      <sheetName val="Т1.3_Транспорт1"/>
      <sheetName val="Т1.4_Бурен"/>
      <sheetName val="Т1.5_Горное оборуд "/>
      <sheetName val="Т.1.6_Колич ресурсов"/>
      <sheetName val="Т1.7_Численность Гора"/>
      <sheetName val="Т1.9_Календарь"/>
      <sheetName val="Т4.1_Горное оборуд"/>
      <sheetName val="Т4.5_Капзатраты "/>
      <sheetName val="Т4.6_Численность Гора"/>
      <sheetName val="Т4.7_Стоимость ресурсов"/>
      <sheetName val="Т4.8_Карьер_клкл"/>
      <sheetName val="Т4.12_Амортизация"/>
      <sheetName val="Т5.1_Финансирование_1"/>
      <sheetName val="Т5.2_Финансирование_2"/>
      <sheetName val="Т5.3_Финансирование_3"/>
      <sheetName val="Т5.4_Сводка_1"/>
      <sheetName val="Т.5.5_Сводка_2"/>
      <sheetName val="Т5.6_Сводка_3"/>
      <sheetName val="Т5.7_Погашение_1"/>
      <sheetName val="Т5.8_Погашение_2"/>
      <sheetName val="Т5.9_Погашение_3"/>
      <sheetName val="Т5.10_NPV_1"/>
      <sheetName val="Т5.11_NPV_2"/>
      <sheetName val="Т5.12_NPV_3"/>
      <sheetName val="Расчет производительности"/>
      <sheetName val="Т5.13_ОТЭП"/>
      <sheetName val="Общая_информация"/>
      <sheetName val="Вскрыша_руда"/>
      <sheetName val="Оборудование ЗИФ"/>
      <sheetName val="Parameters"/>
      <sheetName val="Assumptions"/>
      <sheetName val="ЯНВАРЬ"/>
      <sheetName val="PYTB"/>
      <sheetName val="Баз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Борозд.опроб."/>
      <sheetName val="Шлам.опроб."/>
      <sheetName val="Дроб-измел"/>
      <sheetName val="Истирание"/>
      <sheetName val="Опроб"/>
      <sheetName val="5 - структура"/>
      <sheetName val="Const"/>
      <sheetName val="KAR10"/>
      <sheetName val="Контакты"/>
      <sheetName val="Cost 99v98"/>
      <sheetName val="Общая_информация"/>
      <sheetName val="База"/>
    </sheetNames>
    <sheetDataSet>
      <sheetData sheetId="0">
        <row r="3">
          <cell r="F3">
            <v>23.6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P&amp;L CCI Detail"/>
      <sheetName val="Cash CCI Detail"/>
      <sheetName val="USS99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Причины"/>
      <sheetName val="RT RI"/>
      <sheetName val="Dashboard"/>
      <sheetName val="Datos"/>
      <sheetName val="Option 0"/>
      <sheetName val="Расчет_Ин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нк1"/>
      <sheetName val="Банк ориг"/>
      <sheetName val="Банк"/>
      <sheetName val="ЦЗ"/>
      <sheetName val="КМ"/>
      <sheetName val="Отчет 1"/>
      <sheetName val="МЭМР"/>
      <sheetName val="Summary"/>
      <sheetName val="Бизнес план"/>
      <sheetName val="Лист3"/>
      <sheetName val="Capex"/>
      <sheetName val="прогноз"/>
      <sheetName val="Debt"/>
      <sheetName val="Общая_информация"/>
      <sheetName val="Анализ закл. работ"/>
      <sheetName val="Объемы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>
        <row r="12">
          <cell r="A12" t="str">
            <v>Капитальный ремонт и модернизация  эн.блока №5</v>
          </cell>
        </row>
        <row r="13">
          <cell r="A13" t="str">
            <v>Реконструкция электрофильтра бл№5</v>
          </cell>
        </row>
        <row r="14">
          <cell r="A14" t="str">
            <v>Модернизация Циркуляционной системы блоков</v>
          </cell>
        </row>
        <row r="15">
          <cell r="A15" t="str">
            <v>Ремонт резервных роторов РНД-1,2, РСД</v>
          </cell>
        </row>
        <row r="16">
          <cell r="A16" t="str">
            <v>Предоплата бл№3</v>
          </cell>
        </row>
        <row r="17">
          <cell r="A17" t="str">
            <v>ЗиС</v>
          </cell>
        </row>
        <row r="18">
          <cell r="A18" t="str">
            <v>Востановление бл№8</v>
          </cell>
        </row>
        <row r="19">
          <cell r="A19" t="str">
            <v>Покупка резервных стержней обмотки статора турбогенератора  ТГВ-500</v>
          </cell>
        </row>
        <row r="20">
          <cell r="A20" t="str">
            <v>Капитальный ремонт и модернизация  ОРУ-500</v>
          </cell>
        </row>
        <row r="21">
          <cell r="A21" t="str">
            <v>Предоплата за реконструкция электрофильтра бл№4</v>
          </cell>
        </row>
        <row r="22">
          <cell r="A22" t="str">
            <v>Предоплата за реконструкция электрофильтра бл№3</v>
          </cell>
        </row>
        <row r="23">
          <cell r="A23" t="str">
            <v>Прочие</v>
          </cell>
        </row>
      </sheetData>
      <sheetData sheetId="7" refreshError="1"/>
      <sheetData sheetId="8"/>
      <sheetData sheetId="9">
        <row r="5">
          <cell r="A5">
            <v>39569</v>
          </cell>
        </row>
        <row r="6">
          <cell r="A6">
            <v>39600</v>
          </cell>
        </row>
        <row r="7">
          <cell r="A7">
            <v>39630</v>
          </cell>
        </row>
        <row r="8">
          <cell r="A8">
            <v>39661</v>
          </cell>
        </row>
        <row r="9">
          <cell r="A9">
            <v>39692</v>
          </cell>
        </row>
        <row r="10">
          <cell r="A10">
            <v>39722</v>
          </cell>
        </row>
        <row r="11">
          <cell r="A11">
            <v>39753</v>
          </cell>
        </row>
        <row r="12">
          <cell r="A12">
            <v>39783</v>
          </cell>
        </row>
        <row r="13">
          <cell r="A13">
            <v>39814</v>
          </cell>
        </row>
        <row r="14">
          <cell r="A14">
            <v>39845</v>
          </cell>
        </row>
        <row r="15">
          <cell r="A15">
            <v>39873</v>
          </cell>
        </row>
        <row r="16">
          <cell r="A16">
            <v>39904</v>
          </cell>
        </row>
        <row r="17">
          <cell r="A17">
            <v>39934</v>
          </cell>
        </row>
        <row r="18">
          <cell r="A18">
            <v>39965</v>
          </cell>
        </row>
        <row r="19">
          <cell r="A19">
            <v>39995</v>
          </cell>
        </row>
        <row r="20">
          <cell r="A20">
            <v>40026</v>
          </cell>
        </row>
        <row r="21">
          <cell r="A21">
            <v>40057</v>
          </cell>
        </row>
        <row r="22">
          <cell r="A22">
            <v>40087</v>
          </cell>
        </row>
        <row r="23">
          <cell r="A23">
            <v>40118</v>
          </cell>
        </row>
        <row r="24">
          <cell r="A24">
            <v>40148</v>
          </cell>
        </row>
        <row r="25">
          <cell r="A25">
            <v>40179</v>
          </cell>
        </row>
        <row r="26">
          <cell r="A26">
            <v>40210</v>
          </cell>
        </row>
        <row r="27">
          <cell r="A27">
            <v>40238</v>
          </cell>
        </row>
        <row r="28">
          <cell r="A28">
            <v>40269</v>
          </cell>
        </row>
        <row r="29">
          <cell r="A29">
            <v>40299</v>
          </cell>
        </row>
        <row r="30">
          <cell r="A30">
            <v>40330</v>
          </cell>
        </row>
        <row r="31">
          <cell r="A31">
            <v>40360</v>
          </cell>
        </row>
        <row r="32">
          <cell r="A32">
            <v>40391</v>
          </cell>
        </row>
        <row r="33">
          <cell r="A33">
            <v>40422</v>
          </cell>
        </row>
        <row r="34">
          <cell r="A34">
            <v>40452</v>
          </cell>
        </row>
        <row r="35">
          <cell r="A35">
            <v>40483</v>
          </cell>
        </row>
        <row r="36">
          <cell r="A36">
            <v>40513</v>
          </cell>
        </row>
        <row r="37">
          <cell r="A37">
            <v>40544</v>
          </cell>
        </row>
        <row r="38">
          <cell r="A38">
            <v>40575</v>
          </cell>
        </row>
        <row r="39">
          <cell r="A39">
            <v>40603</v>
          </cell>
        </row>
        <row r="40">
          <cell r="A40">
            <v>40634</v>
          </cell>
        </row>
        <row r="41">
          <cell r="A41">
            <v>40664</v>
          </cell>
        </row>
        <row r="42">
          <cell r="A42">
            <v>40695</v>
          </cell>
        </row>
        <row r="43">
          <cell r="A43">
            <v>40725</v>
          </cell>
        </row>
        <row r="44">
          <cell r="A44">
            <v>40756</v>
          </cell>
        </row>
        <row r="45">
          <cell r="A45">
            <v>40787</v>
          </cell>
        </row>
        <row r="46">
          <cell r="A46">
            <v>40817</v>
          </cell>
        </row>
        <row r="47">
          <cell r="A47">
            <v>40848</v>
          </cell>
        </row>
        <row r="48">
          <cell r="A48">
            <v>40878</v>
          </cell>
        </row>
        <row r="49">
          <cell r="A49">
            <v>40909</v>
          </cell>
        </row>
        <row r="50">
          <cell r="A50">
            <v>40940</v>
          </cell>
        </row>
        <row r="51">
          <cell r="A51">
            <v>40969</v>
          </cell>
        </row>
        <row r="52">
          <cell r="A52">
            <v>41000</v>
          </cell>
        </row>
        <row r="53">
          <cell r="A53">
            <v>41030</v>
          </cell>
        </row>
        <row r="54">
          <cell r="A54">
            <v>41061</v>
          </cell>
        </row>
        <row r="55">
          <cell r="A55">
            <v>41091</v>
          </cell>
        </row>
        <row r="57">
          <cell r="A57" t="str">
            <v>Environmental Capex</v>
          </cell>
        </row>
        <row r="58">
          <cell r="A58" t="str">
            <v>Maintenance Capex</v>
          </cell>
        </row>
        <row r="59">
          <cell r="A59" t="str">
            <v>Maintenance Capex</v>
          </cell>
        </row>
        <row r="60">
          <cell r="A60" t="str">
            <v>Maintenance Capex</v>
          </cell>
        </row>
        <row r="61">
          <cell r="A61" t="str">
            <v>Maintenance Capex</v>
          </cell>
        </row>
        <row r="62">
          <cell r="A62" t="str">
            <v>Maintenance Capex</v>
          </cell>
        </row>
        <row r="63">
          <cell r="A63" t="str">
            <v>Environmental Capex</v>
          </cell>
        </row>
        <row r="64">
          <cell r="A64" t="str">
            <v>Maintenance Capex</v>
          </cell>
        </row>
        <row r="65">
          <cell r="A65" t="str">
            <v>Maintenance Capex</v>
          </cell>
        </row>
        <row r="66">
          <cell r="A66" t="str">
            <v>Maintenance Capex</v>
          </cell>
        </row>
        <row r="67">
          <cell r="A67" t="str">
            <v>Maintenance Capex</v>
          </cell>
        </row>
        <row r="68">
          <cell r="A68" t="str">
            <v>Maintenance Capex</v>
          </cell>
        </row>
        <row r="69">
          <cell r="A69" t="str">
            <v>Maintenance Capex</v>
          </cell>
        </row>
        <row r="70">
          <cell r="A70" t="str">
            <v>Environmental Capex</v>
          </cell>
        </row>
        <row r="71">
          <cell r="A71" t="str">
            <v>Environmental Capex</v>
          </cell>
        </row>
        <row r="72">
          <cell r="A72" t="str">
            <v>Growth Capex</v>
          </cell>
        </row>
        <row r="73">
          <cell r="A73" t="str">
            <v>Growth Capex</v>
          </cell>
        </row>
        <row r="74">
          <cell r="A74" t="str">
            <v>Maintenance Capex</v>
          </cell>
        </row>
        <row r="75">
          <cell r="A75" t="str">
            <v>Maintenance Capex</v>
          </cell>
        </row>
        <row r="76">
          <cell r="A76" t="str">
            <v>Maintenance Capex</v>
          </cell>
        </row>
        <row r="77">
          <cell r="A77" t="str">
            <v>Maintenance Capex</v>
          </cell>
        </row>
        <row r="78">
          <cell r="A78" t="str">
            <v>Environmental Capex</v>
          </cell>
        </row>
        <row r="79">
          <cell r="A79" t="str">
            <v>Maintenance Capex</v>
          </cell>
        </row>
        <row r="80">
          <cell r="A80" t="str">
            <v>Maintenance Capex</v>
          </cell>
        </row>
        <row r="81">
          <cell r="A81" t="str">
            <v>Maintenance Capex</v>
          </cell>
        </row>
        <row r="82">
          <cell r="A82" t="str">
            <v>Maintenance Capex</v>
          </cell>
        </row>
        <row r="83">
          <cell r="A83" t="str">
            <v>Maintenance Capex</v>
          </cell>
        </row>
        <row r="84">
          <cell r="A84" t="str">
            <v>Maintenance Capex</v>
          </cell>
        </row>
        <row r="85">
          <cell r="A85" t="str">
            <v>Maintenance Capex</v>
          </cell>
        </row>
        <row r="86">
          <cell r="A86" t="str">
            <v>Maintenance Capex</v>
          </cell>
        </row>
        <row r="87">
          <cell r="A87" t="str">
            <v>Maintenance Capex</v>
          </cell>
        </row>
        <row r="88">
          <cell r="A88" t="str">
            <v>Maintenance Capex</v>
          </cell>
        </row>
        <row r="89">
          <cell r="A89" t="str">
            <v>Maintenance Capex</v>
          </cell>
        </row>
        <row r="90">
          <cell r="A90" t="str">
            <v>Maintenance Capex</v>
          </cell>
        </row>
        <row r="91">
          <cell r="A91" t="str">
            <v>Maintenance Capex</v>
          </cell>
        </row>
        <row r="92">
          <cell r="A92" t="str">
            <v>Maintenance Capex</v>
          </cell>
        </row>
        <row r="93">
          <cell r="A93" t="str">
            <v>Maintenance Capex</v>
          </cell>
        </row>
        <row r="94">
          <cell r="A94" t="str">
            <v>Maintenance Capex</v>
          </cell>
        </row>
        <row r="95">
          <cell r="A95" t="str">
            <v>Maintenance Capex</v>
          </cell>
        </row>
        <row r="96">
          <cell r="A96" t="str">
            <v>Maintenance Capex</v>
          </cell>
        </row>
        <row r="97">
          <cell r="A97" t="str">
            <v>Environmental Capex</v>
          </cell>
        </row>
        <row r="98">
          <cell r="A98" t="str">
            <v>Maintenance Capex</v>
          </cell>
        </row>
        <row r="99">
          <cell r="A99" t="str">
            <v>Maintenance Capex</v>
          </cell>
        </row>
        <row r="100">
          <cell r="A100" t="str">
            <v>Maintenance Capex</v>
          </cell>
        </row>
        <row r="101">
          <cell r="A101" t="str">
            <v>Maintenance Capex</v>
          </cell>
        </row>
        <row r="102">
          <cell r="A102" t="str">
            <v>Environmental Capex</v>
          </cell>
        </row>
        <row r="103">
          <cell r="A103" t="str">
            <v>Maintenance Capex</v>
          </cell>
        </row>
        <row r="104">
          <cell r="A104" t="str">
            <v>Maintenance Capex</v>
          </cell>
        </row>
        <row r="105">
          <cell r="A105" t="str">
            <v>Maintenance Capex</v>
          </cell>
        </row>
        <row r="106">
          <cell r="A106" t="str">
            <v>Maintenance Capex</v>
          </cell>
        </row>
        <row r="107">
          <cell r="A107" t="str">
            <v>Maintenance Capex</v>
          </cell>
        </row>
        <row r="108">
          <cell r="A108" t="str">
            <v>Maintenance Capex</v>
          </cell>
        </row>
        <row r="109">
          <cell r="A109" t="str">
            <v>Maintenance Capex</v>
          </cell>
        </row>
        <row r="110">
          <cell r="A110" t="str">
            <v>Maintenance Capex</v>
          </cell>
        </row>
        <row r="111">
          <cell r="A111" t="str">
            <v>Maintenance Capex</v>
          </cell>
        </row>
        <row r="112">
          <cell r="A112" t="str">
            <v>Maintenance Capex</v>
          </cell>
        </row>
        <row r="113">
          <cell r="A113" t="str">
            <v>Maintenance Capex</v>
          </cell>
        </row>
        <row r="114">
          <cell r="A114" t="str">
            <v>Growth Capex</v>
          </cell>
        </row>
        <row r="115">
          <cell r="A115" t="str">
            <v>Environmental Capex</v>
          </cell>
        </row>
        <row r="116">
          <cell r="A116" t="str">
            <v>Maintenance Capex</v>
          </cell>
        </row>
        <row r="117">
          <cell r="A117" t="str">
            <v>Maintenance Capex</v>
          </cell>
        </row>
        <row r="118">
          <cell r="A118" t="str">
            <v>Maintenance Capex</v>
          </cell>
        </row>
        <row r="119">
          <cell r="A119" t="str">
            <v>Maintenance Capex</v>
          </cell>
        </row>
        <row r="120">
          <cell r="A120" t="str">
            <v>Maintenance Capex</v>
          </cell>
        </row>
        <row r="121">
          <cell r="A121" t="str">
            <v>Maintenance Capex</v>
          </cell>
        </row>
        <row r="122">
          <cell r="A122" t="str">
            <v>Maintenance Capex</v>
          </cell>
        </row>
        <row r="123">
          <cell r="A123" t="str">
            <v>Maintenance Capex</v>
          </cell>
        </row>
        <row r="124">
          <cell r="A124" t="str">
            <v>Maintenance Capex</v>
          </cell>
        </row>
        <row r="125">
          <cell r="A125" t="str">
            <v>Environmental Capex</v>
          </cell>
        </row>
        <row r="126">
          <cell r="A126" t="str">
            <v>Growth Capex</v>
          </cell>
        </row>
        <row r="127">
          <cell r="A127" t="str">
            <v>Maintenance Capex</v>
          </cell>
        </row>
        <row r="128">
          <cell r="A128" t="str">
            <v>Maintenance Capex</v>
          </cell>
        </row>
        <row r="129">
          <cell r="A129" t="str">
            <v>Maintenance Capex</v>
          </cell>
        </row>
        <row r="130">
          <cell r="A130" t="str">
            <v>Environmental Capex</v>
          </cell>
        </row>
        <row r="131">
          <cell r="A131" t="str">
            <v>Maintenance Capex</v>
          </cell>
        </row>
        <row r="132">
          <cell r="A132" t="str">
            <v>Maintenance Capex</v>
          </cell>
        </row>
        <row r="133">
          <cell r="A133" t="str">
            <v>Maintenance Capex</v>
          </cell>
        </row>
        <row r="134">
          <cell r="A134" t="str">
            <v>Maintenance Capex</v>
          </cell>
        </row>
        <row r="135">
          <cell r="A135" t="str">
            <v>Growth Capex</v>
          </cell>
        </row>
        <row r="136">
          <cell r="A136" t="str">
            <v>Growth Capex</v>
          </cell>
        </row>
        <row r="137">
          <cell r="A137" t="str">
            <v>Growth Capex</v>
          </cell>
        </row>
        <row r="138">
          <cell r="A138" t="str">
            <v>Maintenance Capex</v>
          </cell>
        </row>
        <row r="139">
          <cell r="A139" t="str">
            <v>Maintenance Capex</v>
          </cell>
        </row>
        <row r="140">
          <cell r="A140" t="str">
            <v>Maintenance Capex</v>
          </cell>
        </row>
        <row r="141">
          <cell r="A141" t="str">
            <v>Growth Capex</v>
          </cell>
        </row>
        <row r="142">
          <cell r="A142" t="str">
            <v>Growth Capex</v>
          </cell>
        </row>
        <row r="143">
          <cell r="A143" t="str">
            <v>Maintenance Capex</v>
          </cell>
        </row>
        <row r="144">
          <cell r="A144" t="str">
            <v>Maintenance Capex</v>
          </cell>
        </row>
        <row r="145">
          <cell r="A145" t="str">
            <v>Maintenance Capex</v>
          </cell>
        </row>
        <row r="146">
          <cell r="A146" t="str">
            <v>Maintenance Capex</v>
          </cell>
        </row>
        <row r="147">
          <cell r="A147" t="str">
            <v>Maintenance Capex</v>
          </cell>
        </row>
        <row r="148">
          <cell r="A148" t="str">
            <v>Maintenance Capex</v>
          </cell>
        </row>
        <row r="149">
          <cell r="A149" t="str">
            <v>Maintenance Capex</v>
          </cell>
        </row>
        <row r="150">
          <cell r="A150" t="str">
            <v>Maintenance Capex</v>
          </cell>
        </row>
        <row r="151">
          <cell r="A151" t="str">
            <v>Maintenance Capex</v>
          </cell>
        </row>
        <row r="152">
          <cell r="A152" t="str">
            <v>Maintenance Capex</v>
          </cell>
        </row>
        <row r="153">
          <cell r="A153" t="str">
            <v>Maintenance Capex</v>
          </cell>
        </row>
        <row r="154">
          <cell r="A154" t="str">
            <v>Maintenance Capex</v>
          </cell>
        </row>
        <row r="155">
          <cell r="A155" t="str">
            <v>Maintenance Capex</v>
          </cell>
        </row>
        <row r="156">
          <cell r="A156" t="str">
            <v>Maintenance Capex</v>
          </cell>
        </row>
        <row r="157">
          <cell r="A157" t="str">
            <v>Maintenance Capex</v>
          </cell>
        </row>
        <row r="158">
          <cell r="A158" t="str">
            <v>Maintenance Capex</v>
          </cell>
        </row>
        <row r="159">
          <cell r="A159" t="str">
            <v>Growth Capex</v>
          </cell>
        </row>
        <row r="160">
          <cell r="A160" t="str">
            <v>Maintenance Capex</v>
          </cell>
        </row>
        <row r="161">
          <cell r="A161" t="str">
            <v>Maintenance Capex</v>
          </cell>
        </row>
        <row r="162">
          <cell r="A162" t="str">
            <v>Maintenance Capex</v>
          </cell>
        </row>
        <row r="163">
          <cell r="A163" t="str">
            <v>Maintenance Capex</v>
          </cell>
        </row>
        <row r="164">
          <cell r="A164" t="str">
            <v>Environmental Capex</v>
          </cell>
        </row>
        <row r="165">
          <cell r="A165" t="str">
            <v>Maintenance Capex</v>
          </cell>
        </row>
        <row r="166">
          <cell r="A166" t="str">
            <v>Maintenance Capex</v>
          </cell>
        </row>
        <row r="167">
          <cell r="A167" t="str">
            <v>Maintenance Capex</v>
          </cell>
        </row>
        <row r="168">
          <cell r="A168" t="str">
            <v>Maintenance Capex</v>
          </cell>
        </row>
        <row r="169">
          <cell r="A169" t="str">
            <v>Maintenance Capex</v>
          </cell>
        </row>
        <row r="170">
          <cell r="A170" t="str">
            <v>Maintenance Capex</v>
          </cell>
        </row>
        <row r="171">
          <cell r="A171" t="str">
            <v>Maintenance Capex</v>
          </cell>
        </row>
        <row r="172">
          <cell r="A172" t="str">
            <v>Environmental Capex</v>
          </cell>
        </row>
        <row r="173">
          <cell r="A173" t="str">
            <v>Maintenance Capex</v>
          </cell>
        </row>
        <row r="174">
          <cell r="A174" t="str">
            <v>Maintenance Capex</v>
          </cell>
        </row>
        <row r="175">
          <cell r="A175" t="str">
            <v>Environmental Capex</v>
          </cell>
        </row>
        <row r="176">
          <cell r="A176" t="str">
            <v>Environmental Capex</v>
          </cell>
        </row>
        <row r="177">
          <cell r="A177" t="str">
            <v>Maintenance Capex</v>
          </cell>
        </row>
        <row r="178">
          <cell r="A178" t="str">
            <v>Environmental Capex</v>
          </cell>
        </row>
        <row r="195">
          <cell r="A195" t="str">
            <v>Environmental Capex</v>
          </cell>
        </row>
        <row r="196">
          <cell r="A196" t="str">
            <v>Maintenance Capex</v>
          </cell>
        </row>
        <row r="197">
          <cell r="A197" t="str">
            <v>Maintenance Capex</v>
          </cell>
        </row>
        <row r="198">
          <cell r="A198" t="str">
            <v>Maintenance Capex</v>
          </cell>
        </row>
        <row r="199">
          <cell r="A199" t="str">
            <v>Maintenance Capex</v>
          </cell>
        </row>
        <row r="200">
          <cell r="A200" t="str">
            <v>Maintenance Capex</v>
          </cell>
        </row>
        <row r="201">
          <cell r="A201" t="str">
            <v>Maintenance Capex</v>
          </cell>
        </row>
        <row r="202">
          <cell r="A202" t="str">
            <v>Maintenance Capex</v>
          </cell>
        </row>
        <row r="203">
          <cell r="A203" t="str">
            <v>Maintenance Capex</v>
          </cell>
        </row>
        <row r="204">
          <cell r="A204" t="str">
            <v>Maintenance Capex</v>
          </cell>
        </row>
        <row r="205">
          <cell r="A205" t="str">
            <v>Maintenance Capex</v>
          </cell>
        </row>
        <row r="206">
          <cell r="A206" t="str">
            <v>Environmental Capex</v>
          </cell>
        </row>
        <row r="207">
          <cell r="A207" t="str">
            <v>Maintenance Capex</v>
          </cell>
        </row>
        <row r="208">
          <cell r="A208" t="str">
            <v>Maintenance Capex</v>
          </cell>
        </row>
        <row r="209">
          <cell r="A209" t="str">
            <v>Growth Capex</v>
          </cell>
        </row>
        <row r="210">
          <cell r="A210" t="str">
            <v>Maintenance Capex</v>
          </cell>
        </row>
        <row r="211">
          <cell r="A211" t="str">
            <v>Maintenance Capex</v>
          </cell>
        </row>
        <row r="212">
          <cell r="A212" t="str">
            <v>Maintenance Capex</v>
          </cell>
        </row>
        <row r="213">
          <cell r="A213" t="str">
            <v>Maintenance Capex</v>
          </cell>
        </row>
        <row r="214">
          <cell r="A214" t="str">
            <v>Maintenance Capex</v>
          </cell>
        </row>
        <row r="215">
          <cell r="A215" t="str">
            <v>Maintenance Capex</v>
          </cell>
        </row>
        <row r="216">
          <cell r="A216" t="str">
            <v>Maintenance Capex</v>
          </cell>
        </row>
        <row r="217">
          <cell r="A217" t="str">
            <v>Maintenance Capex</v>
          </cell>
        </row>
        <row r="218">
          <cell r="A218" t="str">
            <v>Maintenance Capex</v>
          </cell>
        </row>
        <row r="219">
          <cell r="A219" t="str">
            <v>Maintenance Capex</v>
          </cell>
        </row>
        <row r="220">
          <cell r="A220" t="str">
            <v>Maintenance Capex</v>
          </cell>
        </row>
        <row r="221">
          <cell r="A221" t="str">
            <v>Maintenance Capex</v>
          </cell>
        </row>
        <row r="222">
          <cell r="A222" t="str">
            <v>Maintenance Capex</v>
          </cell>
        </row>
        <row r="223">
          <cell r="A223" t="str">
            <v>Maintenance Capex</v>
          </cell>
        </row>
        <row r="224">
          <cell r="A224" t="str">
            <v>Maintenance Capex</v>
          </cell>
        </row>
        <row r="225">
          <cell r="A225" t="str">
            <v>Maintenance Capex</v>
          </cell>
        </row>
        <row r="226">
          <cell r="A226" t="str">
            <v>Maintenance Capex</v>
          </cell>
        </row>
        <row r="227">
          <cell r="A227" t="str">
            <v>Maintenance Capex</v>
          </cell>
        </row>
        <row r="228">
          <cell r="A228" t="str">
            <v>Maintenance Capex</v>
          </cell>
        </row>
        <row r="229">
          <cell r="A229" t="str">
            <v>Maintenance Capex</v>
          </cell>
        </row>
        <row r="230">
          <cell r="A230" t="str">
            <v>Maintenance Capex</v>
          </cell>
        </row>
        <row r="231">
          <cell r="A231" t="str">
            <v>Maintenance Capex</v>
          </cell>
        </row>
        <row r="232">
          <cell r="A232" t="str">
            <v>Maintenance Capex</v>
          </cell>
        </row>
        <row r="233">
          <cell r="A233" t="str">
            <v>Maintenance Capex</v>
          </cell>
        </row>
        <row r="234">
          <cell r="A234" t="str">
            <v>Maintenance Capex</v>
          </cell>
        </row>
        <row r="235">
          <cell r="A235" t="str">
            <v>Maintenance Capex</v>
          </cell>
        </row>
        <row r="236">
          <cell r="A236" t="str">
            <v>Maintenance Capex</v>
          </cell>
        </row>
        <row r="237">
          <cell r="A237" t="str">
            <v>Maintenance Capex</v>
          </cell>
        </row>
        <row r="238">
          <cell r="A238" t="str">
            <v>Growth Capex</v>
          </cell>
        </row>
        <row r="239">
          <cell r="A239" t="str">
            <v>Maintenance Capex</v>
          </cell>
        </row>
        <row r="240">
          <cell r="A240" t="str">
            <v>Maintenance Capex</v>
          </cell>
        </row>
        <row r="241">
          <cell r="A241" t="str">
            <v>Maintenance Capex</v>
          </cell>
        </row>
        <row r="242">
          <cell r="A242" t="str">
            <v>Maintenance Capex</v>
          </cell>
        </row>
        <row r="243">
          <cell r="A243" t="str">
            <v>Maintenance Capex</v>
          </cell>
        </row>
        <row r="244">
          <cell r="A244" t="str">
            <v>Environmental Capex</v>
          </cell>
        </row>
        <row r="245">
          <cell r="A245" t="str">
            <v>Environmental Capex</v>
          </cell>
        </row>
        <row r="246">
          <cell r="A246" t="str">
            <v>Environmental Capex</v>
          </cell>
        </row>
        <row r="247">
          <cell r="A247" t="str">
            <v>Environmental Capex</v>
          </cell>
        </row>
        <row r="248">
          <cell r="A248" t="str">
            <v>Environmental Capex</v>
          </cell>
        </row>
        <row r="249">
          <cell r="A249" t="str">
            <v>Maintenance Capex</v>
          </cell>
        </row>
        <row r="250">
          <cell r="A250" t="str">
            <v>Environmental Capex</v>
          </cell>
        </row>
        <row r="251">
          <cell r="A251" t="str">
            <v>Maintenance Capex</v>
          </cell>
        </row>
        <row r="252">
          <cell r="A252" t="str">
            <v>Maintenance Capex</v>
          </cell>
        </row>
        <row r="253">
          <cell r="A253" t="str">
            <v>Maintenance Capex</v>
          </cell>
        </row>
        <row r="254">
          <cell r="A254" t="str">
            <v>Maintenance Capex</v>
          </cell>
        </row>
        <row r="255">
          <cell r="A255" t="str">
            <v>Maintenance Capex</v>
          </cell>
        </row>
        <row r="256">
          <cell r="A256" t="str">
            <v>Maintenance Capex</v>
          </cell>
        </row>
        <row r="257">
          <cell r="A257" t="str">
            <v>Maintenance Capex</v>
          </cell>
        </row>
        <row r="258">
          <cell r="A258" t="str">
            <v>Growth Capex</v>
          </cell>
        </row>
        <row r="259">
          <cell r="A259" t="str">
            <v>Growth Capex</v>
          </cell>
        </row>
        <row r="260">
          <cell r="A260" t="str">
            <v>Maintenance Capex</v>
          </cell>
        </row>
        <row r="261">
          <cell r="A261" t="str">
            <v>Growth Capex</v>
          </cell>
        </row>
        <row r="262">
          <cell r="A262" t="str">
            <v>Maintenance Capex</v>
          </cell>
        </row>
        <row r="263">
          <cell r="A263" t="str">
            <v>Maintenance Capex</v>
          </cell>
        </row>
        <row r="264">
          <cell r="A264" t="str">
            <v>Maintenance Capex</v>
          </cell>
        </row>
        <row r="265">
          <cell r="A265" t="str">
            <v>Maintenance Capex</v>
          </cell>
        </row>
        <row r="266">
          <cell r="A266" t="str">
            <v>Maintenance Capex</v>
          </cell>
        </row>
        <row r="267">
          <cell r="A267" t="str">
            <v>Maintenance Capex</v>
          </cell>
        </row>
        <row r="268">
          <cell r="A268" t="str">
            <v>Environmental Capex</v>
          </cell>
        </row>
        <row r="269">
          <cell r="A269" t="str">
            <v>Growth Capex</v>
          </cell>
        </row>
        <row r="270">
          <cell r="A270" t="str">
            <v>Growth Capex</v>
          </cell>
        </row>
        <row r="271">
          <cell r="A271" t="str">
            <v>Growth Capex</v>
          </cell>
        </row>
        <row r="272">
          <cell r="A272" t="str">
            <v>Growth Capex</v>
          </cell>
        </row>
        <row r="273">
          <cell r="A273" t="str">
            <v>Growth Capex</v>
          </cell>
        </row>
        <row r="274">
          <cell r="A274" t="str">
            <v>Growth Capex</v>
          </cell>
        </row>
        <row r="275">
          <cell r="A275" t="str">
            <v>Growth Capex</v>
          </cell>
        </row>
        <row r="276">
          <cell r="A276" t="str">
            <v>Growth Capex</v>
          </cell>
        </row>
        <row r="277">
          <cell r="A277" t="str">
            <v>Growth Capex</v>
          </cell>
        </row>
        <row r="278">
          <cell r="A278" t="str">
            <v>Growth Capex</v>
          </cell>
        </row>
        <row r="279">
          <cell r="A279" t="str">
            <v>Growth Capex</v>
          </cell>
        </row>
        <row r="280">
          <cell r="A280" t="str">
            <v>Growth Capex</v>
          </cell>
        </row>
        <row r="281">
          <cell r="A281" t="str">
            <v>Growth Capex</v>
          </cell>
        </row>
        <row r="282">
          <cell r="A282" t="str">
            <v>Environmental Capex</v>
          </cell>
        </row>
        <row r="283">
          <cell r="A283" t="str">
            <v>Maintenance Capex</v>
          </cell>
        </row>
        <row r="288">
          <cell r="A288" t="str">
            <v>Growth Capex</v>
          </cell>
        </row>
        <row r="289">
          <cell r="A289" t="str">
            <v>Environmental Capex</v>
          </cell>
        </row>
        <row r="290">
          <cell r="A290" t="str">
            <v>Growth Capex</v>
          </cell>
        </row>
      </sheetData>
      <sheetData sheetId="10"/>
      <sheetData sheetId="11">
        <row r="8">
          <cell r="H8" t="str">
            <v>Экология</v>
          </cell>
        </row>
        <row r="9">
          <cell r="F9">
            <v>489</v>
          </cell>
          <cell r="H9" t="str">
            <v>Благоустройство территории</v>
          </cell>
          <cell r="I9" t="str">
            <v>Прочие</v>
          </cell>
        </row>
        <row r="11">
          <cell r="H11" t="str">
            <v>Топливо транспортный цех</v>
          </cell>
        </row>
        <row r="12">
          <cell r="H12" t="str">
            <v>Топливо транспортный цех</v>
          </cell>
        </row>
        <row r="13">
          <cell r="F13">
            <v>344</v>
          </cell>
          <cell r="H13" t="str">
            <v>Покупка транспортерной ленты</v>
          </cell>
          <cell r="I13" t="str">
            <v>Прочие</v>
          </cell>
        </row>
        <row r="14">
          <cell r="F14">
            <v>345</v>
          </cell>
          <cell r="H14" t="str">
            <v>Покупка дренажных насосов</v>
          </cell>
          <cell r="I14" t="str">
            <v>Прочие</v>
          </cell>
        </row>
        <row r="15">
          <cell r="F15">
            <v>346</v>
          </cell>
          <cell r="H15" t="str">
            <v>Ремонт молотковой дробилки МД-14</v>
          </cell>
          <cell r="I15" t="str">
            <v>Прочие</v>
          </cell>
        </row>
        <row r="16">
          <cell r="F16">
            <v>347</v>
          </cell>
          <cell r="H16" t="str">
            <v>Покупка ГПМ на ЛК21; ЛК 11.( лебёдки)</v>
          </cell>
          <cell r="I16" t="str">
            <v>Прочие</v>
          </cell>
        </row>
        <row r="17">
          <cell r="F17">
            <v>348</v>
          </cell>
          <cell r="H17" t="str">
            <v>Покупка эл. двигателей ЛК 16/2АБ;В/Т.</v>
          </cell>
          <cell r="I17" t="str">
            <v>Прочие</v>
          </cell>
        </row>
        <row r="18">
          <cell r="F18">
            <v>349</v>
          </cell>
          <cell r="H18" t="str">
            <v>Система аспирации</v>
          </cell>
          <cell r="I18" t="str">
            <v>Прочие</v>
          </cell>
        </row>
        <row r="19">
          <cell r="F19">
            <v>350</v>
          </cell>
          <cell r="H19" t="str">
            <v>Покупка редукторов для ЛК-14А</v>
          </cell>
          <cell r="I19" t="str">
            <v>Прочие</v>
          </cell>
        </row>
        <row r="20">
          <cell r="F20">
            <v>351</v>
          </cell>
          <cell r="H20" t="str">
            <v>Инструменты.</v>
          </cell>
          <cell r="I20" t="str">
            <v>Прочие</v>
          </cell>
        </row>
        <row r="21">
          <cell r="F21">
            <v>352</v>
          </cell>
          <cell r="H21" t="str">
            <v>Капитальный ремонт ЛК-45А,Б</v>
          </cell>
          <cell r="I21" t="str">
            <v>Прочие</v>
          </cell>
        </row>
        <row r="22">
          <cell r="F22">
            <v>353</v>
          </cell>
          <cell r="H22" t="str">
            <v xml:space="preserve">Разработка проекта для установки выключателей 6 КВ. </v>
          </cell>
          <cell r="I22" t="str">
            <v>Прочие</v>
          </cell>
        </row>
        <row r="23">
          <cell r="F23">
            <v>354</v>
          </cell>
          <cell r="H23" t="str">
            <v>Перенос кабельных трасс ЛК- 45А,Б..</v>
          </cell>
          <cell r="I23" t="str">
            <v>Прочие</v>
          </cell>
        </row>
        <row r="24">
          <cell r="F24">
            <v>355</v>
          </cell>
          <cell r="H24" t="str">
            <v>Покупка АТРК на РПМ 1-2</v>
          </cell>
          <cell r="I24" t="str">
            <v>Прочие</v>
          </cell>
        </row>
        <row r="25">
          <cell r="F25">
            <v>357</v>
          </cell>
          <cell r="H25" t="str">
            <v>Парообеспылевание</v>
          </cell>
          <cell r="I25" t="str">
            <v>Прочие</v>
          </cell>
        </row>
        <row r="26">
          <cell r="F26">
            <v>358</v>
          </cell>
          <cell r="H26" t="str">
            <v>Ремонт гидросмывов блока №5</v>
          </cell>
          <cell r="I26" t="str">
            <v>Прочие</v>
          </cell>
        </row>
        <row r="27">
          <cell r="F27">
            <v>359</v>
          </cell>
          <cell r="H27" t="str">
            <v>Покупка бульдозера</v>
          </cell>
          <cell r="I27" t="str">
            <v>Прочие</v>
          </cell>
        </row>
        <row r="28">
          <cell r="F28">
            <v>360</v>
          </cell>
          <cell r="H28" t="str">
            <v>Капитальный ремонт бульдозеров</v>
          </cell>
          <cell r="I28" t="str">
            <v>Прочие</v>
          </cell>
        </row>
        <row r="29">
          <cell r="F29">
            <v>361</v>
          </cell>
          <cell r="H29" t="str">
            <v>Капитальный ремонт ТЭМ2  №5882</v>
          </cell>
          <cell r="I29" t="str">
            <v>Прочие</v>
          </cell>
        </row>
        <row r="30">
          <cell r="F30">
            <v>363</v>
          </cell>
          <cell r="H30" t="str">
            <v>Покупка погружного насоса 12 НА 22 х 6  на ММХ</v>
          </cell>
          <cell r="I30" t="str">
            <v>Прочие</v>
          </cell>
        </row>
        <row r="31">
          <cell r="F31">
            <v>365</v>
          </cell>
          <cell r="H31" t="str">
            <v>Капитальный ремонт вагоноопрокидывателя №1А</v>
          </cell>
          <cell r="I31" t="str">
            <v>Прочие</v>
          </cell>
        </row>
        <row r="32">
          <cell r="F32">
            <v>366</v>
          </cell>
          <cell r="H32" t="str">
            <v>Капитальный ремонт ж/д путей №24 и №28</v>
          </cell>
          <cell r="I32" t="str">
            <v>ЗиС</v>
          </cell>
        </row>
        <row r="33">
          <cell r="F33">
            <v>367</v>
          </cell>
          <cell r="H33" t="str">
            <v>Капитальный ремонт вагоноопрокидывателя №1Б</v>
          </cell>
          <cell r="I33" t="str">
            <v>Прочие</v>
          </cell>
        </row>
        <row r="34">
          <cell r="F34">
            <v>368</v>
          </cell>
          <cell r="H34" t="str">
            <v>Капитальный ремонт ж/д путей №25 и №29</v>
          </cell>
          <cell r="I34" t="str">
            <v>ЗиС</v>
          </cell>
        </row>
        <row r="35">
          <cell r="F35">
            <v>369</v>
          </cell>
          <cell r="H35" t="str">
            <v>Капитальный ремонт вагонотолкателя №1Б</v>
          </cell>
          <cell r="I35" t="str">
            <v>Прочие</v>
          </cell>
        </row>
        <row r="36">
          <cell r="F36">
            <v>370</v>
          </cell>
          <cell r="H36" t="str">
            <v>Капитальный ремонт ж/д путей№26и №27</v>
          </cell>
          <cell r="I36" t="str">
            <v>Прочие</v>
          </cell>
        </row>
        <row r="37">
          <cell r="F37">
            <v>371</v>
          </cell>
          <cell r="H37" t="str">
            <v>Покупка редуктора РЦД-400 на КП и ДФМ</v>
          </cell>
          <cell r="I37" t="str">
            <v>Прочие</v>
          </cell>
        </row>
        <row r="38">
          <cell r="F38">
            <v>372</v>
          </cell>
          <cell r="H38" t="str">
            <v>Покупка редуктора Ц2У-400 на ЛП</v>
          </cell>
          <cell r="I38" t="str">
            <v>Прочие</v>
          </cell>
        </row>
        <row r="39">
          <cell r="F39">
            <v>373</v>
          </cell>
          <cell r="H39" t="str">
            <v>Капитальный ремонт стрелочного перевода №52</v>
          </cell>
          <cell r="I39" t="str">
            <v>Прочие</v>
          </cell>
        </row>
        <row r="40">
          <cell r="F40">
            <v>374</v>
          </cell>
          <cell r="H40" t="str">
            <v>Капитальный ремонт стрелочного перевода №31</v>
          </cell>
          <cell r="I40" t="str">
            <v>ЗиС</v>
          </cell>
        </row>
        <row r="41">
          <cell r="F41">
            <v>375</v>
          </cell>
          <cell r="H41" t="str">
            <v>Капитальный ремонт стрелочного перевода №43</v>
          </cell>
          <cell r="I41" t="str">
            <v>Прочие</v>
          </cell>
        </row>
        <row r="42">
          <cell r="F42">
            <v>376</v>
          </cell>
          <cell r="H42" t="str">
            <v>Капитальный ремонт рельсового круга РПМ-2</v>
          </cell>
          <cell r="I42" t="str">
            <v>Прочие</v>
          </cell>
        </row>
        <row r="43">
          <cell r="F43">
            <v>377</v>
          </cell>
          <cell r="H43" t="str">
            <v>Инструмент</v>
          </cell>
          <cell r="I43" t="str">
            <v>Прочие</v>
          </cell>
        </row>
        <row r="46">
          <cell r="H46" t="str">
            <v>Автотранспортная группа</v>
          </cell>
        </row>
        <row r="47">
          <cell r="F47">
            <v>378</v>
          </cell>
          <cell r="H47" t="str">
            <v xml:space="preserve">Капитальный ремонт двигателей  </v>
          </cell>
          <cell r="I47" t="str">
            <v>Прочие</v>
          </cell>
        </row>
        <row r="48">
          <cell r="F48">
            <v>379</v>
          </cell>
          <cell r="H48" t="str">
            <v>Покупка ДВС</v>
          </cell>
          <cell r="I48" t="str">
            <v>Прочие</v>
          </cell>
        </row>
        <row r="49">
          <cell r="F49">
            <v>381</v>
          </cell>
          <cell r="H49" t="str">
            <v>Покупка автопогрузчика " Балканкар"</v>
          </cell>
          <cell r="I49" t="str">
            <v>Прочие</v>
          </cell>
        </row>
        <row r="50">
          <cell r="F50">
            <v>382</v>
          </cell>
          <cell r="H50" t="str">
            <v xml:space="preserve">Капитальный ремонт А\М КАМАЗ-5511  </v>
          </cell>
          <cell r="I50" t="str">
            <v>Прочие</v>
          </cell>
        </row>
        <row r="51">
          <cell r="F51">
            <v>384</v>
          </cell>
          <cell r="H51" t="str">
            <v>Покупка прицепа 2ПТС-4</v>
          </cell>
          <cell r="I51" t="str">
            <v>Прочие</v>
          </cell>
        </row>
        <row r="52">
          <cell r="F52">
            <v>385</v>
          </cell>
          <cell r="H52" t="str">
            <v>Покупка прицепа 2ПТС-6</v>
          </cell>
          <cell r="I52" t="str">
            <v>Прочие</v>
          </cell>
        </row>
        <row r="53">
          <cell r="F53">
            <v>386</v>
          </cell>
          <cell r="H53" t="str">
            <v>Пожарный автомобиль</v>
          </cell>
          <cell r="I53" t="str">
            <v>Прочие</v>
          </cell>
        </row>
        <row r="54">
          <cell r="F54">
            <v>381</v>
          </cell>
          <cell r="H54" t="str">
            <v>Покупка автопогрузчика "Балканкар" 3,5т</v>
          </cell>
          <cell r="I54" t="str">
            <v>Прочие</v>
          </cell>
        </row>
        <row r="55">
          <cell r="F55">
            <v>387</v>
          </cell>
          <cell r="H55" t="str">
            <v xml:space="preserve">Покупка автогидроподъемника </v>
          </cell>
          <cell r="I55" t="str">
            <v>Прочие</v>
          </cell>
        </row>
        <row r="56">
          <cell r="F56">
            <v>389</v>
          </cell>
          <cell r="H56" t="str">
            <v>Покупка мини-трактора сенокосилка</v>
          </cell>
          <cell r="I56" t="str">
            <v>Капитальный ремонт и модернизация  ОРУ-500</v>
          </cell>
        </row>
        <row r="57">
          <cell r="F57">
            <v>390</v>
          </cell>
          <cell r="H57" t="str">
            <v>Трактор ВТЗ-30 СШ</v>
          </cell>
          <cell r="I57" t="str">
            <v>Прочие</v>
          </cell>
        </row>
        <row r="58">
          <cell r="F58">
            <v>390</v>
          </cell>
          <cell r="H58" t="str">
            <v>Трактор ВТЗ-30 СШ</v>
          </cell>
          <cell r="I58" t="str">
            <v>Прочие</v>
          </cell>
        </row>
        <row r="60">
          <cell r="H60" t="str">
            <v>Инженерная группа</v>
          </cell>
        </row>
        <row r="61">
          <cell r="F61">
            <v>400</v>
          </cell>
          <cell r="G61" t="str">
            <v>Replacement of wall panels row G</v>
          </cell>
          <cell r="H61" t="str">
            <v>Ремонт БЩУ-3,  рел.щита, помещение сборок задвижек(КРУ 0,4-6кВ,секции,каб. полуэт.отм. 4.2, 5,4, -4,2)</v>
          </cell>
          <cell r="I61" t="str">
            <v>Капитальный ремонт и модернизация  эн.блока №5</v>
          </cell>
        </row>
        <row r="62">
          <cell r="F62">
            <v>400</v>
          </cell>
          <cell r="G62" t="str">
            <v>Replacement of wall panels row B</v>
          </cell>
          <cell r="H62" t="str">
            <v>Ремонт (Демонтаж) помещений, непроектных м/к, монтаж  площадок обсл-я блока №5 оси 25÷30 ряд Б÷В отм.0÷45</v>
          </cell>
          <cell r="I62" t="str">
            <v>Капитальный ремонт и модернизация  эн.блока №5</v>
          </cell>
        </row>
        <row r="63">
          <cell r="F63">
            <v>400</v>
          </cell>
          <cell r="G63" t="str">
            <v>Replacement of wall panels row A</v>
          </cell>
          <cell r="H63" t="str">
            <v>Ремонт помещений санузлов, лест. марша бл.№ 5</v>
          </cell>
          <cell r="I63" t="str">
            <v>Капитальный ремонт и модернизация  эн.блока №5</v>
          </cell>
        </row>
        <row r="64">
          <cell r="F64">
            <v>400</v>
          </cell>
          <cell r="G64" t="str">
            <v>Replacement of wall panels row A</v>
          </cell>
          <cell r="H64" t="str">
            <v>Замена мет. обшивы шахты лифта бл. №5 отм.0÷35</v>
          </cell>
          <cell r="I64" t="str">
            <v>Капитальный ремонт и модернизация  эн.блока №5</v>
          </cell>
        </row>
        <row r="65">
          <cell r="F65">
            <v>391</v>
          </cell>
          <cell r="G65" t="str">
            <v>Work design in reconstruction roof and wall panels in axes 3-24 row A, Б, Г permanent end face</v>
          </cell>
          <cell r="H65" t="str">
            <v>Ремонт и реконструкция ЛК-26/1</v>
          </cell>
          <cell r="I65" t="str">
            <v>ЗиС</v>
          </cell>
        </row>
        <row r="66">
          <cell r="F66">
            <v>400</v>
          </cell>
          <cell r="G66" t="str">
            <v>Office equipment</v>
          </cell>
          <cell r="H66" t="str">
            <v>Ремонт полов, фундамента насосов ряд А÷Б ( отм. 0,00) , г/лифта бл.№5</v>
          </cell>
          <cell r="I66" t="str">
            <v>Капитальный ремонт и модернизация  эн.блока №5</v>
          </cell>
        </row>
        <row r="67">
          <cell r="F67">
            <v>400</v>
          </cell>
          <cell r="G67" t="str">
            <v>equipment/devices purchase for metal lab</v>
          </cell>
          <cell r="H67" t="str">
            <v>Ремонт перекрытий ТДМ, ПСУ, Скрубб.отделений бл.№5</v>
          </cell>
          <cell r="I67" t="str">
            <v>ЗиС</v>
          </cell>
        </row>
        <row r="68">
          <cell r="F68">
            <v>400</v>
          </cell>
          <cell r="G68" t="str">
            <v>devices</v>
          </cell>
          <cell r="H68" t="str">
            <v>Ремонт фундаментов ММТ, ВПВ,ВРПВ, ВРВВ,ВУМ,ДС,ДВ.Очистка и устройство каналов ГЗУ</v>
          </cell>
          <cell r="I68" t="str">
            <v>Капитальный ремонт и модернизация  эн.блока №5</v>
          </cell>
        </row>
        <row r="69">
          <cell r="F69">
            <v>400</v>
          </cell>
          <cell r="G69" t="str">
            <v>Purchase of filters for circulating water line</v>
          </cell>
          <cell r="H69" t="str">
            <v xml:space="preserve">Ремонт пола, ограждений, замена балок, профлиста отм.10 ряд А÷Б оси 25÷30 </v>
          </cell>
          <cell r="I69" t="str">
            <v>Капитальный ремонт и модернизация  эн.блока №5</v>
          </cell>
        </row>
        <row r="70">
          <cell r="F70">
            <v>400</v>
          </cell>
          <cell r="G70" t="str">
            <v>Construction works</v>
          </cell>
          <cell r="H70" t="str">
            <v>Антикор. элементов несущ.  м/к ряд А÷Б отм.-4,2÷35м. блока №5 оси 25-30 с очисткой и демонтажом м/к</v>
          </cell>
          <cell r="I70" t="str">
            <v>Капитальный ремонт и модернизация  эн.блока №5</v>
          </cell>
        </row>
        <row r="71">
          <cell r="F71">
            <v>400</v>
          </cell>
          <cell r="G71" t="str">
            <v>Construction works</v>
          </cell>
          <cell r="H71" t="str">
            <v>Антикор. элементов несущ.  м/к ряд В÷К отм.0,00 -35м. бл.№5 оси 25÷30 с очисткой и демонтажом м/к</v>
          </cell>
          <cell r="I71" t="str">
            <v>Капитальный ремонт и модернизация  эн.блока №5</v>
          </cell>
        </row>
        <row r="72">
          <cell r="F72">
            <v>362</v>
          </cell>
          <cell r="H72" t="str">
            <v>Антикоррозионная защита кровли К/О в осях 3÷25</v>
          </cell>
          <cell r="I72" t="str">
            <v>ЗиС</v>
          </cell>
        </row>
        <row r="73">
          <cell r="F73">
            <v>392</v>
          </cell>
          <cell r="H73" t="str">
            <v>Ремонт стен. ограждения ряд Б оси 16÷28</v>
          </cell>
          <cell r="I73" t="str">
            <v>ЗиС</v>
          </cell>
        </row>
        <row r="74">
          <cell r="F74">
            <v>393</v>
          </cell>
          <cell r="H74" t="str">
            <v>Дефектоскоп УД3-204</v>
          </cell>
          <cell r="I74" t="str">
            <v>Прочие</v>
          </cell>
        </row>
        <row r="75">
          <cell r="F75">
            <v>394</v>
          </cell>
          <cell r="H75" t="str">
            <v>Твердомер МЭТ-У1</v>
          </cell>
          <cell r="I75" t="str">
            <v>Прочие</v>
          </cell>
        </row>
        <row r="76">
          <cell r="F76">
            <v>395</v>
          </cell>
          <cell r="H76" t="str">
            <v>Анализатор металлов и сплавов</v>
          </cell>
          <cell r="I76" t="str">
            <v>Прочие</v>
          </cell>
        </row>
        <row r="77">
          <cell r="F77">
            <v>396</v>
          </cell>
          <cell r="H77" t="str">
            <v>Титровальный стол Лаб- РRО-ст 90-РР900 х 650 х 900</v>
          </cell>
          <cell r="I77" t="str">
            <v>Прочие</v>
          </cell>
        </row>
        <row r="78">
          <cell r="F78">
            <v>397</v>
          </cell>
          <cell r="H78" t="str">
            <v>Шкаф хранения реактивов Лаб-РRО ШР-40  400х565х2100</v>
          </cell>
          <cell r="I78" t="str">
            <v>Прочие</v>
          </cell>
        </row>
        <row r="79">
          <cell r="F79">
            <v>398</v>
          </cell>
          <cell r="H79" t="str">
            <v>Комплект  СОП</v>
          </cell>
          <cell r="I79" t="str">
            <v>Прочие</v>
          </cell>
        </row>
        <row r="80">
          <cell r="F80">
            <v>399</v>
          </cell>
          <cell r="H80" t="str">
            <v>Теодолит-тахометр  -1 шт.</v>
          </cell>
          <cell r="I80" t="str">
            <v>Прочие</v>
          </cell>
        </row>
        <row r="85">
          <cell r="H85" t="str">
            <v>Эксплуатация</v>
          </cell>
        </row>
        <row r="86">
          <cell r="H86" t="str">
            <v>ЭКО</v>
          </cell>
        </row>
        <row r="87">
          <cell r="F87">
            <v>400</v>
          </cell>
          <cell r="G87" t="str">
            <v>Devices purchase</v>
          </cell>
          <cell r="H87" t="str">
            <v>Капитальный ремонт освещения Бл.№5 котельное отделение</v>
          </cell>
          <cell r="I87" t="str">
            <v>Капитальный ремонт и модернизация  эн.блока №5</v>
          </cell>
        </row>
        <row r="88">
          <cell r="F88">
            <v>400</v>
          </cell>
          <cell r="G88" t="str">
            <v>Project documentation development</v>
          </cell>
          <cell r="H88" t="str">
            <v>Покраска оборудования котельного отделения Бл.№5</v>
          </cell>
          <cell r="I88" t="str">
            <v>Капитальный ремонт и модернизация  эн.блока №5</v>
          </cell>
        </row>
        <row r="89">
          <cell r="F89">
            <v>400</v>
          </cell>
          <cell r="G89" t="str">
            <v>Furniture</v>
          </cell>
          <cell r="H89" t="str">
            <v>Продление паркового ресурса основного оборудования и трубопроводов Бл.№5 котельное отделение</v>
          </cell>
          <cell r="I89" t="str">
            <v>Капитальный ремонт и модернизация  эн.блока №5</v>
          </cell>
        </row>
        <row r="90">
          <cell r="F90">
            <v>402</v>
          </cell>
          <cell r="H90" t="str">
            <v>Покупка и установка 2-х багерных насосов с длинной консолью</v>
          </cell>
          <cell r="I90" t="str">
            <v>Прочие</v>
          </cell>
        </row>
        <row r="92">
          <cell r="H92" t="str">
            <v>ЭТО</v>
          </cell>
        </row>
        <row r="93">
          <cell r="F93">
            <v>400</v>
          </cell>
          <cell r="H93" t="str">
            <v>Покупка и установка сетчатых фильтров ЦВ "А,Б" бл.№5</v>
          </cell>
          <cell r="I93" t="str">
            <v>Капитальный ремонт и модернизация  эн.блока №5</v>
          </cell>
        </row>
        <row r="94">
          <cell r="F94">
            <v>400</v>
          </cell>
          <cell r="H94" t="str">
            <v>Покраска оборудования, трубопроводов и металлоконструкций Бл.№5</v>
          </cell>
          <cell r="I94" t="str">
            <v>Капитальный ремонт и модернизация  эн.блока №5</v>
          </cell>
        </row>
        <row r="95">
          <cell r="F95">
            <v>400</v>
          </cell>
          <cell r="H95" t="str">
            <v>Продление паркового ресурса основного оборудования и сосудов Бл.№5</v>
          </cell>
          <cell r="I95" t="str">
            <v>Капитальный ремонт и модернизация  эн.блока №5</v>
          </cell>
        </row>
        <row r="96">
          <cell r="F96">
            <v>400</v>
          </cell>
          <cell r="G96" t="str">
            <v>Household appliances</v>
          </cell>
          <cell r="H96" t="str">
            <v>Приобретение масла ТП-22С (75 тн)</v>
          </cell>
          <cell r="I96" t="str">
            <v>Капитальный ремонт и модернизация  эн.блока №5</v>
          </cell>
        </row>
        <row r="97">
          <cell r="F97">
            <v>400</v>
          </cell>
          <cell r="G97" t="str">
            <v>Purchase of electronic equipment</v>
          </cell>
          <cell r="H97" t="str">
            <v>Приобретение масла ОМТИ 7,5 тн</v>
          </cell>
          <cell r="I97" t="str">
            <v>Капитальный ремонт и модернизация  эн.блока №5</v>
          </cell>
        </row>
        <row r="98">
          <cell r="F98">
            <v>403</v>
          </cell>
          <cell r="G98" t="str">
            <v>Boiler redesign of unit#4</v>
          </cell>
          <cell r="H98" t="str">
            <v>Приобретение установки для сушки конденсаторов</v>
          </cell>
          <cell r="I98" t="str">
            <v>Капитальный ремонт и модернизация  эн.блока №5</v>
          </cell>
        </row>
        <row r="99">
          <cell r="F99">
            <v>404</v>
          </cell>
          <cell r="H99" t="str">
            <v>Приобретение поломоечной машины и прмышленного пылесоса</v>
          </cell>
          <cell r="I99" t="str">
            <v>Прочие</v>
          </cell>
        </row>
        <row r="100">
          <cell r="F100">
            <v>400</v>
          </cell>
          <cell r="H100" t="str">
            <v>Капитальный ремонт освещения т/о Бл.№5</v>
          </cell>
          <cell r="I100" t="str">
            <v>Капитальный ремонт и модернизация  эн.блока №5</v>
          </cell>
        </row>
        <row r="101">
          <cell r="F101">
            <v>428</v>
          </cell>
          <cell r="H101" t="str">
            <v>Покупка ЦН</v>
          </cell>
          <cell r="I101" t="str">
            <v>Модернизация Циркуляционной системы блоков</v>
          </cell>
        </row>
        <row r="102">
          <cell r="H102" t="str">
            <v>ЭОО</v>
          </cell>
        </row>
        <row r="103">
          <cell r="F103">
            <v>405</v>
          </cell>
          <cell r="G103" t="str">
            <v>Replacement of drainage system</v>
          </cell>
          <cell r="H103" t="str">
            <v>Покупка фильтрующего  материала</v>
          </cell>
          <cell r="I103" t="str">
            <v>Прочие</v>
          </cell>
        </row>
        <row r="104">
          <cell r="F104">
            <v>407</v>
          </cell>
          <cell r="G104" t="str">
            <v>Other</v>
          </cell>
          <cell r="H104" t="str">
            <v>Покупка  хим.  Приборов</v>
          </cell>
          <cell r="I104" t="str">
            <v>Прочие</v>
          </cell>
        </row>
        <row r="105">
          <cell r="F105">
            <v>408</v>
          </cell>
          <cell r="H105" t="str">
            <v>Комплект  дренажных  систем</v>
          </cell>
          <cell r="I105" t="str">
            <v>Прочие</v>
          </cell>
        </row>
        <row r="106">
          <cell r="F106">
            <v>409</v>
          </cell>
          <cell r="H106" t="str">
            <v>Фильтр - регенератор                                Р ФСД - 2,6 - 0,6    в  комплекте  с  коллекторами  и  дренажными  устройствами</v>
          </cell>
          <cell r="I106" t="str">
            <v>Прочие</v>
          </cell>
        </row>
        <row r="108">
          <cell r="H108" t="str">
            <v>АХГ</v>
          </cell>
        </row>
        <row r="109">
          <cell r="F109">
            <v>410</v>
          </cell>
          <cell r="H109" t="str">
            <v>Печь микроволновая</v>
          </cell>
          <cell r="I109" t="str">
            <v>Прочие</v>
          </cell>
        </row>
        <row r="110">
          <cell r="F110">
            <v>410</v>
          </cell>
          <cell r="H110" t="str">
            <v>Холодильник</v>
          </cell>
          <cell r="I110" t="str">
            <v>Прочие</v>
          </cell>
        </row>
        <row r="111">
          <cell r="F111">
            <v>410</v>
          </cell>
          <cell r="H111" t="str">
            <v>Холодильник</v>
          </cell>
          <cell r="I111" t="str">
            <v>Прочие</v>
          </cell>
        </row>
        <row r="112">
          <cell r="F112">
            <v>410</v>
          </cell>
          <cell r="H112" t="str">
            <v>микроволновая печь</v>
          </cell>
          <cell r="I112" t="str">
            <v>Прочие</v>
          </cell>
        </row>
        <row r="113">
          <cell r="F113">
            <v>410</v>
          </cell>
          <cell r="H113" t="str">
            <v>Покупка кондиционера в офисе на 2-ом этаже 2 шт</v>
          </cell>
          <cell r="I113" t="str">
            <v>Прочие</v>
          </cell>
        </row>
        <row r="114">
          <cell r="F114">
            <v>435</v>
          </cell>
          <cell r="H114" t="str">
            <v>Приобретение мебели ( кресла для работников 8 шт и стулья для посетителей 10 шт</v>
          </cell>
          <cell r="I114" t="str">
            <v>Прочие</v>
          </cell>
        </row>
        <row r="115">
          <cell r="F115">
            <v>410</v>
          </cell>
          <cell r="H115" t="str">
            <v>Покупка оборудования и орг.тех</v>
          </cell>
          <cell r="I115" t="str">
            <v>Прочие</v>
          </cell>
        </row>
        <row r="116">
          <cell r="F116">
            <v>410</v>
          </cell>
          <cell r="H116" t="str">
            <v>Кондиционер GREE</v>
          </cell>
          <cell r="I116" t="str">
            <v>Прочие</v>
          </cell>
        </row>
        <row r="117">
          <cell r="F117">
            <v>410</v>
          </cell>
          <cell r="H117" t="str">
            <v>Сейфовый шкаф AIKO</v>
          </cell>
          <cell r="I117" t="str">
            <v>Прочие</v>
          </cell>
        </row>
        <row r="118">
          <cell r="F118">
            <v>410</v>
          </cell>
          <cell r="G118" t="str">
            <v>Aquisition of the compressor АВШ 3,7/200</v>
          </cell>
          <cell r="H118" t="str">
            <v>Файловые кабинеты (карманы)</v>
          </cell>
          <cell r="I118" t="str">
            <v>Прочие</v>
          </cell>
        </row>
        <row r="119">
          <cell r="F119">
            <v>435</v>
          </cell>
          <cell r="H119" t="str">
            <v>Шкаф книжный</v>
          </cell>
          <cell r="I119" t="str">
            <v>Прочие</v>
          </cell>
        </row>
        <row r="120">
          <cell r="F120">
            <v>435</v>
          </cell>
          <cell r="H120" t="str">
            <v>Стулья офисные</v>
          </cell>
          <cell r="I120" t="str">
            <v>Прочие</v>
          </cell>
        </row>
        <row r="121">
          <cell r="F121">
            <v>435</v>
          </cell>
          <cell r="H121" t="str">
            <v>Стол офисный с задвижками</v>
          </cell>
          <cell r="I121" t="str">
            <v>Прочие</v>
          </cell>
        </row>
        <row r="122">
          <cell r="F122">
            <v>435</v>
          </cell>
          <cell r="G122" t="str">
            <v>Purchase of the commercial air conditioner in the crane к/о  № 1, pcs  42</v>
          </cell>
          <cell r="H122" t="str">
            <v>Тумбы под оргтехнику</v>
          </cell>
          <cell r="I122" t="str">
            <v>Прочие</v>
          </cell>
        </row>
        <row r="123">
          <cell r="F123">
            <v>435</v>
          </cell>
          <cell r="G123" t="str">
            <v>Purchase of the  unit heaters (АО pcs 9 and СТД pcs 3)</v>
          </cell>
          <cell r="H123" t="str">
            <v xml:space="preserve">Офисная мебель </v>
          </cell>
          <cell r="I123" t="str">
            <v>Прочие</v>
          </cell>
        </row>
        <row r="124">
          <cell r="F124">
            <v>410</v>
          </cell>
          <cell r="G124" t="str">
            <v xml:space="preserve">Purchase of boiler for water heating  in administrative building washhouse </v>
          </cell>
          <cell r="H124" t="str">
            <v xml:space="preserve">Приобретение холодильного оборудования в столовую </v>
          </cell>
          <cell r="I124" t="str">
            <v>Прочие</v>
          </cell>
        </row>
        <row r="125">
          <cell r="F125">
            <v>410</v>
          </cell>
          <cell r="H125" t="str">
            <v>Приобретение центрофуги в прачечную</v>
          </cell>
          <cell r="I125" t="str">
            <v>Прочие</v>
          </cell>
        </row>
        <row r="126">
          <cell r="F126">
            <v>410</v>
          </cell>
          <cell r="H126" t="str">
            <v>Приобретение линию раздачи</v>
          </cell>
          <cell r="I126" t="str">
            <v>Прочие</v>
          </cell>
        </row>
        <row r="127">
          <cell r="F127">
            <v>410</v>
          </cell>
          <cell r="H127" t="str">
            <v>Приобретение микровалновки</v>
          </cell>
          <cell r="I127" t="str">
            <v>Прочие</v>
          </cell>
        </row>
        <row r="128">
          <cell r="F128">
            <v>435</v>
          </cell>
          <cell r="H128" t="str">
            <v>Столы и стулья в столовую</v>
          </cell>
          <cell r="I128" t="str">
            <v>Прочие</v>
          </cell>
        </row>
        <row r="129">
          <cell r="F129">
            <v>410</v>
          </cell>
          <cell r="G129" t="str">
            <v>Firefighting equipment</v>
          </cell>
          <cell r="H129" t="str">
            <v>Пылесосы</v>
          </cell>
          <cell r="I129" t="str">
            <v>Прочие</v>
          </cell>
        </row>
        <row r="130">
          <cell r="F130">
            <v>435</v>
          </cell>
          <cell r="G130" t="str">
            <v>Household appliances</v>
          </cell>
          <cell r="H130" t="str">
            <v>Cтулья офисные</v>
          </cell>
          <cell r="I130" t="str">
            <v>Прочие</v>
          </cell>
        </row>
        <row r="131">
          <cell r="F131">
            <v>435</v>
          </cell>
          <cell r="G131" t="str">
            <v>Refrigerator shop window</v>
          </cell>
          <cell r="H131" t="str">
            <v>Шкаф (книжный) (бюро пропусков)</v>
          </cell>
          <cell r="I131" t="str">
            <v>Прочие</v>
          </cell>
        </row>
        <row r="132">
          <cell r="F132">
            <v>435</v>
          </cell>
          <cell r="H132" t="str">
            <v>Стол офисный (в бюро пропусков)</v>
          </cell>
          <cell r="I132" t="str">
            <v>Прочие</v>
          </cell>
        </row>
        <row r="133">
          <cell r="F133">
            <v>435</v>
          </cell>
          <cell r="H133" t="str">
            <v>Файловый кабинет AIKO</v>
          </cell>
          <cell r="I133" t="str">
            <v>Прочие</v>
          </cell>
        </row>
        <row r="134">
          <cell r="F134">
            <v>435</v>
          </cell>
          <cell r="H134" t="str">
            <v>Информационная доска</v>
          </cell>
          <cell r="I134" t="str">
            <v>Прочие</v>
          </cell>
        </row>
        <row r="135">
          <cell r="F135">
            <v>410</v>
          </cell>
          <cell r="H135" t="str">
            <v>Микроволновая печь</v>
          </cell>
          <cell r="I135" t="str">
            <v>Прочие</v>
          </cell>
        </row>
        <row r="140">
          <cell r="H140" t="str">
            <v>ОТ и ТБ</v>
          </cell>
        </row>
        <row r="141">
          <cell r="F141">
            <v>411</v>
          </cell>
          <cell r="H141" t="str">
            <v>Покупка устройство для динамического и статического испытания поясов</v>
          </cell>
          <cell r="I141" t="str">
            <v>Прочие</v>
          </cell>
        </row>
        <row r="142">
          <cell r="F142">
            <v>411</v>
          </cell>
          <cell r="H142" t="str">
            <v>Закупка лестниц и подмостей</v>
          </cell>
          <cell r="I142" t="str">
            <v>Прочие</v>
          </cell>
        </row>
        <row r="143">
          <cell r="F143">
            <v>411</v>
          </cell>
          <cell r="H143" t="str">
            <v>Апараты на сжатом воздухе "  противогазы Драгер"РА 94 Рlus Basic</v>
          </cell>
          <cell r="I143" t="str">
            <v>Прочие</v>
          </cell>
        </row>
        <row r="144">
          <cell r="F144">
            <v>411</v>
          </cell>
          <cell r="H144" t="str">
            <v>Прибор для проверки аппаратов "Драгер"</v>
          </cell>
          <cell r="I144" t="str">
            <v>Прочие</v>
          </cell>
        </row>
        <row r="145">
          <cell r="F145">
            <v>383</v>
          </cell>
          <cell r="H145" t="str">
            <v>  Покупка  пробоотборного  зонда  с  принадлежностями </v>
          </cell>
          <cell r="I145" t="str">
            <v>Прочие</v>
          </cell>
        </row>
        <row r="146">
          <cell r="F146">
            <v>401</v>
          </cell>
          <cell r="H146" t="str">
            <v>Покупка оборудования для проекта "ЛОТО"</v>
          </cell>
          <cell r="I146" t="str">
            <v>Прочие</v>
          </cell>
        </row>
        <row r="149">
          <cell r="H149" t="str">
            <v>ОППР</v>
          </cell>
        </row>
        <row r="150">
          <cell r="F150">
            <v>412</v>
          </cell>
          <cell r="H150" t="str">
            <v>Ремонт резервных роторов РНД-1 ХТГЗ, РНД-2 ЛМЗ, РСД</v>
          </cell>
          <cell r="I150" t="str">
            <v>Ремонт резервных роторов РНД-1,2, РСД</v>
          </cell>
        </row>
        <row r="151">
          <cell r="F151">
            <v>412</v>
          </cell>
          <cell r="H151" t="str">
            <v>Отправка резервных роторов на ремонт</v>
          </cell>
          <cell r="I151" t="str">
            <v>Ремонт резервных роторов РНД-1,2, РСД</v>
          </cell>
        </row>
        <row r="152">
          <cell r="F152">
            <v>412</v>
          </cell>
          <cell r="H152" t="str">
            <v>Упаковка резервных роторов</v>
          </cell>
          <cell r="I152" t="str">
            <v>Ремонт резервных роторов РНД-1,2, РСД</v>
          </cell>
        </row>
        <row r="157">
          <cell r="H157" t="str">
            <v>Электроцех</v>
          </cell>
        </row>
        <row r="158">
          <cell r="F158">
            <v>400</v>
          </cell>
          <cell r="G158" t="str">
            <v>Replacement of coal feed system</v>
          </cell>
          <cell r="H158" t="str">
            <v>Разработка проекта цепей РЗиА и оказание произв.техн.услуг по бл.№5</v>
          </cell>
          <cell r="I158" t="str">
            <v>Капитальный ремонт и модернизация  эн.блока №5</v>
          </cell>
        </row>
        <row r="159">
          <cell r="F159">
            <v>400</v>
          </cell>
          <cell r="G159" t="str">
            <v>Replacement of 6 kv breakers</v>
          </cell>
          <cell r="H159" t="str">
            <v>Замена защит блока №5</v>
          </cell>
          <cell r="I159" t="str">
            <v>Капитальный ремонт и модернизация  эн.блока №5</v>
          </cell>
        </row>
        <row r="160">
          <cell r="F160">
            <v>400</v>
          </cell>
          <cell r="G160" t="str">
            <v>Replacement of 0.4 kv breakers</v>
          </cell>
          <cell r="H160" t="str">
            <v>Замена преобраз.ПСУ блок №5</v>
          </cell>
          <cell r="I160" t="str">
            <v>Капитальный ремонт и модернизация  эн.блока №5</v>
          </cell>
        </row>
        <row r="161">
          <cell r="F161">
            <v>400</v>
          </cell>
          <cell r="G161" t="str">
            <v>Modernization of protection systems of generator</v>
          </cell>
          <cell r="H161" t="str">
            <v xml:space="preserve">Кап.рем.помещ.ТВ бл.5 </v>
          </cell>
          <cell r="I161" t="str">
            <v>Капитальный ремонт и модернизация  эн.блока №5</v>
          </cell>
        </row>
        <row r="162">
          <cell r="F162">
            <v>400</v>
          </cell>
          <cell r="G162" t="str">
            <v>Capital repair of generator</v>
          </cell>
          <cell r="H162" t="str">
            <v>Замена ячеек выкл. ВЭМ-6 секц.5А,Б</v>
          </cell>
          <cell r="I162" t="str">
            <v>Капитальный ремонт и модернизация  эн.блока №5</v>
          </cell>
        </row>
        <row r="163">
          <cell r="F163">
            <v>400</v>
          </cell>
          <cell r="G163" t="str">
            <v>Capital repair of transformer</v>
          </cell>
          <cell r="H163" t="str">
            <v>Замена ячеек 0,4кВ  секц 55А,Б,В,Г</v>
          </cell>
          <cell r="I163" t="str">
            <v>Капитальный ремонт и модернизация  эн.блока №5</v>
          </cell>
        </row>
        <row r="164">
          <cell r="F164">
            <v>400</v>
          </cell>
          <cell r="G164" t="str">
            <v>Purchase of equipment for testing transformers</v>
          </cell>
          <cell r="H164" t="str">
            <v>Кабельная продукция на блок №5</v>
          </cell>
          <cell r="I164" t="str">
            <v>Капитальный ремонт и модернизация  эн.блока №5</v>
          </cell>
        </row>
        <row r="165">
          <cell r="F165">
            <v>400</v>
          </cell>
          <cell r="H165" t="str">
            <v>Ремонт кабельных трасс бл.5</v>
          </cell>
          <cell r="I165" t="str">
            <v>Капитальный ремонт и модернизация  эн.блока №5</v>
          </cell>
        </row>
        <row r="166">
          <cell r="F166">
            <v>400</v>
          </cell>
          <cell r="H166" t="str">
            <v>Реконструкция  АПЖТ бл№5</v>
          </cell>
          <cell r="I166" t="str">
            <v>Капитальный ремонт и модернизация  эн.блока №5</v>
          </cell>
        </row>
        <row r="167">
          <cell r="F167">
            <v>400</v>
          </cell>
          <cell r="H167" t="str">
            <v xml:space="preserve">Капитальный ремонт турбогенератора ТВВ-500 (ст.№5 ) </v>
          </cell>
          <cell r="I167" t="str">
            <v>Капитальный ремонт и модернизация  эн.блока №5</v>
          </cell>
        </row>
        <row r="168">
          <cell r="F168">
            <v>400</v>
          </cell>
          <cell r="H168" t="str">
            <v>Приобретение эл.двигателей на бл.5</v>
          </cell>
          <cell r="I168" t="str">
            <v>Капитальный ремонт и модернизация  эн.блока №5</v>
          </cell>
        </row>
        <row r="169">
          <cell r="F169">
            <v>400</v>
          </cell>
          <cell r="H169" t="str">
            <v>Кап.ремонт трансформатора 5Т</v>
          </cell>
          <cell r="I169" t="str">
            <v>Капитальный ремонт и модернизация  эн.блока №5</v>
          </cell>
        </row>
        <row r="170">
          <cell r="F170">
            <v>414</v>
          </cell>
          <cell r="H170" t="str">
            <v>Замена выкл. ВСА1, ВСБ1</v>
          </cell>
        </row>
        <row r="171">
          <cell r="F171">
            <v>415</v>
          </cell>
          <cell r="H171" t="str">
            <v>Реконструкция шинопровода 6кВ 2РБ(рез.) и раб.шинопровод 3 и 4 блоков</v>
          </cell>
        </row>
        <row r="172">
          <cell r="F172">
            <v>417</v>
          </cell>
          <cell r="H172" t="str">
            <v>Замена АБ бл.1</v>
          </cell>
        </row>
        <row r="173">
          <cell r="F173">
            <v>418</v>
          </cell>
          <cell r="H173" t="str">
            <v>Приобретение ВАЗП на АБ бл.2</v>
          </cell>
        </row>
        <row r="174">
          <cell r="F174">
            <v>419</v>
          </cell>
          <cell r="H174" t="str">
            <v>Разработка проекта на установку АБ 1-ой и 2-ой очереди ТП</v>
          </cell>
        </row>
        <row r="175">
          <cell r="F175">
            <v>420</v>
          </cell>
          <cell r="H175" t="str">
            <v>Разработка проекта по замене системы ТВ станции</v>
          </cell>
          <cell r="I175" t="str">
            <v>Прочие</v>
          </cell>
        </row>
        <row r="176">
          <cell r="F176">
            <v>422</v>
          </cell>
          <cell r="H176" t="str">
            <v>Кап.ремонт рез ротора ТГВ-500 (с реконстр.узла водораспред.)</v>
          </cell>
          <cell r="I176" t="str">
            <v>Капитальный ремонт и модернизация  эн.блока №5</v>
          </cell>
        </row>
        <row r="177">
          <cell r="F177">
            <v>423</v>
          </cell>
          <cell r="H177" t="str">
            <v>Покупка резервных стержней обмотки статора турбогенератора ТГВ-500</v>
          </cell>
          <cell r="I177" t="str">
            <v>Покупка резервных стержней обмотки статора турбогенератора  ТГВ-500</v>
          </cell>
        </row>
        <row r="178">
          <cell r="F178">
            <v>424</v>
          </cell>
          <cell r="H178" t="str">
            <v>Приобретение резервного эл.двигателя НСР</v>
          </cell>
          <cell r="I178" t="str">
            <v>Прочие</v>
          </cell>
        </row>
        <row r="179">
          <cell r="F179">
            <v>425</v>
          </cell>
          <cell r="H179" t="str">
            <v>Кап. ремонт выкл. ВНВ-500 3шт.</v>
          </cell>
          <cell r="I179" t="str">
            <v>Капитальный ремонт и модернизация  ОРУ-500</v>
          </cell>
        </row>
        <row r="180">
          <cell r="F180">
            <v>426</v>
          </cell>
          <cell r="H180" t="str">
            <v>Кап. ремонт выкл. ВВД-220 2 шт.</v>
          </cell>
          <cell r="I180" t="str">
            <v>Капитальный ремонт и модернизация  ОРУ-500</v>
          </cell>
        </row>
        <row r="181">
          <cell r="F181">
            <v>429</v>
          </cell>
          <cell r="H181" t="str">
            <v>Кап.ремонт разъеденителей ОРУ-220</v>
          </cell>
          <cell r="I181" t="str">
            <v>Капитальный ремонт и модернизация  ОРУ-500</v>
          </cell>
        </row>
        <row r="182">
          <cell r="F182">
            <v>431</v>
          </cell>
          <cell r="H182" t="str">
            <v xml:space="preserve">Кап.ремонт I и II CШ ОРУ-500 </v>
          </cell>
          <cell r="I182" t="str">
            <v>Капитальный ремонт и модернизация  ОРУ-500</v>
          </cell>
        </row>
        <row r="183">
          <cell r="F183">
            <v>432</v>
          </cell>
          <cell r="H183" t="str">
            <v>Проектирование компрессорной №2</v>
          </cell>
          <cell r="I183" t="str">
            <v>Капитальный ремонт и модернизация  ОРУ-500</v>
          </cell>
        </row>
        <row r="184">
          <cell r="F184">
            <v>433</v>
          </cell>
          <cell r="H184" t="str">
            <v>Покупка испытательного комплекса РЕТОМ-ВЧ</v>
          </cell>
          <cell r="I184" t="str">
            <v>Капитальный ремонт и модернизация  ОРУ-500</v>
          </cell>
        </row>
        <row r="185">
          <cell r="F185">
            <v>434</v>
          </cell>
          <cell r="G185" t="str">
            <v>Purchase of electric motors</v>
          </cell>
          <cell r="H185" t="str">
            <v>Покупка регистраторов аварийных процессов РЭС-3-32-96</v>
          </cell>
          <cell r="I185" t="str">
            <v>Капитальный ремонт и модернизация  ОРУ-500</v>
          </cell>
        </row>
        <row r="186">
          <cell r="F186">
            <v>436</v>
          </cell>
          <cell r="H186" t="str">
            <v>Модернизация РЗА ЛЭП-500кВ</v>
          </cell>
          <cell r="I186" t="str">
            <v>Капитальный ремонт и модернизация  ОРУ-500</v>
          </cell>
        </row>
        <row r="187">
          <cell r="F187">
            <v>438</v>
          </cell>
          <cell r="H187" t="str">
            <v>Покупка монтажной лебедки</v>
          </cell>
          <cell r="I187" t="str">
            <v>Капитальный ремонт и модернизация  ОРУ-500</v>
          </cell>
        </row>
        <row r="188">
          <cell r="F188">
            <v>439</v>
          </cell>
          <cell r="H188" t="str">
            <v>Покупка мобильной маслянной станции СММ-4</v>
          </cell>
          <cell r="I188" t="str">
            <v>Капитальный ремонт и модернизация  ОРУ-500</v>
          </cell>
        </row>
        <row r="189">
          <cell r="F189">
            <v>440</v>
          </cell>
          <cell r="H189" t="str">
            <v>Кап.рем. тр-ра  01 с заменой масла</v>
          </cell>
          <cell r="I189" t="str">
            <v>Капитальный ремонт и модернизация  ОРУ-500</v>
          </cell>
        </row>
        <row r="190">
          <cell r="F190">
            <v>441</v>
          </cell>
          <cell r="H190" t="str">
            <v>Кап.ремонт реактора ВЛ-557</v>
          </cell>
          <cell r="I190" t="str">
            <v>Капитальный ремонт и модернизация  ОРУ-500</v>
          </cell>
        </row>
        <row r="191">
          <cell r="F191">
            <v>443</v>
          </cell>
          <cell r="H191" t="str">
            <v>Кап.ремонт системы блокировки  ОРУ-220</v>
          </cell>
          <cell r="I191" t="str">
            <v>Капитальный ремонт и модернизация  ОРУ-500</v>
          </cell>
        </row>
        <row r="192">
          <cell r="F192">
            <v>377</v>
          </cell>
          <cell r="H192" t="str">
            <v>Инструмент</v>
          </cell>
          <cell r="I192" t="str">
            <v>Капитальный ремонт и модернизация  эн.блока №5</v>
          </cell>
        </row>
        <row r="195">
          <cell r="H195" t="str">
            <v>ЦТАИ</v>
          </cell>
        </row>
        <row r="196">
          <cell r="F196">
            <v>446</v>
          </cell>
          <cell r="G196" t="str">
            <v>Overhaul of industrial freezing units</v>
          </cell>
          <cell r="H196" t="str">
            <v>Приобретение метрологического и наладочного оборудования для устройств ТАИ</v>
          </cell>
          <cell r="I196" t="str">
            <v>Прочие</v>
          </cell>
        </row>
        <row r="197">
          <cell r="F197">
            <v>400</v>
          </cell>
          <cell r="G197" t="str">
            <v>Purchase of the equipment for I&amp;C equipment</v>
          </cell>
          <cell r="H197" t="str">
            <v>Капитальный ремонт устройств ТАИ</v>
          </cell>
          <cell r="I197" t="str">
            <v>Капитальный ремонт и модернизация  эн.блока №5</v>
          </cell>
        </row>
        <row r="198">
          <cell r="F198">
            <v>377</v>
          </cell>
          <cell r="G198" t="str">
            <v>Modernization of I&amp;C control equipment</v>
          </cell>
          <cell r="H198" t="str">
            <v>Самоходная тележка на электротяге или мотороллер с кузовом</v>
          </cell>
          <cell r="I198" t="str">
            <v>Прочие</v>
          </cell>
        </row>
        <row r="199">
          <cell r="F199">
            <v>447</v>
          </cell>
          <cell r="G199" t="str">
            <v>Fitting of calibration laboratory of I&amp;C</v>
          </cell>
          <cell r="H199" t="str">
            <v>Приобретение телефонных аппаратов  и радиостанций</v>
          </cell>
          <cell r="I199" t="str">
            <v>Прочие</v>
          </cell>
        </row>
        <row r="200">
          <cell r="F200">
            <v>449</v>
          </cell>
          <cell r="H200" t="str">
            <v>Оснащение компьтерного центра</v>
          </cell>
          <cell r="I200" t="str">
            <v>Прочие</v>
          </cell>
        </row>
        <row r="201">
          <cell r="F201">
            <v>364</v>
          </cell>
          <cell r="H201" t="str">
            <v>Система пожаротушения и охранной сигнализации</v>
          </cell>
          <cell r="I201" t="str">
            <v>Прочие</v>
          </cell>
        </row>
        <row r="202">
          <cell r="F202">
            <v>451</v>
          </cell>
          <cell r="H202" t="str">
            <v>Компьютерная сеть проект СКС</v>
          </cell>
          <cell r="I202" t="str">
            <v>Прочие</v>
          </cell>
        </row>
        <row r="203">
          <cell r="F203">
            <v>450</v>
          </cell>
          <cell r="H203" t="str">
            <v xml:space="preserve">Видеонаблюдение, охранная сигнализацию и проходная система </v>
          </cell>
          <cell r="I203" t="str">
            <v>Прочие</v>
          </cell>
        </row>
        <row r="204">
          <cell r="F204">
            <v>380</v>
          </cell>
          <cell r="H204" t="str">
            <v>Программное обеспечение станционное</v>
          </cell>
          <cell r="I204" t="str">
            <v>Прочие</v>
          </cell>
        </row>
        <row r="205">
          <cell r="F205">
            <v>380</v>
          </cell>
          <cell r="H205" t="str">
            <v>Программное обеспечение</v>
          </cell>
          <cell r="I205" t="str">
            <v>Прочие</v>
          </cell>
        </row>
        <row r="206">
          <cell r="F206">
            <v>380</v>
          </cell>
          <cell r="H206" t="str">
            <v>Программное обеспечение к компьютерам</v>
          </cell>
          <cell r="I206" t="str">
            <v>Прочие</v>
          </cell>
        </row>
        <row r="207">
          <cell r="F207">
            <v>449</v>
          </cell>
          <cell r="H207" t="str">
            <v>Оргтехника</v>
          </cell>
          <cell r="I207" t="str">
            <v>Прочие</v>
          </cell>
        </row>
        <row r="208">
          <cell r="F208">
            <v>449</v>
          </cell>
          <cell r="H208" t="str">
            <v>Компьютерная техника</v>
          </cell>
          <cell r="I208" t="str">
            <v>Прочие</v>
          </cell>
        </row>
        <row r="209">
          <cell r="F209">
            <v>452</v>
          </cell>
          <cell r="H209" t="str">
            <v>Модернизация существующей радиосвязи</v>
          </cell>
          <cell r="I209" t="str">
            <v>Прочие</v>
          </cell>
        </row>
        <row r="210">
          <cell r="F210">
            <v>453</v>
          </cell>
          <cell r="H210" t="str">
            <v>Аварийно-поисковая громкоговорящая станционная радиосвязь</v>
          </cell>
          <cell r="I210" t="str">
            <v>Прочие</v>
          </cell>
        </row>
        <row r="211">
          <cell r="F211">
            <v>449</v>
          </cell>
          <cell r="H211" t="str">
            <v>Компьютер</v>
          </cell>
          <cell r="I211" t="str">
            <v>Прочие</v>
          </cell>
        </row>
        <row r="212">
          <cell r="F212">
            <v>449</v>
          </cell>
          <cell r="H212" t="str">
            <v>Принтер</v>
          </cell>
          <cell r="I212" t="str">
            <v>Прочие</v>
          </cell>
        </row>
        <row r="213">
          <cell r="F213">
            <v>449</v>
          </cell>
          <cell r="H213" t="str">
            <v>Компьютер ( 1 шт)</v>
          </cell>
          <cell r="I213" t="str">
            <v>Прочие</v>
          </cell>
        </row>
        <row r="214">
          <cell r="F214">
            <v>410</v>
          </cell>
          <cell r="H214" t="str">
            <v>Фотоаппарат цифровой-1шт.</v>
          </cell>
          <cell r="I214" t="str">
            <v>Прочие</v>
          </cell>
        </row>
        <row r="215">
          <cell r="F215">
            <v>447</v>
          </cell>
          <cell r="H215" t="str">
            <v>Телефонный аппарат Panasonic, in Japan</v>
          </cell>
          <cell r="I215" t="str">
            <v>Прочие</v>
          </cell>
        </row>
        <row r="216">
          <cell r="F216">
            <v>449</v>
          </cell>
          <cell r="H216" t="str">
            <v>FLASH 512Mb</v>
          </cell>
          <cell r="I216" t="str">
            <v>Прочие</v>
          </cell>
        </row>
        <row r="217">
          <cell r="F217">
            <v>406</v>
          </cell>
          <cell r="H217" t="str">
            <v xml:space="preserve">Рации </v>
          </cell>
          <cell r="I217" t="str">
            <v>Прочие</v>
          </cell>
        </row>
        <row r="218">
          <cell r="F218">
            <v>410</v>
          </cell>
          <cell r="H218" t="str">
            <v>Сатураторы</v>
          </cell>
          <cell r="I218" t="str">
            <v>Прочие</v>
          </cell>
        </row>
        <row r="219">
          <cell r="F219">
            <v>406</v>
          </cell>
          <cell r="H219" t="str">
            <v>Рации (Живетин А.)</v>
          </cell>
          <cell r="I219" t="str">
            <v>Прочие</v>
          </cell>
        </row>
        <row r="220">
          <cell r="F220">
            <v>447</v>
          </cell>
          <cell r="H220" t="str">
            <v>Телефонный аппарат</v>
          </cell>
          <cell r="I220" t="str">
            <v>Прочие</v>
          </cell>
        </row>
        <row r="221">
          <cell r="F221">
            <v>410</v>
          </cell>
          <cell r="H221" t="str">
            <v>Сатураторы</v>
          </cell>
          <cell r="I221" t="str">
            <v>Прочие</v>
          </cell>
        </row>
        <row r="222">
          <cell r="F222">
            <v>410</v>
          </cell>
          <cell r="H222" t="str">
            <v>Сатураторы</v>
          </cell>
          <cell r="I222" t="str">
            <v>Капитальный ремонт и модернизация  ОРУ-500</v>
          </cell>
        </row>
        <row r="223">
          <cell r="F223">
            <v>413</v>
          </cell>
          <cell r="H223" t="str">
            <v>Сотовые телефоны</v>
          </cell>
          <cell r="I223" t="str">
            <v>Прочие</v>
          </cell>
        </row>
        <row r="224">
          <cell r="F224">
            <v>449</v>
          </cell>
          <cell r="H224" t="str">
            <v>Sim-карты</v>
          </cell>
          <cell r="I224" t="str">
            <v>Прочие</v>
          </cell>
        </row>
        <row r="225">
          <cell r="F225">
            <v>449</v>
          </cell>
          <cell r="H225" t="str">
            <v>Цифровой фотоаппарат с флэш-картой</v>
          </cell>
          <cell r="I225" t="str">
            <v>Прочие</v>
          </cell>
        </row>
        <row r="226">
          <cell r="F226">
            <v>410</v>
          </cell>
          <cell r="H226" t="str">
            <v>Кондиционер на ЦЩУ</v>
          </cell>
          <cell r="I226" t="str">
            <v>Прочие</v>
          </cell>
        </row>
        <row r="231">
          <cell r="H231" t="str">
            <v>Снабжение</v>
          </cell>
        </row>
        <row r="232">
          <cell r="F232">
            <v>454</v>
          </cell>
          <cell r="G232" t="str">
            <v>Reconstruction of warehouse</v>
          </cell>
          <cell r="H232" t="str">
            <v>Открытый склад (площадка оборудов)</v>
          </cell>
          <cell r="I232" t="str">
            <v>ЗиС</v>
          </cell>
        </row>
        <row r="233">
          <cell r="F233">
            <v>455</v>
          </cell>
          <cell r="G233" t="str">
            <v>Division of the supply</v>
          </cell>
          <cell r="H233" t="str">
            <v>Весы автомобильные</v>
          </cell>
          <cell r="I233" t="str">
            <v>Прочие</v>
          </cell>
        </row>
        <row r="234">
          <cell r="F234">
            <v>456</v>
          </cell>
          <cell r="G234" t="str">
            <v>Central warehouse</v>
          </cell>
          <cell r="H234" t="str">
            <v>Ремонт помещения склад 1 (два склада)</v>
          </cell>
          <cell r="I234" t="str">
            <v>ЗиС</v>
          </cell>
        </row>
        <row r="235">
          <cell r="F235">
            <v>457</v>
          </cell>
          <cell r="G235" t="str">
            <v>Conditioner,printer,teapot,telephones</v>
          </cell>
          <cell r="H235" t="str">
            <v>Столовая № 1 или Терминалы</v>
          </cell>
          <cell r="I235" t="str">
            <v>ЗиС</v>
          </cell>
        </row>
        <row r="238">
          <cell r="H238" t="str">
            <v>Тех.ремонт</v>
          </cell>
        </row>
        <row r="239">
          <cell r="H239" t="str">
            <v>РТО</v>
          </cell>
        </row>
        <row r="240">
          <cell r="F240">
            <v>400</v>
          </cell>
          <cell r="G240" t="str">
            <v>Capital repair of turbine</v>
          </cell>
          <cell r="H240" t="str">
            <v>Кап.ремонт ТА бл.№5</v>
          </cell>
          <cell r="I240" t="str">
            <v>Капитальный ремонт и модернизация  эн.блока №5</v>
          </cell>
        </row>
        <row r="241">
          <cell r="F241">
            <v>400</v>
          </cell>
          <cell r="G241" t="str">
            <v>Capital repair of feed water pump</v>
          </cell>
          <cell r="H241" t="str">
            <v>Шеф-контроль по ремонту ТГ-5</v>
          </cell>
          <cell r="I241" t="str">
            <v>Капитальный ремонт и модернизация  эн.блока №5</v>
          </cell>
        </row>
        <row r="242">
          <cell r="F242">
            <v>400</v>
          </cell>
          <cell r="H242" t="str">
            <v>Изготовление  обшивки ТГ и ТПН бл. 5</v>
          </cell>
          <cell r="I242" t="str">
            <v>Капитальный ремонт и модернизация  эн.блока №5</v>
          </cell>
        </row>
        <row r="243">
          <cell r="F243">
            <v>400</v>
          </cell>
          <cell r="H243" t="str">
            <v>Ремонт площадок ТГ-5</v>
          </cell>
          <cell r="I243" t="str">
            <v>Капитальный ремонт и модернизация  эн.блока №5</v>
          </cell>
        </row>
        <row r="244">
          <cell r="F244">
            <v>400</v>
          </cell>
          <cell r="H244" t="str">
            <v>Пескоструйная очистка роторов и диафрагм ТГ-5 и ТПН-5А,Б.</v>
          </cell>
          <cell r="I244" t="str">
            <v>Капитальный ремонт и модернизация  эн.блока №5</v>
          </cell>
        </row>
        <row r="245">
          <cell r="F245">
            <v>400</v>
          </cell>
          <cell r="H245" t="str">
            <v>Изготовление деталей ТГ-5 и ТПН-5А,Б мех. обработкой</v>
          </cell>
          <cell r="I245" t="str">
            <v>Капитальный ремонт и модернизация  эн.блока №5</v>
          </cell>
        </row>
        <row r="246">
          <cell r="F246">
            <v>400</v>
          </cell>
          <cell r="H246" t="str">
            <v>Инструменты</v>
          </cell>
          <cell r="I246" t="str">
            <v>Капитальный ремонт и модернизация  эн.блока №5</v>
          </cell>
        </row>
        <row r="247">
          <cell r="F247">
            <v>400</v>
          </cell>
          <cell r="H247" t="str">
            <v xml:space="preserve">Кап.ремонт ОК-18 ПУ ТПН-5А, Б </v>
          </cell>
          <cell r="I247" t="str">
            <v>Капитальный ремонт и модернизация  эн.блока №5</v>
          </cell>
        </row>
        <row r="248">
          <cell r="F248">
            <v>400</v>
          </cell>
          <cell r="H248" t="str">
            <v>Капремонт ПЧ ПН-1500-350</v>
          </cell>
          <cell r="I248" t="str">
            <v>Капитальный ремонт и модернизация  эн.блока №5</v>
          </cell>
        </row>
        <row r="249">
          <cell r="F249">
            <v>400</v>
          </cell>
          <cell r="H249" t="str">
            <v>Приобретение ПЧ ПН-1500-350-4М  ПТН-5А,Б</v>
          </cell>
          <cell r="I249" t="str">
            <v>Капитальный ремонт и модернизация  эн.блока №5</v>
          </cell>
        </row>
        <row r="250">
          <cell r="F250">
            <v>400</v>
          </cell>
          <cell r="H250" t="str">
            <v>Капитальный ремонт САР ТГ-5</v>
          </cell>
          <cell r="I250" t="str">
            <v>Капитальный ремонт и модернизация  эн.блока №5</v>
          </cell>
        </row>
        <row r="251">
          <cell r="F251">
            <v>400</v>
          </cell>
          <cell r="H251" t="str">
            <v>Капитальный ремонт САР ТПН-5А,Б</v>
          </cell>
          <cell r="I251" t="str">
            <v>Капитальный ремонт и модернизация  эн.блока №5</v>
          </cell>
        </row>
        <row r="252">
          <cell r="F252">
            <v>400</v>
          </cell>
          <cell r="H252" t="str">
            <v>Изготовление, мех.обработка деталей для кап.ремонта САР ТГ-5</v>
          </cell>
          <cell r="I252" t="str">
            <v>Капитальный ремонт и модернизация  эн.блока №5</v>
          </cell>
        </row>
        <row r="253">
          <cell r="F253">
            <v>400</v>
          </cell>
          <cell r="H253" t="str">
            <v xml:space="preserve">Заводской ремонт ПК ЦВД </v>
          </cell>
          <cell r="I253" t="str">
            <v>Капитальный ремонт и модернизация  эн.блока №5</v>
          </cell>
        </row>
        <row r="254">
          <cell r="F254">
            <v>400</v>
          </cell>
          <cell r="H254" t="str">
            <v>Инструменты</v>
          </cell>
          <cell r="I254" t="str">
            <v>Капитальный ремонт и модернизация  эн.блока №5</v>
          </cell>
        </row>
        <row r="255">
          <cell r="F255">
            <v>400</v>
          </cell>
          <cell r="H255" t="str">
            <v>Кап. ремонт насосного оборудования и маслосистемы блока №5</v>
          </cell>
          <cell r="I255" t="str">
            <v>Капитальный ремонт и модернизация  эн.блока №5</v>
          </cell>
        </row>
        <row r="256">
          <cell r="F256">
            <v>400</v>
          </cell>
          <cell r="H256" t="str">
            <v>Ремонт фундаментов ЦН-5А,Б</v>
          </cell>
          <cell r="I256" t="str">
            <v>Капитальный ремонт и модернизация  эн.блока №5</v>
          </cell>
        </row>
        <row r="257">
          <cell r="F257">
            <v>400</v>
          </cell>
          <cell r="H257" t="str">
            <v xml:space="preserve">Заводской ремонт насосов КЭН 1 ступ. и Сл. ПНД-2 </v>
          </cell>
          <cell r="I257" t="str">
            <v>Капитальный ремонт и модернизация  эн.блока №5</v>
          </cell>
        </row>
        <row r="258">
          <cell r="F258">
            <v>400</v>
          </cell>
          <cell r="H258" t="str">
            <v>Ремонт РУК ТГ</v>
          </cell>
          <cell r="I258" t="str">
            <v>Капитальный ремонт и модернизация  эн.блока №5</v>
          </cell>
        </row>
        <row r="259">
          <cell r="F259">
            <v>459</v>
          </cell>
          <cell r="H259" t="str">
            <v>Таль электрическая для кран-балки мех. участка</v>
          </cell>
          <cell r="I259" t="str">
            <v>Капитальный ремонт и модернизация  эн.блока №5</v>
          </cell>
        </row>
        <row r="260">
          <cell r="F260">
            <v>400</v>
          </cell>
          <cell r="G260" t="str">
            <v>Capital repair of governing system of turbine and feed water pump</v>
          </cell>
          <cell r="H260" t="str">
            <v>Инструменты</v>
          </cell>
          <cell r="I260" t="str">
            <v>Капитальный ремонт и модернизация  эн.блока №5</v>
          </cell>
        </row>
        <row r="263">
          <cell r="H263" t="str">
            <v>РКО</v>
          </cell>
        </row>
        <row r="264">
          <cell r="G264" t="str">
            <v>Capital repair of MRP</v>
          </cell>
          <cell r="H264" t="str">
            <v>ПН</v>
          </cell>
        </row>
        <row r="265">
          <cell r="F265">
            <v>460</v>
          </cell>
          <cell r="G265" t="str">
            <v>Capital repair of LRP</v>
          </cell>
          <cell r="H265" t="str">
            <v>Замена обратного мазутопровода, контроль металла замена дефектных участков прямого мазутопровода, монтаж линии обводненного мазута блока № 3 -7.</v>
          </cell>
          <cell r="I265" t="str">
            <v>ЗиС</v>
          </cell>
        </row>
        <row r="266">
          <cell r="F266">
            <v>400</v>
          </cell>
          <cell r="G266" t="str">
            <v>Capital Repair of HP Heaters</v>
          </cell>
          <cell r="H266" t="str">
            <v>Преобретение секций ППТО - 11 секций.</v>
          </cell>
          <cell r="I266" t="str">
            <v>Капитальный ремонт и модернизация  эн.блока №5</v>
          </cell>
        </row>
        <row r="267">
          <cell r="F267">
            <v>400</v>
          </cell>
          <cell r="G267" t="str">
            <v>Replacement of Reheater 2nd stage</v>
          </cell>
          <cell r="H267" t="str">
            <v>Замена секций ППТО - 11 секций.</v>
          </cell>
          <cell r="I267" t="str">
            <v>Капитальный ремонт и модернизация  эн.блока №5</v>
          </cell>
        </row>
        <row r="268">
          <cell r="F268">
            <v>400</v>
          </cell>
          <cell r="G268" t="str">
            <v>Repair of boiler heating surfaces</v>
          </cell>
          <cell r="H268" t="str">
            <v>Контрольные вырезки, контроль металла коллекторов КПП, панелей НРЧ.</v>
          </cell>
          <cell r="I268" t="str">
            <v>Капитальный ремонт и модернизация  эн.блока №5</v>
          </cell>
        </row>
        <row r="269">
          <cell r="F269">
            <v>400</v>
          </cell>
          <cell r="G269" t="str">
            <v>Repair of boiler heating surfaces</v>
          </cell>
          <cell r="H269" t="str">
            <v>Контроль металла угловых стыков входных коллекторов КПП, замер прогиба.</v>
          </cell>
          <cell r="I269" t="str">
            <v>Капитальный ремонт и модернизация  эн.блока №5</v>
          </cell>
        </row>
        <row r="270">
          <cell r="F270">
            <v>400</v>
          </cell>
          <cell r="H270" t="str">
            <v>Эксплуатационный контроль трубопроводов в пределах котла.</v>
          </cell>
          <cell r="I270" t="str">
            <v>Капитальный ремонт и модернизация  эн.блока №5</v>
          </cell>
        </row>
        <row r="271">
          <cell r="F271">
            <v>400</v>
          </cell>
          <cell r="H271" t="str">
            <v>Преобретение панелей НРЧ-2 ( 12 блоков ).</v>
          </cell>
          <cell r="I271" t="str">
            <v>Капитальный ремонт и модернизация  эн.блока №5</v>
          </cell>
        </row>
        <row r="272">
          <cell r="F272">
            <v>400</v>
          </cell>
          <cell r="H272" t="str">
            <v>Изготовление блоков отглушенных труб НРЧ-1,2, гибов обводов лючков, лазов, ремонтных люков - 14 отглушенных и прилегающих труб.</v>
          </cell>
          <cell r="I272" t="str">
            <v>Капитальный ремонт и модернизация  эн.блока №5</v>
          </cell>
        </row>
        <row r="273">
          <cell r="F273">
            <v>400</v>
          </cell>
          <cell r="H273" t="str">
            <v>Ремонт НРЧ-1,2, замена 12 блоков панелей, замена уток, отглушенных труб, восстановление газоплотности панелей.</v>
          </cell>
          <cell r="I273" t="str">
            <v>Капитальный ремонт и модернизация  эн.блока №5</v>
          </cell>
        </row>
        <row r="274">
          <cell r="F274">
            <v>400</v>
          </cell>
          <cell r="H274" t="str">
            <v>Ремонт НРЧ-1,2 - СРЧ-1,2, контроль металла гибов - 100%, отм. 30м, стык НРЧ-СРЧ.</v>
          </cell>
          <cell r="I274" t="str">
            <v>Капитальный ремонт и модернизация  эн.блока №5</v>
          </cell>
        </row>
        <row r="275">
          <cell r="F275">
            <v>400</v>
          </cell>
          <cell r="H275" t="str">
            <v>Замена дефектных гибов НРЧ-1,2, СРЧ-1,2 стык НРЧ-СРЧ отм. 30м, - 25%.</v>
          </cell>
          <cell r="I275" t="str">
            <v>Капитальный ремонт и модернизация  эн.блока №5</v>
          </cell>
        </row>
        <row r="276">
          <cell r="F276">
            <v>400</v>
          </cell>
          <cell r="H276" t="str">
            <v>Ремонт панелей ПЭ, восстановление газоплотности, демонтаж уток.</v>
          </cell>
          <cell r="I276" t="str">
            <v>Капитальный ремонт и модернизация  эн.блока №5</v>
          </cell>
        </row>
        <row r="277">
          <cell r="F277">
            <v>400</v>
          </cell>
          <cell r="H277" t="str">
            <v xml:space="preserve">Ремонт СРЧ-1,2 ( замена креплений панелей на перевале ) - 100%.) </v>
          </cell>
          <cell r="I277" t="str">
            <v>Капитальный ремонт и модернизация  эн.блока №5</v>
          </cell>
        </row>
        <row r="278">
          <cell r="F278">
            <v>400</v>
          </cell>
          <cell r="H278" t="str">
            <v>Ремонт ОПС ТЯ.</v>
          </cell>
          <cell r="I278" t="str">
            <v>Капитальный ремонт и модернизация  эн.блока №5</v>
          </cell>
        </row>
        <row r="279">
          <cell r="F279">
            <v>400</v>
          </cell>
          <cell r="H279" t="str">
            <v>Ремонт бункера КШ, перчатки "Рихтера".</v>
          </cell>
          <cell r="I279" t="str">
            <v>Капитальный ремонт и модернизация  эн.блока №5</v>
          </cell>
        </row>
        <row r="280">
          <cell r="F280">
            <v>400</v>
          </cell>
          <cell r="H280" t="str">
            <v>Замена днища камер коллекторов ВЭ-1 - 100%.</v>
          </cell>
          <cell r="I280" t="str">
            <v>Капитальный ремонт и модернизация  эн.блока №5</v>
          </cell>
        </row>
        <row r="281">
          <cell r="F281">
            <v>400</v>
          </cell>
          <cell r="H281" t="str">
            <v>Уплотнение балок, пароперепускных труб, мест прохода коллекторов, по акту дефектации.</v>
          </cell>
          <cell r="I281" t="str">
            <v>Капитальный ремонт и модернизация  эн.блока №5</v>
          </cell>
        </row>
        <row r="282">
          <cell r="F282">
            <v>400</v>
          </cell>
          <cell r="H282" t="str">
            <v>Ремонт СРЧ -1,2, изготовление блоков панелей отглушенных труб, замена оглушенных и прилегающих к ним труб СРЧ - 18 труб.</v>
          </cell>
          <cell r="I282" t="str">
            <v>Капитальный ремонт и модернизация  эн.блока №5</v>
          </cell>
        </row>
        <row r="283">
          <cell r="F283">
            <v>400</v>
          </cell>
          <cell r="H283" t="str">
            <v>Изготовление каркаса крыши ТЯ.</v>
          </cell>
          <cell r="I283" t="str">
            <v>Капитальный ремонт и модернизация  эн.блока №5</v>
          </cell>
        </row>
        <row r="284">
          <cell r="F284">
            <v>400</v>
          </cell>
          <cell r="H284" t="str">
            <v>Замена каркаса боковых стен ТЯ.</v>
          </cell>
          <cell r="I284" t="str">
            <v>Капитальный ремонт и модернизация  эн.блока №5</v>
          </cell>
        </row>
        <row r="285">
          <cell r="F285">
            <v>400</v>
          </cell>
          <cell r="H285" t="str">
            <v>Замена обшивки  боковых стен ТЯ.</v>
          </cell>
          <cell r="I285" t="str">
            <v>Капитальный ремонт и модернизация  эн.блока №5</v>
          </cell>
        </row>
        <row r="286">
          <cell r="F286">
            <v>400</v>
          </cell>
          <cell r="H286" t="str">
            <v>Замена каркаса тыловой, фронтовой стены ТЯ.</v>
          </cell>
          <cell r="I286" t="str">
            <v>Капитальный ремонт и модернизация  эн.блока №5</v>
          </cell>
        </row>
        <row r="287">
          <cell r="F287">
            <v>400</v>
          </cell>
          <cell r="H287" t="str">
            <v>Замена обшивки  тыловой, фронтовой стены ТЯ.</v>
          </cell>
          <cell r="I287" t="str">
            <v>Капитальный ремонт и модернизация  эн.блока №5</v>
          </cell>
        </row>
        <row r="288">
          <cell r="F288">
            <v>400</v>
          </cell>
          <cell r="H288" t="str">
            <v>Замена каркаса крыши ТЯ, демонтаж 2-го слоя обшивки ТЯ.</v>
          </cell>
          <cell r="I288" t="str">
            <v>Капитальный ремонт и модернизация  эн.блока №5</v>
          </cell>
        </row>
        <row r="289">
          <cell r="F289">
            <v>400</v>
          </cell>
          <cell r="H289" t="str">
            <v>Замена обшивки крыши ТЯ.</v>
          </cell>
          <cell r="I289" t="str">
            <v>Капитальный ремонт и модернизация  эн.блока №5</v>
          </cell>
        </row>
        <row r="290">
          <cell r="F290">
            <v>400</v>
          </cell>
          <cell r="H290" t="str">
            <v>Ремонт наружной обшивы крыши ТЯ, боковых, тыловых, фронтовых стен.</v>
          </cell>
          <cell r="I290" t="str">
            <v>Капитальный ремонт и модернизация  эн.блока №5</v>
          </cell>
        </row>
        <row r="291">
          <cell r="F291">
            <v>400</v>
          </cell>
          <cell r="H291" t="str">
            <v>Реконструкция металлоконструкций (МК) под обмуровку потолка тёплого ящика.</v>
          </cell>
          <cell r="I291" t="str">
            <v>Капитальный ремонт и модернизация  эн.блока №5</v>
          </cell>
        </row>
        <row r="292">
          <cell r="F292">
            <v>400</v>
          </cell>
          <cell r="H292" t="str">
            <v>Реконструкция металлоконструкций (МК) под обмуровку боковых стен тёплого ящика.</v>
          </cell>
          <cell r="I292" t="str">
            <v>Капитальный ремонт и модернизация  эн.блока №5</v>
          </cell>
        </row>
        <row r="293">
          <cell r="F293">
            <v>400</v>
          </cell>
          <cell r="H293" t="str">
            <v>Реконструкция металлоконструкций (МК) под обмуровку задней,фронтовой стен тёплого ящика.</v>
          </cell>
          <cell r="I293" t="str">
            <v>Капитальный ремонт и модернизация  эн.блока №5</v>
          </cell>
        </row>
        <row r="294">
          <cell r="F294">
            <v>400</v>
          </cell>
          <cell r="H294" t="str">
            <v>Уплотнение периметра ТЯ.</v>
          </cell>
          <cell r="I294" t="str">
            <v>Капитальный ремонт и модернизация  эн.блока №5</v>
          </cell>
        </row>
        <row r="295">
          <cell r="F295">
            <v>400</v>
          </cell>
          <cell r="H295" t="str">
            <v>Уплотнение мест прохода ширм, фестонов, технологических проемов, термоконтроля через панели ПЭ.</v>
          </cell>
          <cell r="I295" t="str">
            <v>Капитальный ремонт и модернизация  эн.блока №5</v>
          </cell>
        </row>
        <row r="296">
          <cell r="F296">
            <v>400</v>
          </cell>
          <cell r="H296" t="str">
            <v>Уплотнение центрального шва ТЯ.</v>
          </cell>
          <cell r="I296" t="str">
            <v>Капитальный ремонт и модернизация  эн.блока №5</v>
          </cell>
        </row>
        <row r="297">
          <cell r="F297">
            <v>400</v>
          </cell>
          <cell r="H297" t="str">
            <v>Замена узлов уплотнения труб коллекторов ТЯ.</v>
          </cell>
          <cell r="I297" t="str">
            <v>Капитальный ремонт и модернизация  эн.блока №5</v>
          </cell>
        </row>
        <row r="298">
          <cell r="F298">
            <v>400</v>
          </cell>
          <cell r="H298" t="str">
            <v>Уплотнение продольной оси ТЯ.</v>
          </cell>
          <cell r="I298" t="str">
            <v>Капитальный ремонт и модернизация  эн.блока №5</v>
          </cell>
        </row>
        <row r="299">
          <cell r="F299">
            <v>400</v>
          </cell>
          <cell r="H299" t="str">
            <v>Усиление балки перевала со стороны топки.</v>
          </cell>
          <cell r="I299" t="str">
            <v>Капитальный ремонт и модернизация  эн.блока №5</v>
          </cell>
        </row>
        <row r="300">
          <cell r="F300">
            <v>400</v>
          </cell>
          <cell r="H300" t="str">
            <v>Монтаж металлоконструкций отсечения балки перевала со стороны топки от обмуровки перевала.</v>
          </cell>
          <cell r="I300" t="str">
            <v>Капитальный ремонт и модернизация  эн.блока №5</v>
          </cell>
        </row>
        <row r="301">
          <cell r="F301">
            <v>400</v>
          </cell>
          <cell r="H301" t="str">
            <v>Реконструкция металлоконструкций (МК) под обмуровку перевала.</v>
          </cell>
          <cell r="I301" t="str">
            <v>Капитальный ремонт и модернизация  эн.блока №5</v>
          </cell>
        </row>
        <row r="302">
          <cell r="F302">
            <v>400</v>
          </cell>
          <cell r="H302" t="str">
            <v>Ремонт опорных пластин каркаса ТЯ, ОПС ПЭ.</v>
          </cell>
          <cell r="I302" t="str">
            <v>Капитальный ремонт и модернизация  эн.блока №5</v>
          </cell>
        </row>
        <row r="303">
          <cell r="F303">
            <v>400</v>
          </cell>
          <cell r="H303" t="str">
            <v>Ремонт обшивки, каркаса перевала.</v>
          </cell>
          <cell r="I303" t="str">
            <v>Капитальный ремонт и модернизация  эн.блока №5</v>
          </cell>
        </row>
        <row r="304">
          <cell r="F304">
            <v>400</v>
          </cell>
          <cell r="H304" t="str">
            <v>Изготовление деталей для реконструкции перевала.</v>
          </cell>
          <cell r="I304" t="str">
            <v>Капитальный ремонт и модернизация  эн.блока №5</v>
          </cell>
        </row>
        <row r="305">
          <cell r="F305">
            <v>400</v>
          </cell>
          <cell r="H305" t="str">
            <v>Ремонт СРЧ-1,2  ( замена змеек, рихтовка труб ) - 50%.</v>
          </cell>
          <cell r="I305" t="str">
            <v>Капитальный ремонт и модернизация  эн.блока №5</v>
          </cell>
        </row>
        <row r="306">
          <cell r="F306">
            <v>400</v>
          </cell>
          <cell r="H306" t="str">
            <v xml:space="preserve">Контроль угловых стыков ШПП-1,2, переврезка дефектных - 100 гибов. </v>
          </cell>
          <cell r="I306" t="str">
            <v>Капитальный ремонт и модернизация  эн.блока №5</v>
          </cell>
        </row>
        <row r="307">
          <cell r="F307">
            <v>400</v>
          </cell>
          <cell r="H307" t="str">
            <v>Восстановление проектного положения труб ШПП-1,2, креплений труб ШПП-1,2.</v>
          </cell>
          <cell r="I307" t="str">
            <v>Капитальный ремонт и модернизация  эн.блока №5</v>
          </cell>
        </row>
        <row r="308">
          <cell r="F308">
            <v>400</v>
          </cell>
          <cell r="H308" t="str">
            <v>Ремонт ШПП-1,2, замена деформированных штуцеров коллекторов - 100 труб.</v>
          </cell>
          <cell r="I308" t="str">
            <v>Капитальный ремонт и модернизация  эн.блока №5</v>
          </cell>
        </row>
        <row r="309">
          <cell r="F309">
            <v>400</v>
          </cell>
          <cell r="H309" t="str">
            <v>Замена отглушенных труб ШПП-1,2, 3 ширмы - 100%, 17 змеевиков.</v>
          </cell>
          <cell r="I309" t="str">
            <v>Капитальный ремонт и модернизация  эн.блока №5</v>
          </cell>
        </row>
        <row r="310">
          <cell r="F310">
            <v>400</v>
          </cell>
          <cell r="H310" t="str">
            <v>Ремонт ВРЧ, восстановление проектного положения труб ВРЧ - 200 труб, замена дефектных креплений труб, дефектных креплений микропанелей.</v>
          </cell>
          <cell r="I310" t="str">
            <v>Капитальный ремонт и модернизация  эн.блока №5</v>
          </cell>
        </row>
        <row r="311">
          <cell r="F311">
            <v>400</v>
          </cell>
          <cell r="H311" t="str">
            <v>Ремонт ВРЧ, замена труб в обмуровке перевала - 220 труб.</v>
          </cell>
          <cell r="I311" t="str">
            <v>Капитальный ремонт и модернизация  эн.блока №5</v>
          </cell>
        </row>
        <row r="312">
          <cell r="F312">
            <v>400</v>
          </cell>
          <cell r="H312" t="str">
            <v>Ремонт КПП, замена отглушенных  змеевиков - 15 змеевиков.</v>
          </cell>
          <cell r="I312" t="str">
            <v>Капитальный ремонт и модернизация  эн.блока №5</v>
          </cell>
        </row>
        <row r="313">
          <cell r="F313">
            <v>400</v>
          </cell>
          <cell r="H313" t="str">
            <v>Ремонт КПП, замена дефектных участков труб золового износа на 1 балке - 100 труб.</v>
          </cell>
          <cell r="I313" t="str">
            <v>Капитальный ремонт и модернизация  эн.блока №5</v>
          </cell>
        </row>
        <row r="314">
          <cell r="F314">
            <v>400</v>
          </cell>
          <cell r="H314" t="str">
            <v>Ремонт КПП ( замена стоек 100%, востановление разделительной перегородки 100%, восстановление золозащиты стоек 100% ).</v>
          </cell>
          <cell r="I314" t="str">
            <v>Капитальный ремонт и модернизация  эн.блока №5</v>
          </cell>
        </row>
        <row r="315">
          <cell r="F315">
            <v>400</v>
          </cell>
          <cell r="H315" t="str">
            <v>Приобретение выходных коллекторов  КПП - 4 коллектора.</v>
          </cell>
          <cell r="I315" t="str">
            <v>Капитальный ремонт и модернизация  эн.блока №5</v>
          </cell>
        </row>
        <row r="316">
          <cell r="F316">
            <v>400</v>
          </cell>
          <cell r="H316" t="str">
            <v>Замена выходных коллекторов КПП - 4 коллектора.</v>
          </cell>
          <cell r="I316" t="str">
            <v>Капитальный ремонт и модернизация  эн.блока №5</v>
          </cell>
        </row>
        <row r="317">
          <cell r="F317">
            <v>400</v>
          </cell>
          <cell r="H317" t="str">
            <v>Изготовление, монтаж золозащиты труб КПП на рассечке котла и 1 балке - 100%.</v>
          </cell>
          <cell r="I317" t="str">
            <v>Капитальный ремонт и модернизация  эн.блока №5</v>
          </cell>
        </row>
        <row r="318">
          <cell r="F318">
            <v>400</v>
          </cell>
          <cell r="H318" t="str">
            <v>Преобретение пакетов КВПП-2 - 100%.</v>
          </cell>
          <cell r="I318" t="str">
            <v>Капитальный ремонт и модернизация  эн.блока №5</v>
          </cell>
        </row>
        <row r="319">
          <cell r="F319">
            <v>400</v>
          </cell>
          <cell r="H319" t="str">
            <v>Преобретение коллекторов КВПП-2 - 4 коллектора.</v>
          </cell>
          <cell r="I319" t="str">
            <v>Капитальный ремонт и модернизация  эн.блока №5</v>
          </cell>
        </row>
        <row r="320">
          <cell r="F320">
            <v>400</v>
          </cell>
          <cell r="H320" t="str">
            <v>Замена пакетов, коллекторов, листов "Ж", "Д", уплотнительных перегородок КВПП -2.</v>
          </cell>
          <cell r="I320" t="str">
            <v>Капитальный ремонт и модернизация  эн.блока №5</v>
          </cell>
        </row>
        <row r="321">
          <cell r="F321">
            <v>400</v>
          </cell>
          <cell r="H321" t="str">
            <v>Рихтовка пакетов КВПП-1 - 100%, замена рихтовка листов "Д", "Ж" - 100%.</v>
          </cell>
          <cell r="I321" t="str">
            <v>Капитальный ремонт и модернизация  эн.блока №5</v>
          </cell>
        </row>
        <row r="322">
          <cell r="F322">
            <v>400</v>
          </cell>
          <cell r="H322" t="str">
            <v>Приобретение коллекторов ВЭ-1 - 8 коллекторов.</v>
          </cell>
          <cell r="I322" t="str">
            <v>Капитальный ремонт и модернизация  эн.блока №5</v>
          </cell>
        </row>
        <row r="323">
          <cell r="F323">
            <v>400</v>
          </cell>
          <cell r="H323" t="str">
            <v>Замена коллекторов, листов "Ж", "Д" ВЭ-1 - 100%.</v>
          </cell>
          <cell r="I323" t="str">
            <v>Капитальный ремонт и модернизация  эн.блока №5</v>
          </cell>
        </row>
        <row r="324">
          <cell r="F324">
            <v>400</v>
          </cell>
          <cell r="H324" t="str">
            <v>Изготовление пакетов ВЭ-1,2 - .640 пакетов.</v>
          </cell>
          <cell r="I324" t="str">
            <v>Капитальный ремонт и модернизация  эн.блока №5</v>
          </cell>
        </row>
        <row r="325">
          <cell r="F325">
            <v>400</v>
          </cell>
          <cell r="H325" t="str">
            <v>Замена пакетов, коллекторов ВЭ-2 - 100%.</v>
          </cell>
          <cell r="I325" t="str">
            <v>Капитальный ремонт и модернизация  эн.блока №5</v>
          </cell>
        </row>
        <row r="326">
          <cell r="F326">
            <v>400</v>
          </cell>
          <cell r="H326" t="str">
            <v>Ремонт ВЭ-1,2  изготовление, замена золозащиты труб на 1 балке и рассечке котла.</v>
          </cell>
          <cell r="I326" t="str">
            <v>Капитальный ремонт и модернизация  эн.блока №5</v>
          </cell>
        </row>
        <row r="327">
          <cell r="F327">
            <v>400</v>
          </cell>
          <cell r="H327" t="str">
            <v>Ремонт импульсных линий.</v>
          </cell>
          <cell r="I327" t="str">
            <v>Капитальный ремонт и модернизация  эн.блока №5</v>
          </cell>
        </row>
        <row r="328">
          <cell r="F328">
            <v>400</v>
          </cell>
          <cell r="H328" t="str">
            <v>Ремонт пробоотборных линий.</v>
          </cell>
          <cell r="I328" t="str">
            <v>Капитальный ремонт и модернизация  эн.блока №5</v>
          </cell>
        </row>
        <row r="329">
          <cell r="F329">
            <v>400</v>
          </cell>
          <cell r="H329" t="str">
            <v>Ремонт дренажей.</v>
          </cell>
          <cell r="I329" t="str">
            <v>Капитальный ремонт и модернизация  эн.блока №5</v>
          </cell>
        </row>
        <row r="330">
          <cell r="F330">
            <v>400</v>
          </cell>
          <cell r="H330" t="str">
            <v>Ремонт воздушников.</v>
          </cell>
          <cell r="I330" t="str">
            <v>Капитальный ремонт и модернизация  эн.блока №5</v>
          </cell>
        </row>
        <row r="331">
          <cell r="F331">
            <v>400</v>
          </cell>
          <cell r="H331" t="str">
            <v>Контроль металла, ремонт паромазутного кольца, замков, подводов форсунок.</v>
          </cell>
          <cell r="I331" t="str">
            <v>Капитальный ремонт и модернизация  эн.блока №5</v>
          </cell>
        </row>
        <row r="332">
          <cell r="F332">
            <v>400</v>
          </cell>
          <cell r="H332" t="str">
            <v>Ремонт обшивы топки котла, КШ ( 800 м2 ).</v>
          </cell>
          <cell r="I332" t="str">
            <v>Капитальный ремонт и модернизация  эн.блока №5</v>
          </cell>
        </row>
        <row r="333">
          <cell r="F333">
            <v>400</v>
          </cell>
          <cell r="H333" t="str">
            <v>Ремонт горелок - 24 горелки.</v>
          </cell>
          <cell r="I333" t="str">
            <v>Капитальный ремонт и модернизация  эн.блока №5</v>
          </cell>
        </row>
        <row r="334">
          <cell r="F334">
            <v>400</v>
          </cell>
          <cell r="H334" t="str">
            <v>Ревизия механизма крутки лопаток вторичного воздуха горелочных устройств - 24 горелки.</v>
          </cell>
          <cell r="I334" t="str">
            <v>Капитальный ремонт и модернизация  эн.блока №5</v>
          </cell>
        </row>
        <row r="335">
          <cell r="F335">
            <v>400</v>
          </cell>
          <cell r="H335" t="str">
            <v>Замена компенсаторов примыкания к котлу горелочных устройств - 24 компенсатора.</v>
          </cell>
          <cell r="I335" t="str">
            <v>Капитальный ремонт и модернизация  эн.блока №5</v>
          </cell>
        </row>
        <row r="336">
          <cell r="F336">
            <v>400</v>
          </cell>
          <cell r="H336" t="str">
            <v>Ремонт опор коллекторов- 100%.</v>
          </cell>
          <cell r="I336" t="str">
            <v>Капитальный ремонт и модернизация  эн.блока №5</v>
          </cell>
        </row>
        <row r="337">
          <cell r="F337">
            <v>400</v>
          </cell>
          <cell r="H337" t="str">
            <v>Ремонт гарнитуры котла.</v>
          </cell>
          <cell r="I337" t="str">
            <v>Капитальный ремонт и модернизация  эн.блока №5</v>
          </cell>
        </row>
        <row r="338">
          <cell r="F338">
            <v>400</v>
          </cell>
          <cell r="H338" t="str">
            <v>Ремонт площадок обслуживания котла.</v>
          </cell>
          <cell r="I338" t="str">
            <v>Капитальный ремонт и модернизация  эн.блока №5</v>
          </cell>
        </row>
        <row r="339">
          <cell r="F339">
            <v>400</v>
          </cell>
          <cell r="H339" t="str">
            <v>Техническое освидетельствование Р-20.</v>
          </cell>
          <cell r="I339" t="str">
            <v>Капитальный ремонт и модернизация  эн.блока №5</v>
          </cell>
        </row>
        <row r="340">
          <cell r="F340">
            <v>400</v>
          </cell>
          <cell r="H340" t="str">
            <v>Демонтаж непроектных металлоконструкций.</v>
          </cell>
          <cell r="I340" t="str">
            <v>Капитальный ремонт и модернизация  эн.блока №5</v>
          </cell>
        </row>
        <row r="341">
          <cell r="F341">
            <v>400</v>
          </cell>
          <cell r="H341" t="str">
            <v>Преобретение пароакустических форсунок производства НПП                                              "Внедрение" тип ФУЗ-4500.</v>
          </cell>
          <cell r="I341" t="str">
            <v>Капитальный ремонт и модернизация  эн.блока №5</v>
          </cell>
        </row>
        <row r="342">
          <cell r="F342">
            <v>400</v>
          </cell>
          <cell r="I342" t="str">
            <v>Капитальный ремонт и модернизация  эн.блока №5</v>
          </cell>
        </row>
        <row r="343">
          <cell r="F343">
            <v>400</v>
          </cell>
          <cell r="H343" t="str">
            <v>Изготовление стоек КПП - 2640 штук.</v>
          </cell>
          <cell r="I343" t="str">
            <v>Капитальный ремонт и модернизация  эн.блока №5</v>
          </cell>
        </row>
        <row r="344">
          <cell r="F344">
            <v>400</v>
          </cell>
          <cell r="H344" t="str">
            <v>Изготовление элементов уплотнительной перегородки 1 балки КПП, 536 элементов.</v>
          </cell>
          <cell r="I344" t="str">
            <v>Капитальный ремонт и модернизация  эн.блока №5</v>
          </cell>
        </row>
        <row r="345">
          <cell r="F345">
            <v>400</v>
          </cell>
          <cell r="H345" t="str">
            <v>Изготовление элементов уплотнительной перегородки 1 балки КВПП-2, 536 элементов.</v>
          </cell>
          <cell r="I345" t="str">
            <v>Капитальный ремонт и модернизация  эн.блока №5</v>
          </cell>
        </row>
        <row r="346">
          <cell r="F346">
            <v>400</v>
          </cell>
          <cell r="H346" t="str">
            <v>Изготовление стоек КВПП-1.</v>
          </cell>
          <cell r="I346" t="str">
            <v>Капитальный ремонт и модернизация  эн.блока №5</v>
          </cell>
        </row>
        <row r="347">
          <cell r="F347">
            <v>400</v>
          </cell>
          <cell r="H347" t="str">
            <v>Изготовление элементов уплотнительной перегородки 1 балки КВПП-1..</v>
          </cell>
          <cell r="I347" t="str">
            <v>Капитальный ремонт и модернизация  эн.блока №5</v>
          </cell>
        </row>
        <row r="348">
          <cell r="F348">
            <v>400</v>
          </cell>
          <cell r="H348" t="str">
            <v>Изготовление конусов, 13 штук.</v>
          </cell>
          <cell r="I348" t="str">
            <v>Капитальный ремонт и модернизация  эн.блока №5</v>
          </cell>
        </row>
        <row r="349">
          <cell r="F349">
            <v>400</v>
          </cell>
          <cell r="H349" t="str">
            <v>Изготовление обечаек первичного воздуха, 20Х23Н18Т - 10 штук.</v>
          </cell>
          <cell r="I349" t="str">
            <v>Капитальный ремонт и модернизация  эн.блока №5</v>
          </cell>
        </row>
        <row r="350">
          <cell r="F350">
            <v>400</v>
          </cell>
          <cell r="G350" t="str">
            <v>Repair of boiler heating surfaces</v>
          </cell>
          <cell r="H350" t="str">
            <v>Изготовление обечаек вторичного воздуха,  6 штук, 20Х23Н18Т.</v>
          </cell>
          <cell r="I350" t="str">
            <v>Капитальный ремонт и модернизация  эн.блока №5</v>
          </cell>
        </row>
        <row r="351">
          <cell r="F351">
            <v>400</v>
          </cell>
          <cell r="G351" t="str">
            <v>Repair of convection superheater</v>
          </cell>
          <cell r="H351" t="str">
            <v>Изготовление обечаек вторичного воздуха, 5 штук, Ст.3.</v>
          </cell>
          <cell r="I351" t="str">
            <v>Капитальный ремонт и модернизация  эн.блока №5</v>
          </cell>
        </row>
        <row r="352">
          <cell r="F352">
            <v>400</v>
          </cell>
          <cell r="G352" t="str">
            <v>Dismantling of the festoon pipes from unit   8.</v>
          </cell>
          <cell r="H352" t="str">
            <v>Изготовление обечаек первичного воздуха, Ст.3. - 12 штук.</v>
          </cell>
          <cell r="I352" t="str">
            <v>Капитальный ремонт и модернизация  эн.блока №5</v>
          </cell>
        </row>
        <row r="353">
          <cell r="F353">
            <v>400</v>
          </cell>
          <cell r="G353" t="str">
            <v>Repair of boiler heating surfaces</v>
          </cell>
          <cell r="H353" t="str">
            <v>Изготовление лопаток первичного воздуха, 192 штуки.</v>
          </cell>
          <cell r="I353" t="str">
            <v>Капитальный ремонт и модернизация  эн.блока №5</v>
          </cell>
        </row>
        <row r="354">
          <cell r="F354">
            <v>400</v>
          </cell>
          <cell r="G354" t="str">
            <v>Repair of boiler heating surfaces</v>
          </cell>
          <cell r="H354" t="str">
            <v>Изготовление змеек ВРЧ, ШПП, фестонов, 5000 штук.</v>
          </cell>
          <cell r="I354" t="str">
            <v>Капитальный ремонт и модернизация  эн.блока №5</v>
          </cell>
        </row>
        <row r="355">
          <cell r="F355">
            <v>400</v>
          </cell>
          <cell r="G355" t="str">
            <v>Repair of boiler heating surfaces</v>
          </cell>
          <cell r="H355" t="str">
            <v>Изготовление листов "Ж" - 38 листов.</v>
          </cell>
          <cell r="I355" t="str">
            <v>Капитальный ремонт и модернизация  эн.блока №5</v>
          </cell>
        </row>
        <row r="356">
          <cell r="F356">
            <v>400</v>
          </cell>
          <cell r="G356" t="str">
            <v>Repair of boiler heating surfaces</v>
          </cell>
          <cell r="H356" t="str">
            <v>Изготовление компенсаторов примыкания горелок к котлу - 12 штук.</v>
          </cell>
          <cell r="I356" t="str">
            <v>Капитальный ремонт и модернизация  эн.блока №5</v>
          </cell>
        </row>
        <row r="357">
          <cell r="F357">
            <v>400</v>
          </cell>
          <cell r="G357" t="str">
            <v>Repair of insulation and refractory works</v>
          </cell>
          <cell r="H357" t="str">
            <v>Изготовление линзовых компенсаторов уплотнения ТЯ - 50%.</v>
          </cell>
          <cell r="I357" t="str">
            <v>Капитальный ремонт и модернизация  эн.блока №5</v>
          </cell>
        </row>
        <row r="358">
          <cell r="F358">
            <v>400</v>
          </cell>
          <cell r="G358" t="str">
            <v>Repair of boiler heating surfaces</v>
          </cell>
          <cell r="H358" t="str">
            <v>Изготовление накладок золозащиты гибовВЭ-1,2.</v>
          </cell>
          <cell r="I358" t="str">
            <v>Капитальный ремонт и модернизация  эн.блока №5</v>
          </cell>
        </row>
        <row r="359">
          <cell r="F359">
            <v>400</v>
          </cell>
          <cell r="G359" t="str">
            <v>Repair of boiler heating surfaces</v>
          </cell>
          <cell r="H359" t="str">
            <v>Изготовление форсунок впрыскивающих устройств впрыска № 2,3 - 8 штук.</v>
          </cell>
          <cell r="I359" t="str">
            <v>Капитальный ремонт и модернизация  эн.блока №5</v>
          </cell>
        </row>
        <row r="360">
          <cell r="F360">
            <v>400</v>
          </cell>
          <cell r="G360" t="str">
            <v>Repair of boiler heating surfaces</v>
          </cell>
          <cell r="H360" t="str">
            <v>Термообработка гибов труб 12Х18Н12Т,  50 гибов.</v>
          </cell>
          <cell r="I360" t="str">
            <v>Капитальный ремонт и модернизация  эн.блока №5</v>
          </cell>
        </row>
        <row r="361">
          <cell r="F361">
            <v>400</v>
          </cell>
          <cell r="H361" t="str">
            <v>Работа крановщиков.</v>
          </cell>
          <cell r="I361" t="str">
            <v>Капитальный ремонт и модернизация  эн.блока №5</v>
          </cell>
        </row>
        <row r="362">
          <cell r="F362">
            <v>400</v>
          </cell>
          <cell r="H362" t="str">
            <v>Коммандировочные расходы.</v>
          </cell>
          <cell r="I362" t="str">
            <v>Капитальный ремонт и модернизация  эн.блока №5</v>
          </cell>
        </row>
        <row r="363">
          <cell r="F363">
            <v>400</v>
          </cell>
          <cell r="H363" t="str">
            <v>Инструмент ПН, основные средства.</v>
          </cell>
          <cell r="I363" t="str">
            <v>Капитальный ремонт и модернизация  эн.блока №5</v>
          </cell>
        </row>
        <row r="365">
          <cell r="H365" t="str">
            <v>Обмуровка  и Изоляция</v>
          </cell>
        </row>
        <row r="366">
          <cell r="F366">
            <v>400</v>
          </cell>
          <cell r="H366" t="str">
            <v>Ремонт обмуровки стык  НРЧ - 1,2, ШШУ, НРЧ-СРЧ.</v>
          </cell>
          <cell r="I366" t="str">
            <v>Капитальный ремонт и модернизация  эн.блока №5</v>
          </cell>
        </row>
        <row r="367">
          <cell r="F367">
            <v>400</v>
          </cell>
          <cell r="H367" t="str">
            <v>Ремонт обмуровки ВРЧ</v>
          </cell>
          <cell r="I367" t="str">
            <v>Капитальный ремонт и модернизация  эн.блока №5</v>
          </cell>
        </row>
        <row r="368">
          <cell r="F368">
            <v>400</v>
          </cell>
          <cell r="H368" t="str">
            <v>Ремонт обмуровки тёплого ящика н.А1,А2,Б1,Б2.</v>
          </cell>
          <cell r="I368" t="str">
            <v>Капитальный ремонт и модернизация  эн.блока №5</v>
          </cell>
        </row>
        <row r="369">
          <cell r="F369">
            <v>400</v>
          </cell>
          <cell r="H369" t="str">
            <v>Монтаж обмуровки потолка и стен тёплого ящика.</v>
          </cell>
          <cell r="I369" t="str">
            <v>Капитальный ремонт и модернизация  эн.блока №5</v>
          </cell>
        </row>
        <row r="370">
          <cell r="F370">
            <v>400</v>
          </cell>
          <cell r="H370" t="str">
            <v>Монтаж межобшивной обмуровки крыши ТЯ.</v>
          </cell>
          <cell r="I370" t="str">
            <v>Капитальный ремонт и модернизация  эн.блока №5</v>
          </cell>
        </row>
        <row r="371">
          <cell r="F371">
            <v>400</v>
          </cell>
          <cell r="H371" t="str">
            <v>Ремонт обмуровки перевала</v>
          </cell>
          <cell r="I371" t="str">
            <v>Капитальный ремонт и модернизация  эн.блока №5</v>
          </cell>
        </row>
        <row r="372">
          <cell r="F372">
            <v>400</v>
          </cell>
          <cell r="H372" t="str">
            <v>Монтаж обмуровки перевала</v>
          </cell>
          <cell r="I372" t="str">
            <v>Капитальный ремонт и модернизация  эн.блока №5</v>
          </cell>
        </row>
        <row r="373">
          <cell r="F373">
            <v>400</v>
          </cell>
          <cell r="H373" t="str">
            <v>Ремонт обмуровки КШ</v>
          </cell>
          <cell r="I373" t="str">
            <v>Капитальный ремонт и модернизация  эн.блока №5</v>
          </cell>
        </row>
        <row r="374">
          <cell r="F374">
            <v>400</v>
          </cell>
          <cell r="H374" t="str">
            <v>Ремонт обмуровки бункеров КШ</v>
          </cell>
          <cell r="I374" t="str">
            <v>Капитальный ремонт и модернизация  эн.блока №5</v>
          </cell>
        </row>
        <row r="375">
          <cell r="F375">
            <v>400</v>
          </cell>
          <cell r="H375" t="str">
            <v>Ремонт обмуровки К/К КШ</v>
          </cell>
          <cell r="I375" t="str">
            <v>Капитальный ремонт и модернизация  эн.блока №5</v>
          </cell>
        </row>
        <row r="376">
          <cell r="F376">
            <v>400</v>
          </cell>
          <cell r="H376" t="str">
            <v>Ремонт обмуровки балок КШ</v>
          </cell>
          <cell r="I376" t="str">
            <v>Капитальный ремонт и модернизация  эн.блока №5</v>
          </cell>
        </row>
        <row r="377">
          <cell r="F377">
            <v>400</v>
          </cell>
          <cell r="H377" t="str">
            <v>Ремонт обмуровки топки при замене обшивки.</v>
          </cell>
          <cell r="I377" t="str">
            <v>Капитальный ремонт и модернизация  эн.блока №5</v>
          </cell>
        </row>
        <row r="378">
          <cell r="F378">
            <v>400</v>
          </cell>
          <cell r="H378" t="str">
            <v>Ремонт обмуровки горелок 24 шт..</v>
          </cell>
          <cell r="I378" t="str">
            <v>Капитальный ремонт и модернизация  эн.блока №5</v>
          </cell>
        </row>
        <row r="379">
          <cell r="F379">
            <v>400</v>
          </cell>
          <cell r="H379" t="str">
            <v>Монтаж теплоизоляции коллекторов ТЯ.</v>
          </cell>
          <cell r="I379" t="str">
            <v>Капитальный ремонт и модернизация  эн.блока №5</v>
          </cell>
        </row>
        <row r="381">
          <cell r="F381">
            <v>400</v>
          </cell>
          <cell r="H381" t="str">
            <v>Ремонт теплоизоляции ППТО.</v>
          </cell>
          <cell r="I381" t="str">
            <v>Капитальный ремонт и модернизация  эн.блока №5</v>
          </cell>
        </row>
        <row r="382">
          <cell r="F382">
            <v>400</v>
          </cell>
          <cell r="H382" t="str">
            <v>Ремонт теплоизоляции горелок.</v>
          </cell>
          <cell r="I382" t="str">
            <v>Капитальный ремонт и модернизация  эн.блока №5</v>
          </cell>
        </row>
        <row r="383">
          <cell r="F383">
            <v>400</v>
          </cell>
          <cell r="H383" t="str">
            <v>Ремонт теплоизоляции трубопроводов ряд Б-В отм. 6-29 пм.</v>
          </cell>
          <cell r="I383" t="str">
            <v>Капитальный ремонт и модернизация  эн.блока №5</v>
          </cell>
        </row>
        <row r="384">
          <cell r="F384">
            <v>400</v>
          </cell>
          <cell r="H384" t="str">
            <v>Демонтаж, монтаж теплоизоляции РР - 20.</v>
          </cell>
          <cell r="I384" t="str">
            <v>Капитальный ремонт и модернизация  эн.блока №5</v>
          </cell>
        </row>
        <row r="385">
          <cell r="F385">
            <v>400</v>
          </cell>
          <cell r="H385" t="str">
            <v>Ремонт теплоизоляции трубопроводов котельного отделения с восстановлением металлопокрытия, по акту дефектации.</v>
          </cell>
          <cell r="I385" t="str">
            <v>Капитальный ремонт и модернизация  эн.блока №5</v>
          </cell>
        </row>
        <row r="386">
          <cell r="F386">
            <v>400</v>
          </cell>
          <cell r="H386" t="str">
            <v>Ремонт теплоизоляции воздуховодов 1-го воздуха.</v>
          </cell>
          <cell r="I386" t="str">
            <v>Капитальный ремонт и модернизация  эн.блока №5</v>
          </cell>
        </row>
        <row r="387">
          <cell r="F387">
            <v>400</v>
          </cell>
          <cell r="H387" t="str">
            <v>Ремонт теплоизоляции воздуховодов  2-го воздуха.</v>
          </cell>
          <cell r="I387" t="str">
            <v>Капитальный ремонт и модернизация  эн.блока №5</v>
          </cell>
        </row>
        <row r="388">
          <cell r="F388">
            <v>400</v>
          </cell>
          <cell r="H388" t="str">
            <v>Ремонт теплоизоляции бункеров конвективных шахт.</v>
          </cell>
          <cell r="I388" t="str">
            <v>Капитальный ремонт и модернизация  эн.блока №5</v>
          </cell>
        </row>
        <row r="389">
          <cell r="F389">
            <v>400</v>
          </cell>
          <cell r="H389" t="str">
            <v>Ремонт теплоизоляции газохода перчатки "Рихтера" до ТВП.</v>
          </cell>
          <cell r="I389" t="str">
            <v>Капитальный ремонт и модернизация  эн.блока №5</v>
          </cell>
        </row>
        <row r="390">
          <cell r="F390">
            <v>400</v>
          </cell>
          <cell r="H390" t="str">
            <v>Ремонт изоляции ТВП.</v>
          </cell>
          <cell r="I390" t="str">
            <v>Капитальный ремонт и модернизация  эн.блока №5</v>
          </cell>
        </row>
        <row r="391">
          <cell r="F391">
            <v>400</v>
          </cell>
          <cell r="H391" t="str">
            <v>Ремонт теплоизоляции подъемных газоходов.</v>
          </cell>
          <cell r="I391" t="str">
            <v>Капитальный ремонт и модернизация  эн.блока №5</v>
          </cell>
        </row>
        <row r="392">
          <cell r="F392">
            <v>400</v>
          </cell>
          <cell r="H392" t="str">
            <v>Ремонт изоляции опускных газоходов.</v>
          </cell>
          <cell r="I392" t="str">
            <v>Капитальный ремонт и модернизация  эн.блока №5</v>
          </cell>
        </row>
        <row r="393">
          <cell r="F393">
            <v>400</v>
          </cell>
          <cell r="H393" t="str">
            <v>Ремонт теплоизоляции напора и всаса  ДС-А,Б в главном корпусе.</v>
          </cell>
          <cell r="I393" t="str">
            <v>Капитальный ремонт и модернизация  эн.блока №5</v>
          </cell>
        </row>
        <row r="394">
          <cell r="F394">
            <v>400</v>
          </cell>
          <cell r="H394" t="str">
            <v>Демонтаж, монтаж изоляции по программе контроля металла трубопроводов блока, эксплуатационного контроля трубопроводов в пределах котла.</v>
          </cell>
          <cell r="I394" t="str">
            <v>Капитальный ремонт и модернизация  эн.блока №5</v>
          </cell>
        </row>
        <row r="395">
          <cell r="F395">
            <v>400</v>
          </cell>
          <cell r="H395" t="str">
            <v>Ремонт теплоизоляции трубопроводов турбинного отделения с металлопокрытием, по акту дефектации.</v>
          </cell>
          <cell r="I395" t="str">
            <v>Капитальный ремонт и модернизация  эн.блока №5</v>
          </cell>
        </row>
        <row r="396">
          <cell r="F396">
            <v>400</v>
          </cell>
          <cell r="H396" t="str">
            <v>Демонтаж, монтаж теплоизоляции ЦВД, ЦСД, СК, РК ЦВД, СК, РК ЦСД,  ТПН                              - 100%.</v>
          </cell>
          <cell r="I396" t="str">
            <v>Капитальный ремонт и модернизация  эн.блока №5</v>
          </cell>
        </row>
        <row r="397">
          <cell r="F397">
            <v>400</v>
          </cell>
          <cell r="H397" t="str">
            <v>Демонтаж, монтаж теплоизоляции ТПН-А,Б - 100%.</v>
          </cell>
          <cell r="I397" t="str">
            <v>Капитальный ремонт и модернизация  эн.блока №5</v>
          </cell>
        </row>
        <row r="398">
          <cell r="F398">
            <v>400</v>
          </cell>
          <cell r="H398" t="str">
            <v>Демонтаж, монтаж изоляции ПНД - 3; 4; 5 - 100%.</v>
          </cell>
          <cell r="I398" t="str">
            <v>Капитальный ремонт и модернизация  эн.блока №5</v>
          </cell>
        </row>
        <row r="399">
          <cell r="F399">
            <v>400</v>
          </cell>
          <cell r="H399" t="str">
            <v>Реммонт теплоизоляции сепараторов мельниц</v>
          </cell>
          <cell r="I399" t="str">
            <v>Капитальный ремонт и модернизация  эн.блока №5</v>
          </cell>
        </row>
        <row r="400">
          <cell r="F400">
            <v>400</v>
          </cell>
          <cell r="H400" t="str">
            <v>Монтаж теплоизоляции прямого и обратного мазутопровода.</v>
          </cell>
          <cell r="I400" t="str">
            <v>Капитальный ремонт и модернизация  эн.блока №5</v>
          </cell>
        </row>
        <row r="401">
          <cell r="F401">
            <v>400</v>
          </cell>
          <cell r="H401" t="str">
            <v>Инструмент обмуровка и теплоизоляция, основные средства.</v>
          </cell>
          <cell r="I401" t="str">
            <v>Капитальный ремонт и модернизация  эн.блока №5</v>
          </cell>
        </row>
        <row r="403">
          <cell r="H403" t="str">
            <v>РКВО</v>
          </cell>
        </row>
        <row r="404">
          <cell r="F404">
            <v>400</v>
          </cell>
          <cell r="G404" t="str">
            <v>Replacement of air-preheaters (50%)</v>
          </cell>
          <cell r="H404" t="str">
            <v>Замена  кубов ТВП (4колонок)</v>
          </cell>
          <cell r="I404" t="str">
            <v>Капитальный ремонт и модернизация  эн.блока №5</v>
          </cell>
        </row>
        <row r="405">
          <cell r="F405">
            <v>400</v>
          </cell>
          <cell r="G405" t="str">
            <v>Replacement of ID Fan wheels</v>
          </cell>
          <cell r="H405" t="str">
            <v>Приобретение валов и рабочих колес ДС-5А,Б.</v>
          </cell>
          <cell r="I405" t="str">
            <v>Капитальный ремонт и модернизация  эн.блока №5</v>
          </cell>
        </row>
        <row r="406">
          <cell r="F406">
            <v>400</v>
          </cell>
          <cell r="G406" t="str">
            <v>Repair of boiler anciliary equipment</v>
          </cell>
          <cell r="H406" t="str">
            <v>Капитальный ремонт ТДМ бл. №5</v>
          </cell>
          <cell r="I406" t="str">
            <v>Капитальный ремонт и модернизация  эн.блока №5</v>
          </cell>
        </row>
        <row r="407">
          <cell r="F407">
            <v>400</v>
          </cell>
          <cell r="G407" t="str">
            <v>Repair of boiler anciliary equipment</v>
          </cell>
          <cell r="H407" t="str">
            <v>Реконструкция фундамента эл.двигателя ВПВ-Б.</v>
          </cell>
          <cell r="I407" t="str">
            <v>Капитальный ремонт и модернизация  эн.блока №5</v>
          </cell>
        </row>
        <row r="408">
          <cell r="F408">
            <v>400</v>
          </cell>
          <cell r="G408" t="str">
            <v>Repair of boiler anciliary equipment</v>
          </cell>
          <cell r="H408" t="str">
            <v>Ремонт улиток, газоходов на всасе и напоре ДС бл.№5</v>
          </cell>
          <cell r="I408" t="str">
            <v>Капитальный ремонт и модернизация  эн.блока №5</v>
          </cell>
        </row>
        <row r="409">
          <cell r="F409">
            <v>400</v>
          </cell>
          <cell r="G409" t="str">
            <v>Repair of boiler anciliary equipment</v>
          </cell>
          <cell r="H409" t="str">
            <v>Изготовление диффузоров и обтекателей ДС-А,Б.</v>
          </cell>
          <cell r="I409" t="str">
            <v>Капитальный ремонт и модернизация  эн.блока №5</v>
          </cell>
        </row>
        <row r="410">
          <cell r="F410">
            <v>400</v>
          </cell>
          <cell r="G410" t="str">
            <v>Repair of gas flue</v>
          </cell>
          <cell r="H410" t="str">
            <v>Замена диффузоров и обтекателей ДС-А,Б.</v>
          </cell>
          <cell r="I410" t="str">
            <v>Капитальный ремонт и модернизация  эн.блока №5</v>
          </cell>
        </row>
        <row r="411">
          <cell r="F411">
            <v>400</v>
          </cell>
          <cell r="G411" t="str">
            <v>Repair of gas flue</v>
          </cell>
          <cell r="H411" t="str">
            <v>Изготовление каллориферов (приобритение).</v>
          </cell>
          <cell r="I411" t="str">
            <v>Капитальный ремонт и модернизация  эн.блока №5</v>
          </cell>
        </row>
        <row r="412">
          <cell r="F412">
            <v>400</v>
          </cell>
          <cell r="G412" t="str">
            <v>Repair of boiler anciliary equipment</v>
          </cell>
          <cell r="H412" t="str">
            <v>Монтаж калориферов на всасе ДВ,</v>
          </cell>
          <cell r="I412" t="str">
            <v>Капитальный ремонт и модернизация  эн.блока №5</v>
          </cell>
        </row>
        <row r="413">
          <cell r="F413">
            <v>400</v>
          </cell>
          <cell r="G413" t="str">
            <v>Repair of boiler anciliary equipment</v>
          </cell>
          <cell r="H413" t="str">
            <v>Замена воздуховодов на всасе ДВ-А,Б.отм 60.</v>
          </cell>
          <cell r="I413" t="str">
            <v>Капитальный ремонт и модернизация  эн.блока №5</v>
          </cell>
        </row>
        <row r="414">
          <cell r="F414">
            <v>400</v>
          </cell>
          <cell r="G414" t="str">
            <v>Repair of boiler anciliary equipment</v>
          </cell>
          <cell r="H414" t="str">
            <v>Ремонт подъемных газоходов за ТВП</v>
          </cell>
          <cell r="I414" t="str">
            <v>Капитальный ремонт и модернизация  эн.блока №5</v>
          </cell>
        </row>
        <row r="415">
          <cell r="F415">
            <v>400</v>
          </cell>
          <cell r="H415" t="str">
            <v xml:space="preserve">Ремонт опускных газоходов </v>
          </cell>
          <cell r="I415" t="str">
            <v>Капитальный ремонт и модернизация  эн.блока №5</v>
          </cell>
        </row>
        <row r="416">
          <cell r="F416">
            <v>400</v>
          </cell>
          <cell r="H416" t="str">
            <v>Ремонт всасывающих газ-ов ДС.</v>
          </cell>
          <cell r="I416" t="str">
            <v>Капитальный ремонт и модернизация  эн.блока №5</v>
          </cell>
        </row>
        <row r="417">
          <cell r="F417">
            <v>400</v>
          </cell>
          <cell r="H417" t="str">
            <v>Ремонт напорных газоходов ДС.</v>
          </cell>
          <cell r="I417" t="str">
            <v>Капитальный ремонт и модернизация  эн.блока №5</v>
          </cell>
        </row>
        <row r="418">
          <cell r="F418">
            <v>400</v>
          </cell>
          <cell r="H418" t="str">
            <v>Ремонт коробов первичного и вторичного воздуха.</v>
          </cell>
          <cell r="I418" t="str">
            <v>Капитальный ремонт и модернизация  эн.блока №5</v>
          </cell>
        </row>
        <row r="419">
          <cell r="F419">
            <v>400</v>
          </cell>
          <cell r="G419" t="str">
            <v>Repair of boiler anciliary equipment</v>
          </cell>
          <cell r="H419" t="str">
            <v>Ремонт эрлифтов</v>
          </cell>
          <cell r="I419" t="str">
            <v>Капитальный ремонт и модернизация  эн.блока №5</v>
          </cell>
        </row>
        <row r="420">
          <cell r="F420">
            <v>400</v>
          </cell>
          <cell r="G420" t="str">
            <v>Repair of boiler anciliary equipment</v>
          </cell>
          <cell r="H420" t="str">
            <v xml:space="preserve">Ремонт ММТ </v>
          </cell>
          <cell r="I420" t="str">
            <v>Капитальный ремонт и модернизация  эн.блока №5</v>
          </cell>
        </row>
        <row r="421">
          <cell r="F421">
            <v>400</v>
          </cell>
          <cell r="G421" t="str">
            <v>Repair of boiler anciliary equipment</v>
          </cell>
          <cell r="H421" t="str">
            <v>Изготовление запчастей к ММТ и реставрация роторов.</v>
          </cell>
          <cell r="I421" t="str">
            <v>Капитальный ремонт и модернизация  эн.блока №5</v>
          </cell>
        </row>
        <row r="422">
          <cell r="F422">
            <v>400</v>
          </cell>
          <cell r="G422" t="str">
            <v>Repair of boiler anciliary equipment</v>
          </cell>
          <cell r="H422" t="str">
            <v xml:space="preserve">Ремонт ШШУ </v>
          </cell>
          <cell r="I422" t="str">
            <v>Капитальный ремонт и модернизация  эн.блока №5</v>
          </cell>
        </row>
        <row r="423">
          <cell r="F423">
            <v>400</v>
          </cell>
          <cell r="G423" t="str">
            <v>Repair of boiler anciliary equipment</v>
          </cell>
          <cell r="H423" t="str">
            <v>Изготовление корпусов ШШУ.</v>
          </cell>
          <cell r="I423" t="str">
            <v>Капитальный ремонт и модернизация  эн.блока №5</v>
          </cell>
        </row>
        <row r="424">
          <cell r="F424">
            <v>400</v>
          </cell>
          <cell r="H424" t="str">
            <v>Изготовление шнеков ШШУ.</v>
          </cell>
          <cell r="I424" t="str">
            <v>Капитальный ремонт и модернизация  эн.блока №5</v>
          </cell>
        </row>
        <row r="425">
          <cell r="F425">
            <v>400</v>
          </cell>
          <cell r="H425" t="str">
            <v>Ремонт ВУМ.</v>
          </cell>
          <cell r="I425" t="str">
            <v>Капитальный ремонт и модернизация  эн.блока №5</v>
          </cell>
        </row>
        <row r="426">
          <cell r="F426">
            <v>400</v>
          </cell>
          <cell r="H426" t="str">
            <v>Ремонт ШПСУ</v>
          </cell>
          <cell r="I426" t="str">
            <v>Капитальный ремонт и модернизация  эн.блока №5</v>
          </cell>
        </row>
        <row r="427">
          <cell r="F427">
            <v>400</v>
          </cell>
          <cell r="H427" t="str">
            <v>Изготовление  воздуховодов к горелкам.</v>
          </cell>
          <cell r="I427" t="str">
            <v>Капитальный ремонт и модернизация  эн.блока №5</v>
          </cell>
        </row>
        <row r="428">
          <cell r="F428">
            <v>400</v>
          </cell>
          <cell r="H428" t="str">
            <v>Замена воздуховодов к горелкам.</v>
          </cell>
          <cell r="I428" t="str">
            <v>Капитальный ремонт и модернизация  эн.блока №5</v>
          </cell>
        </row>
        <row r="429">
          <cell r="F429">
            <v>400</v>
          </cell>
          <cell r="H429" t="str">
            <v>Замена шиберов №1,8 и установка атмосферных клапанов.</v>
          </cell>
          <cell r="I429" t="str">
            <v>Капитальный ремонт и модернизация  эн.блока №5</v>
          </cell>
        </row>
        <row r="430">
          <cell r="F430">
            <v>400</v>
          </cell>
          <cell r="H430" t="str">
            <v>Замена шибера присадки холодного воздуха</v>
          </cell>
          <cell r="I430" t="str">
            <v>Капитальный ремонт и модернизация  эн.блока №5</v>
          </cell>
        </row>
        <row r="431">
          <cell r="F431">
            <v>400</v>
          </cell>
          <cell r="H431" t="str">
            <v>Изготовление пылепроводов</v>
          </cell>
          <cell r="I431" t="str">
            <v>Капитальный ремонт и модернизация  эн.блока №5</v>
          </cell>
        </row>
        <row r="432">
          <cell r="F432">
            <v>400</v>
          </cell>
          <cell r="H432" t="str">
            <v>Замена пылепроводов</v>
          </cell>
          <cell r="I432" t="str">
            <v>Капитальный ремонт и модернизация  эн.блока №5</v>
          </cell>
        </row>
        <row r="433">
          <cell r="F433">
            <v>400</v>
          </cell>
          <cell r="H433" t="str">
            <v>Изготовление коробовТСУ</v>
          </cell>
          <cell r="I433" t="str">
            <v>Капитальный ремонт и модернизация  эн.блока №5</v>
          </cell>
        </row>
        <row r="434">
          <cell r="F434">
            <v>400</v>
          </cell>
          <cell r="H434" t="str">
            <v>Замена коробов ТСУ</v>
          </cell>
          <cell r="I434" t="str">
            <v>Капитальный ремонт и модернизация  эн.блока №5</v>
          </cell>
        </row>
        <row r="435">
          <cell r="F435">
            <v>400</v>
          </cell>
          <cell r="H435" t="str">
            <v>Демонтаж и монтаж ПВТ ММТ.</v>
          </cell>
          <cell r="I435" t="str">
            <v>Капитальный ремонт и модернизация  эн.блока №5</v>
          </cell>
        </row>
        <row r="436">
          <cell r="F436">
            <v>400</v>
          </cell>
          <cell r="H436" t="str">
            <v>Изготовление всас и напор ВРПВ,ВРВВ.</v>
          </cell>
          <cell r="I436" t="str">
            <v>Капитальный ремонт и модернизация  эн.блока №5</v>
          </cell>
        </row>
        <row r="437">
          <cell r="F437">
            <v>400</v>
          </cell>
          <cell r="H437" t="str">
            <v>Замена всас и напор ВРПВ,ВРВВ.</v>
          </cell>
          <cell r="I437" t="str">
            <v>Капитальный ремонт и модернизация  эн.блока №5</v>
          </cell>
        </row>
        <row r="438">
          <cell r="F438">
            <v>400</v>
          </cell>
          <cell r="H438" t="str">
            <v>Замена коллектора линии НОК ряд Г.</v>
          </cell>
          <cell r="I438" t="str">
            <v>Капитальный ремонт и модернизация  эн.блока №5</v>
          </cell>
        </row>
        <row r="439">
          <cell r="F439">
            <v>400</v>
          </cell>
          <cell r="H439" t="str">
            <v>Замена коллектора пожарной воды ряд Г.</v>
          </cell>
          <cell r="I439" t="str">
            <v>Капитальный ремонт и модернизация  эн.блока №5</v>
          </cell>
        </row>
        <row r="440">
          <cell r="F440">
            <v>400</v>
          </cell>
          <cell r="H440" t="str">
            <v xml:space="preserve">Ремонт каналов ГЗУ и полов  отм.0-21, блок 5, </v>
          </cell>
          <cell r="I440" t="str">
            <v>Капитальный ремонт и модернизация  эн.блока №5</v>
          </cell>
        </row>
        <row r="444">
          <cell r="H444" t="str">
            <v>РСАТ</v>
          </cell>
        </row>
        <row r="445">
          <cell r="H445" t="str">
            <v>Ремонт бл№6</v>
          </cell>
        </row>
        <row r="446">
          <cell r="F446">
            <v>400</v>
          </cell>
          <cell r="H446" t="str">
            <v xml:space="preserve">Ремонт Д-7 ата. </v>
          </cell>
          <cell r="I446" t="str">
            <v>Капитальный ремонт и модернизация  эн.блока №5</v>
          </cell>
        </row>
        <row r="447">
          <cell r="F447">
            <v>400</v>
          </cell>
          <cell r="H447" t="str">
            <v>Изготовление крепежа ПНД,ОБ,ПБ</v>
          </cell>
          <cell r="I447" t="str">
            <v>Капитальный ремонт и модернизация  эн.блока №5</v>
          </cell>
        </row>
        <row r="448">
          <cell r="F448">
            <v>400</v>
          </cell>
          <cell r="H448" t="str">
            <v xml:space="preserve">Изготовление 2-х ОГЦ </v>
          </cell>
          <cell r="I448" t="str">
            <v>Капитальный ремонт и модернизация  эн.блока №5</v>
          </cell>
        </row>
        <row r="449">
          <cell r="F449">
            <v>400</v>
          </cell>
          <cell r="H449" t="str">
            <v xml:space="preserve">Замена и ремонт ОГЦ </v>
          </cell>
          <cell r="I449" t="str">
            <v>Капитальный ремонт и модернизация  эн.блока №5</v>
          </cell>
        </row>
        <row r="450">
          <cell r="F450">
            <v>400</v>
          </cell>
          <cell r="H450" t="str">
            <v>ПНД 1,2,3(инспекторская), 4-5 (после опрессовки)</v>
          </cell>
          <cell r="I450" t="str">
            <v>Капитальный ремонт и модернизация  эн.блока №5</v>
          </cell>
        </row>
        <row r="451">
          <cell r="F451">
            <v>400</v>
          </cell>
          <cell r="H451" t="str">
            <v>Ремонт ОГК-А,Б</v>
          </cell>
          <cell r="I451" t="str">
            <v>Капитальный ремонт и модернизация  эн.блока №5</v>
          </cell>
        </row>
        <row r="452">
          <cell r="F452">
            <v>400</v>
          </cell>
          <cell r="H452" t="str">
            <v>Замена трубопровода пожарной воды и ЗПТ</v>
          </cell>
          <cell r="I452" t="str">
            <v>Капитальный ремонт и модернизация  эн.блока №5</v>
          </cell>
        </row>
        <row r="453">
          <cell r="F453">
            <v>400</v>
          </cell>
          <cell r="H453" t="str">
            <v>Ремонт напорных и сбросных циркводоводов ТГ, ТПН</v>
          </cell>
          <cell r="I453" t="str">
            <v>Капитальный ремонт и модернизация  эн.блока №5</v>
          </cell>
        </row>
        <row r="454">
          <cell r="F454">
            <v>400</v>
          </cell>
          <cell r="H454" t="str">
            <v>Монтаж сеток в напорные ц/в  ТГ</v>
          </cell>
          <cell r="I454" t="str">
            <v>Капитальный ремонт и модернизация  эн.блока №5</v>
          </cell>
        </row>
        <row r="455">
          <cell r="F455">
            <v>400</v>
          </cell>
          <cell r="H455" t="str">
            <v>Замена п/о точек и ремонт холодильников</v>
          </cell>
          <cell r="I455" t="str">
            <v>Капитальный ремонт и модернизация  эн.блока №5</v>
          </cell>
        </row>
        <row r="456">
          <cell r="F456">
            <v>400</v>
          </cell>
          <cell r="H456" t="str">
            <v xml:space="preserve">Изготовление трубных пучков ОЭ-А,Б  ТГ </v>
          </cell>
          <cell r="I456" t="str">
            <v>Капитальный ремонт и модернизация  эн.блока №5</v>
          </cell>
        </row>
        <row r="457">
          <cell r="F457">
            <v>400</v>
          </cell>
          <cell r="H457" t="str">
            <v xml:space="preserve">Замена ОЭ-А,Б  ТГ </v>
          </cell>
          <cell r="I457" t="str">
            <v>Капитальный ремонт и модернизация  эн.блока №5</v>
          </cell>
        </row>
        <row r="458">
          <cell r="F458">
            <v>400</v>
          </cell>
          <cell r="H458" t="str">
            <v xml:space="preserve">Изготовление трубного пучка ЭУ  ТГ </v>
          </cell>
          <cell r="I458" t="str">
            <v>Капитальный ремонт и модернизация  эн.блока №5</v>
          </cell>
        </row>
        <row r="459">
          <cell r="F459">
            <v>400</v>
          </cell>
          <cell r="H459" t="str">
            <v xml:space="preserve">Замена ЭУ  ТГ </v>
          </cell>
          <cell r="I459" t="str">
            <v>Капитальный ремонт и модернизация  эн.блока №5</v>
          </cell>
        </row>
        <row r="460">
          <cell r="F460">
            <v>400</v>
          </cell>
          <cell r="H460" t="str">
            <v xml:space="preserve">Замена деф. трубок конденсаторов ТГ,ТПН </v>
          </cell>
          <cell r="I460" t="str">
            <v>Капитальный ремонт и модернизация  эн.блока №5</v>
          </cell>
        </row>
        <row r="461">
          <cell r="F461">
            <v>400</v>
          </cell>
          <cell r="H461" t="str">
            <v>Ремонт конденсаторов ТГ,ТПН (замена жестких связей)</v>
          </cell>
          <cell r="I461" t="str">
            <v>Капитальный ремонт и модернизация  эн.блока №5</v>
          </cell>
        </row>
        <row r="462">
          <cell r="F462">
            <v>400</v>
          </cell>
          <cell r="H462" t="str">
            <v>Бронировка БНТ</v>
          </cell>
          <cell r="I462" t="str">
            <v>Капитальный ремонт и модернизация  эн.блока №5</v>
          </cell>
        </row>
        <row r="463">
          <cell r="F463">
            <v>400</v>
          </cell>
          <cell r="H463" t="str">
            <v>Ремонт ограждений и площадок обслуживания</v>
          </cell>
          <cell r="I463" t="str">
            <v>Капитальный ремонт и модернизация  эн.блока №5</v>
          </cell>
        </row>
        <row r="464">
          <cell r="F464">
            <v>400</v>
          </cell>
          <cell r="H464" t="str">
            <v xml:space="preserve">Замена трубопр-дов  отм.35 до -4,2, </v>
          </cell>
          <cell r="I464" t="str">
            <v>Капитальный ремонт и модернизация  эн.блока №5</v>
          </cell>
        </row>
        <row r="465">
          <cell r="F465">
            <v>400</v>
          </cell>
          <cell r="H465" t="str">
            <v>Основные средства (Электроинструмент)</v>
          </cell>
          <cell r="I465" t="str">
            <v>Капитальный ремонт и модернизация  эн.блока №5</v>
          </cell>
        </row>
        <row r="467">
          <cell r="H467" t="str">
            <v>ОПС</v>
          </cell>
        </row>
        <row r="468">
          <cell r="F468">
            <v>400</v>
          </cell>
          <cell r="H468" t="str">
            <v>Ремонт трубопроводов, замена арматуры</v>
          </cell>
          <cell r="I468" t="str">
            <v>Капитальный ремонт и модернизация  эн.блока №5</v>
          </cell>
        </row>
        <row r="469">
          <cell r="F469">
            <v>400</v>
          </cell>
          <cell r="H469" t="str">
            <v xml:space="preserve"> Замена паровых коробок ЦВД</v>
          </cell>
          <cell r="I469" t="str">
            <v>Капитальный ремонт и модернизация  эн.блока №5</v>
          </cell>
        </row>
        <row r="470">
          <cell r="F470">
            <v>400</v>
          </cell>
          <cell r="H470" t="str">
            <v>Ремонт ОПС трубопроводов котла и турбины.</v>
          </cell>
          <cell r="I470" t="str">
            <v>Капитальный ремонт и модернизация  эн.блока №5</v>
          </cell>
        </row>
        <row r="471">
          <cell r="F471">
            <v>400</v>
          </cell>
          <cell r="H471" t="str">
            <v>Наладка ОПС трубопроводов котла и турбины.</v>
          </cell>
          <cell r="I471" t="str">
            <v>Капитальный ремонт и модернизация  эн.блока №5</v>
          </cell>
        </row>
        <row r="472">
          <cell r="F472">
            <v>400</v>
          </cell>
          <cell r="H472" t="str">
            <v xml:space="preserve">Подготовка  к контролю металла, ремонт стыков </v>
          </cell>
          <cell r="I472" t="str">
            <v>Капитальный ремонт и модернизация  эн.блока №5</v>
          </cell>
        </row>
        <row r="473">
          <cell r="F473">
            <v>400</v>
          </cell>
          <cell r="H473" t="str">
            <v xml:space="preserve"> Замена трубопровода сброса с РР-20 в к-р и ц/водовод</v>
          </cell>
          <cell r="I473" t="str">
            <v>Капитальный ремонт и модернизация  эн.блока №5</v>
          </cell>
        </row>
        <row r="474">
          <cell r="F474">
            <v>400</v>
          </cell>
          <cell r="H474" t="str">
            <v xml:space="preserve"> Демонтаж и монтаж сварочной сети</v>
          </cell>
          <cell r="I474" t="str">
            <v>Капитальный ремонт и модернизация  эн.блока №5</v>
          </cell>
        </row>
        <row r="475">
          <cell r="F475">
            <v>400</v>
          </cell>
          <cell r="H475" t="str">
            <v>Термообработка сварочных стыков</v>
          </cell>
          <cell r="I475" t="str">
            <v>Капитальный ремонт и модернизация  эн.блока №5</v>
          </cell>
        </row>
        <row r="476">
          <cell r="F476">
            <v>400</v>
          </cell>
          <cell r="H476" t="str">
            <v xml:space="preserve"> Основные средства(эл/инструмент)</v>
          </cell>
          <cell r="I476" t="str">
            <v>Капитальный ремонт и модернизация  эн.блока №5</v>
          </cell>
        </row>
        <row r="477">
          <cell r="H477" t="str">
            <v>Арматура</v>
          </cell>
        </row>
        <row r="478">
          <cell r="F478">
            <v>400</v>
          </cell>
          <cell r="H478" t="str">
            <v xml:space="preserve">Кап. ремонт арматуры  </v>
          </cell>
          <cell r="I478" t="str">
            <v>Капитальный ремонт и модернизация  эн.блока №5</v>
          </cell>
        </row>
        <row r="479">
          <cell r="F479">
            <v>400</v>
          </cell>
          <cell r="H479" t="str">
            <v>Заводской ремонт арматуры и изготовление запчастей</v>
          </cell>
          <cell r="I479" t="str">
            <v>Капитальный ремонт и модернизация  эн.блока №5</v>
          </cell>
        </row>
        <row r="480">
          <cell r="F480">
            <v>400</v>
          </cell>
          <cell r="H480" t="str">
            <v xml:space="preserve">Арматура впрысков блока </v>
          </cell>
          <cell r="I480" t="str">
            <v>Капитальный ремонт и модернизация  эн.блока №5</v>
          </cell>
        </row>
        <row r="481">
          <cell r="F481">
            <v>400</v>
          </cell>
          <cell r="H481" t="str">
            <v>Основные средства (электроинструмент и т.д.)</v>
          </cell>
          <cell r="I481" t="str">
            <v>Капитальный ремонт и модернизация  эн.блока №5</v>
          </cell>
        </row>
        <row r="482">
          <cell r="F482">
            <v>444</v>
          </cell>
          <cell r="H482" t="str">
            <v>Оборудование в арматурный участок</v>
          </cell>
          <cell r="I482" t="str">
            <v>Капитальный ремонт и модернизация  эн.блока №5</v>
          </cell>
        </row>
        <row r="486">
          <cell r="H486" t="str">
            <v>Общестанционное оборудование</v>
          </cell>
        </row>
        <row r="487">
          <cell r="F487">
            <v>400</v>
          </cell>
          <cell r="H487" t="str">
            <v xml:space="preserve">Приобретение, монтаж грузового лифта бл.№5, ряд Г, котельное отделение. </v>
          </cell>
          <cell r="I487" t="str">
            <v>Капитальный ремонт и модернизация  эн.блока №5</v>
          </cell>
        </row>
        <row r="488">
          <cell r="F488">
            <v>400</v>
          </cell>
          <cell r="H488" t="str">
            <v>Приобретение  и монтаж тельферов и кран балок. (бл.№5 4 шт.)</v>
          </cell>
          <cell r="I488" t="str">
            <v>Капитальный ремонт и модернизация  эн.блока №5</v>
          </cell>
        </row>
        <row r="489">
          <cell r="F489">
            <v>400</v>
          </cell>
          <cell r="H489" t="str">
            <v>Монтаж грузо пассажирского лифта ось 24 К/О.</v>
          </cell>
          <cell r="I489" t="str">
            <v>Капитальный ремонт и модернизация  эн.блока №5</v>
          </cell>
        </row>
        <row r="490">
          <cell r="F490">
            <v>430</v>
          </cell>
          <cell r="H490" t="str">
            <v>Приобретение кислородно-азотной станции и демонтаж СКДС - 1, монтаж АжКж-0,06, наладка и пуск АжКж - 0,06.</v>
          </cell>
          <cell r="I490" t="str">
            <v>Прочие</v>
          </cell>
        </row>
        <row r="491">
          <cell r="F491">
            <v>437</v>
          </cell>
          <cell r="H491" t="str">
            <v>Приобретение и замена секций приточных камер в т/о № 7, 8</v>
          </cell>
          <cell r="I491" t="str">
            <v>Прочие</v>
          </cell>
        </row>
        <row r="492">
          <cell r="F492">
            <v>442</v>
          </cell>
          <cell r="H492" t="str">
            <v>Приобретение отопительных агрегатов (АО 10 шт  ,СТД 10 шт )</v>
          </cell>
          <cell r="I492" t="str">
            <v>Прочие</v>
          </cell>
        </row>
        <row r="493">
          <cell r="F493">
            <v>400</v>
          </cell>
          <cell r="H493" t="str">
            <v>Ремонт системы отопления бл.№5, ряд К, отм +21.00.</v>
          </cell>
          <cell r="I493" t="str">
            <v>Прочие</v>
          </cell>
        </row>
        <row r="497">
          <cell r="H497" t="str">
            <v>СТР</v>
          </cell>
        </row>
        <row r="498">
          <cell r="F498">
            <v>416</v>
          </cell>
          <cell r="H498" t="str">
            <v>Демонтаж электрофильтров / Demolition  ESPs</v>
          </cell>
        </row>
        <row r="499">
          <cell r="F499">
            <v>356</v>
          </cell>
          <cell r="H499" t="str">
            <v>Демонтаж электрофильтров / Demolition  ESPs</v>
          </cell>
        </row>
        <row r="500">
          <cell r="F500">
            <v>458</v>
          </cell>
          <cell r="H500" t="str">
            <v>Демонтаж скрубберов</v>
          </cell>
        </row>
        <row r="501">
          <cell r="F501">
            <v>336</v>
          </cell>
          <cell r="H501" t="str">
            <v>Монтаж ЭФ</v>
          </cell>
          <cell r="I501" t="str">
            <v>Реконструкция электрофильтра бл№5</v>
          </cell>
        </row>
        <row r="502">
          <cell r="F502">
            <v>477</v>
          </cell>
          <cell r="H502" t="str">
            <v>Монтаж ЭФ</v>
          </cell>
          <cell r="I502" t="str">
            <v>Предоплата за реконструкция электрофильтра бл№3</v>
          </cell>
        </row>
        <row r="503">
          <cell r="F503">
            <v>488</v>
          </cell>
          <cell r="H503" t="str">
            <v>Демонтаж электрофильтров / Demolition  ESPs</v>
          </cell>
          <cell r="I503" t="str">
            <v>ЗиС</v>
          </cell>
        </row>
        <row r="504">
          <cell r="F504">
            <v>448</v>
          </cell>
          <cell r="H504" t="str">
            <v>Оборудование складов для оборудования электрофильтров</v>
          </cell>
        </row>
        <row r="505">
          <cell r="F505">
            <v>421</v>
          </cell>
          <cell r="H505" t="str">
            <v>Монтаж оборудования блоков 1,</v>
          </cell>
        </row>
        <row r="506">
          <cell r="F506">
            <v>380</v>
          </cell>
          <cell r="H506" t="str">
            <v>Монтаж оборудования блоков 2</v>
          </cell>
        </row>
        <row r="507">
          <cell r="F507">
            <v>427</v>
          </cell>
          <cell r="H507" t="str">
            <v>Ремонт турбинного и вспомогательного оборудования</v>
          </cell>
          <cell r="I507" t="str">
            <v>Востановление бл№8</v>
          </cell>
        </row>
        <row r="508">
          <cell r="F508">
            <v>427</v>
          </cell>
          <cell r="H508" t="str">
            <v>Генератор</v>
          </cell>
        </row>
        <row r="509">
          <cell r="F509">
            <v>427</v>
          </cell>
          <cell r="H509" t="str">
            <v>Ремонт котельного и вспомогательного оборудования</v>
          </cell>
        </row>
        <row r="510">
          <cell r="F510">
            <v>427</v>
          </cell>
          <cell r="H510" t="str">
            <v>Разное</v>
          </cell>
        </row>
        <row r="511">
          <cell r="F511">
            <v>427</v>
          </cell>
          <cell r="H511" t="str">
            <v>Строительная часть</v>
          </cell>
        </row>
        <row r="512">
          <cell r="F512">
            <v>282</v>
          </cell>
          <cell r="H512" t="str">
            <v>Реконструкция системы НГЗУ блока 5</v>
          </cell>
          <cell r="I512" t="str">
            <v>ЗиС</v>
          </cell>
        </row>
        <row r="513">
          <cell r="F513">
            <v>427</v>
          </cell>
          <cell r="H513" t="str">
            <v>КИПиА</v>
          </cell>
        </row>
        <row r="514">
          <cell r="F514">
            <v>427</v>
          </cell>
          <cell r="H514" t="str">
            <v>Электрическая часть Блока №8</v>
          </cell>
        </row>
        <row r="515">
          <cell r="F515">
            <v>445</v>
          </cell>
          <cell r="H515" t="str">
            <v>Золоотвал</v>
          </cell>
          <cell r="I515" t="str">
            <v>ЗиС</v>
          </cell>
        </row>
        <row r="516">
          <cell r="F516">
            <v>3</v>
          </cell>
          <cell r="H516" t="str">
            <v>Услуги консультантов</v>
          </cell>
          <cell r="I516" t="str">
            <v>Прочие</v>
          </cell>
        </row>
        <row r="523">
          <cell r="H523" t="str">
            <v>Итого</v>
          </cell>
        </row>
        <row r="525">
          <cell r="H525" t="str">
            <v>Бюджет 2008</v>
          </cell>
        </row>
        <row r="527">
          <cell r="F527">
            <v>300</v>
          </cell>
          <cell r="H527" t="str">
            <v>Ротора</v>
          </cell>
        </row>
        <row r="528">
          <cell r="F528">
            <v>300</v>
          </cell>
          <cell r="H528" t="str">
            <v>Порверхности нагрева</v>
          </cell>
        </row>
        <row r="529">
          <cell r="F529">
            <v>300</v>
          </cell>
          <cell r="H529" t="str">
            <v>обмуровка изоляция</v>
          </cell>
        </row>
        <row r="530">
          <cell r="F530">
            <v>300</v>
          </cell>
          <cell r="H530" t="str">
            <v>газо воздушный тракт+зуу</v>
          </cell>
        </row>
        <row r="531">
          <cell r="F531">
            <v>300</v>
          </cell>
          <cell r="H531" t="str">
            <v>Кап ремонт КВО</v>
          </cell>
        </row>
        <row r="532">
          <cell r="F532">
            <v>300</v>
          </cell>
          <cell r="H532" t="str">
            <v>Кап ремонт турбины (ЦВД, ЦСД, ЦНД 1,2)</v>
          </cell>
        </row>
        <row r="533">
          <cell r="F533">
            <v>300</v>
          </cell>
          <cell r="H533" t="str">
            <v>Замена ТПН А, Б на модернизированные</v>
          </cell>
        </row>
        <row r="534">
          <cell r="F534">
            <v>300</v>
          </cell>
          <cell r="H534" t="str">
            <v xml:space="preserve">Кап ремонт САР ТГ,ТПН </v>
          </cell>
        </row>
        <row r="535">
          <cell r="F535">
            <v>300</v>
          </cell>
          <cell r="H535" t="str">
            <v>Кап ремонт ТВО</v>
          </cell>
        </row>
        <row r="536">
          <cell r="F536">
            <v>300</v>
          </cell>
          <cell r="H536" t="str">
            <v>Замена 6кв выключателей на модернизированные</v>
          </cell>
        </row>
        <row r="537">
          <cell r="F537">
            <v>300</v>
          </cell>
          <cell r="H537" t="str">
            <v>Кабельное хозяйство</v>
          </cell>
        </row>
        <row r="538">
          <cell r="F538">
            <v>300</v>
          </cell>
          <cell r="H538" t="str">
            <v>Замена акумляторной батарей</v>
          </cell>
        </row>
        <row r="539">
          <cell r="F539">
            <v>316</v>
          </cell>
          <cell r="H539" t="str">
            <v>Замена системы АСУ ТП</v>
          </cell>
        </row>
        <row r="540">
          <cell r="F540">
            <v>428</v>
          </cell>
          <cell r="H540" t="str">
            <v>ЦН</v>
          </cell>
          <cell r="I540" t="str">
            <v>Модернизация Циркуляционной системы блоков</v>
          </cell>
        </row>
        <row r="541">
          <cell r="F541">
            <v>235</v>
          </cell>
          <cell r="H541" t="str">
            <v>Покупка транспортерной ленты</v>
          </cell>
        </row>
        <row r="542">
          <cell r="F542">
            <v>236</v>
          </cell>
          <cell r="H542" t="str">
            <v>Освещение ЛК 21А,Б;ЛК25/3; ЛК25/2;ЛК 26/1 ЛК 22АБ;ЛК 23/1АБ;ЛК 23/2АБ;ЛК14 А.</v>
          </cell>
        </row>
        <row r="543">
          <cell r="F543">
            <v>241</v>
          </cell>
          <cell r="H543" t="str">
            <v>Система аспирации</v>
          </cell>
        </row>
        <row r="544">
          <cell r="F544">
            <v>244</v>
          </cell>
          <cell r="H544" t="str">
            <v>Капитальный ремонт ЛК-46А,Б</v>
          </cell>
        </row>
        <row r="545">
          <cell r="F545">
            <v>242</v>
          </cell>
          <cell r="H545" t="str">
            <v>Покупка редукторов для ЛК-11Б; ЛК 21Б</v>
          </cell>
        </row>
        <row r="546">
          <cell r="F546">
            <v>243</v>
          </cell>
          <cell r="H546" t="str">
            <v>Инструменты.Аппарат  вулканизации лент.</v>
          </cell>
        </row>
        <row r="547">
          <cell r="F547">
            <v>245</v>
          </cell>
          <cell r="H547" t="str">
            <v>Покупка АТРК на РПМ 1-2</v>
          </cell>
        </row>
        <row r="548">
          <cell r="F548">
            <v>246</v>
          </cell>
          <cell r="H548" t="str">
            <v>Ремонт МБ№3</v>
          </cell>
        </row>
        <row r="549">
          <cell r="F549">
            <v>247</v>
          </cell>
          <cell r="H549" t="str">
            <v>Ремонт душевых помещений СТЗ</v>
          </cell>
        </row>
        <row r="550">
          <cell r="F550">
            <v>248</v>
          </cell>
          <cell r="H550" t="str">
            <v>Капитальный ремонт бульдозера</v>
          </cell>
        </row>
        <row r="551">
          <cell r="F551">
            <v>249</v>
          </cell>
          <cell r="H551" t="str">
            <v>Ремонт вагоноопрокидывателя 2Б</v>
          </cell>
        </row>
        <row r="552">
          <cell r="F552">
            <v>250</v>
          </cell>
          <cell r="H552" t="str">
            <v>Приобретение редукторов вагонотолкателя</v>
          </cell>
        </row>
        <row r="553">
          <cell r="F553">
            <v>253</v>
          </cell>
          <cell r="H553" t="str">
            <v>Ж/Д путь №35</v>
          </cell>
        </row>
        <row r="554">
          <cell r="F554">
            <v>254</v>
          </cell>
          <cell r="H554" t="str">
            <v>Замена стрелочного перевода №67</v>
          </cell>
        </row>
        <row r="555">
          <cell r="F555">
            <v>255</v>
          </cell>
          <cell r="H555" t="str">
            <v>Кран КС-4372</v>
          </cell>
        </row>
        <row r="556">
          <cell r="F556">
            <v>256</v>
          </cell>
          <cell r="H556" t="str">
            <v xml:space="preserve">Капитальный ремонт двигателей  </v>
          </cell>
        </row>
        <row r="557">
          <cell r="F557">
            <v>257</v>
          </cell>
          <cell r="H557" t="str">
            <v>Покупка ДВС</v>
          </cell>
        </row>
        <row r="558">
          <cell r="F558">
            <v>259</v>
          </cell>
          <cell r="H558" t="str">
            <v>Покупка автовышки L= 30 м.</v>
          </cell>
        </row>
        <row r="559">
          <cell r="F559">
            <v>260</v>
          </cell>
          <cell r="H559" t="str">
            <v>Покупка погрузчика  В-125</v>
          </cell>
        </row>
        <row r="560">
          <cell r="F560">
            <v>261</v>
          </cell>
          <cell r="H560" t="str">
            <v>Покупка экскаватора  ЭО</v>
          </cell>
        </row>
        <row r="561">
          <cell r="F561">
            <v>262</v>
          </cell>
          <cell r="H561" t="str">
            <v>Трактор МТЗ-82(102)</v>
          </cell>
        </row>
        <row r="562">
          <cell r="F562">
            <v>263</v>
          </cell>
          <cell r="H562" t="str">
            <v>Трактор ВТЗ-30 СШ</v>
          </cell>
        </row>
        <row r="563">
          <cell r="F563">
            <v>264</v>
          </cell>
          <cell r="H563" t="str">
            <v>Ремонт БЩУ-3  релейных щитов ( КРУ 0,4-6кВ,секци.кабельные полуэтажи +4.2,5,4.-4,2)</v>
          </cell>
        </row>
        <row r="564">
          <cell r="F564">
            <v>266</v>
          </cell>
          <cell r="H564" t="str">
            <v>Ремонт стенового ограждения и световых проемов ряд "А" ось 38-46</v>
          </cell>
        </row>
        <row r="565">
          <cell r="F565">
            <v>267</v>
          </cell>
          <cell r="H565" t="str">
            <v>Ремонт стенового ограждения и световых проемов ряд "Г" ось 38-46</v>
          </cell>
        </row>
        <row r="566">
          <cell r="F566">
            <v>268</v>
          </cell>
          <cell r="H566" t="str">
            <v xml:space="preserve">Разработка проекта трубопроводов ГЗУ </v>
          </cell>
        </row>
        <row r="567">
          <cell r="F567">
            <v>269</v>
          </cell>
          <cell r="H567" t="str">
            <v>Разработка проекта пропускной системы</v>
          </cell>
        </row>
        <row r="568">
          <cell r="F568">
            <v>274</v>
          </cell>
          <cell r="H568" t="str">
            <v>Установка багерных насосов ряд К Бл3-4</v>
          </cell>
        </row>
        <row r="569">
          <cell r="F569">
            <v>276</v>
          </cell>
          <cell r="H569" t="str">
            <v>покупка химической мебели</v>
          </cell>
        </row>
        <row r="570">
          <cell r="F570">
            <v>277</v>
          </cell>
          <cell r="H570" t="str">
            <v>покупка  приборов</v>
          </cell>
        </row>
        <row r="571">
          <cell r="F571">
            <v>279</v>
          </cell>
          <cell r="H571" t="str">
            <v>автоматизация  хим контроля  ХВО</v>
          </cell>
        </row>
        <row r="572">
          <cell r="F572">
            <v>280</v>
          </cell>
          <cell r="H572" t="str">
            <v>Приобретение  оборудования</v>
          </cell>
        </row>
        <row r="573">
          <cell r="F573">
            <v>281</v>
          </cell>
          <cell r="H573" t="str">
            <v>Приобретение мебели</v>
          </cell>
        </row>
        <row r="574">
          <cell r="F574">
            <v>282</v>
          </cell>
          <cell r="H574" t="str">
            <v>Реконструкция системы НГЗУ</v>
          </cell>
          <cell r="I574" t="str">
            <v>ЗиС</v>
          </cell>
        </row>
        <row r="575">
          <cell r="F575">
            <v>283</v>
          </cell>
          <cell r="H575" t="str">
            <v>Фотоаппарат цифровой</v>
          </cell>
          <cell r="I575" t="str">
            <v>Прочие</v>
          </cell>
        </row>
        <row r="576">
          <cell r="F576">
            <v>284</v>
          </cell>
          <cell r="H576" t="str">
            <v>Оргтехника</v>
          </cell>
          <cell r="I576" t="str">
            <v>Прочие</v>
          </cell>
        </row>
        <row r="577">
          <cell r="F577">
            <v>285</v>
          </cell>
          <cell r="H577" t="str">
            <v xml:space="preserve">Покупка инвентарных облегченных строительно-монтажных лесов </v>
          </cell>
          <cell r="I577" t="str">
            <v>ЗиС</v>
          </cell>
        </row>
        <row r="578">
          <cell r="F578">
            <v>287</v>
          </cell>
          <cell r="H578" t="str">
            <v>Закупка лестниц и подмостей</v>
          </cell>
          <cell r="I578" t="str">
            <v>Прочие</v>
          </cell>
        </row>
        <row r="579">
          <cell r="F579">
            <v>288</v>
          </cell>
          <cell r="H579" t="str">
            <v xml:space="preserve">Покупка LCD проектроов </v>
          </cell>
          <cell r="I579" t="str">
            <v>Прочие</v>
          </cell>
        </row>
        <row r="580">
          <cell r="F580">
            <v>289</v>
          </cell>
          <cell r="H580" t="str">
            <v>Система аудио озвучивания  в актовом зале</v>
          </cell>
          <cell r="I580" t="str">
            <v>Прочие</v>
          </cell>
        </row>
        <row r="581">
          <cell r="F581">
            <v>290</v>
          </cell>
          <cell r="H581" t="str">
            <v>Монтаж охранно-пожарной сигнализации ,складов,ИБК, АБК,ОВК.</v>
          </cell>
          <cell r="I581" t="str">
            <v>Прочие</v>
          </cell>
        </row>
        <row r="582">
          <cell r="F582">
            <v>291</v>
          </cell>
          <cell r="H582" t="str">
            <v>Золоотвал</v>
          </cell>
          <cell r="I582" t="str">
            <v>ЗиС</v>
          </cell>
        </row>
        <row r="583">
          <cell r="F583">
            <v>292</v>
          </cell>
          <cell r="H583" t="str">
            <v>Апараты на сжатом воздухе "  противогазы Драгер"РА 94 Рlus Basic</v>
          </cell>
          <cell r="I583" t="str">
            <v>Прочие</v>
          </cell>
        </row>
        <row r="584">
          <cell r="F584">
            <v>293</v>
          </cell>
          <cell r="H584" t="str">
            <v xml:space="preserve">Покупка оборудования для ФИЗИОкабинета </v>
          </cell>
          <cell r="I584" t="str">
            <v>Прочие</v>
          </cell>
        </row>
        <row r="585">
          <cell r="F585">
            <v>295</v>
          </cell>
          <cell r="H585" t="str">
            <v>Замена ячеек ВА(Б)-1</v>
          </cell>
          <cell r="I585" t="str">
            <v>Капитальный ремонт и модернизация  ОРУ-500</v>
          </cell>
        </row>
        <row r="586">
          <cell r="F586">
            <v>296</v>
          </cell>
          <cell r="H586" t="str">
            <v>Замена защит тр-ра 01Т</v>
          </cell>
          <cell r="I586" t="str">
            <v>Капитальный ремонт и модернизация  ОРУ-500</v>
          </cell>
        </row>
        <row r="587">
          <cell r="F587">
            <v>297</v>
          </cell>
          <cell r="H587" t="str">
            <v>Замена защит ДЗО и УРОВ бл.4</v>
          </cell>
          <cell r="I587" t="str">
            <v>Капитальный ремонт и модернизация  ОРУ-500</v>
          </cell>
        </row>
        <row r="588">
          <cell r="F588">
            <v>298</v>
          </cell>
          <cell r="H588" t="str">
            <v>Приобретение образцового оборудования в ЭТЛ</v>
          </cell>
          <cell r="I588" t="str">
            <v>Прочие</v>
          </cell>
        </row>
        <row r="589">
          <cell r="F589">
            <v>299</v>
          </cell>
          <cell r="H589" t="str">
            <v>Замена кабеля отТН I,II CШ ОРУ-220 до счетчиков (небаланс)</v>
          </cell>
          <cell r="I589" t="str">
            <v>Капитальный ремонт и модернизация  ОРУ-500</v>
          </cell>
        </row>
        <row r="590">
          <cell r="F590">
            <v>302</v>
          </cell>
          <cell r="H590" t="str">
            <v>Приобр. РЕТОМ-11М, РЕТ-ВАХ, Программы к РЕТОМ 51</v>
          </cell>
          <cell r="I590" t="str">
            <v>Капитальный ремонт и модернизация  ОРУ-500</v>
          </cell>
        </row>
        <row r="591">
          <cell r="F591">
            <v>304</v>
          </cell>
          <cell r="H591" t="str">
            <v>Приобретение эл.двигателей</v>
          </cell>
          <cell r="I591" t="str">
            <v>Прочие</v>
          </cell>
        </row>
        <row r="592">
          <cell r="F592">
            <v>305</v>
          </cell>
          <cell r="H592" t="str">
            <v>Модернизация РЗА</v>
          </cell>
          <cell r="I592" t="str">
            <v>Капитальный ремонт и модернизация  ОРУ-500</v>
          </cell>
        </row>
        <row r="593">
          <cell r="F593">
            <v>306</v>
          </cell>
          <cell r="H593" t="str">
            <v>Кап. ремонт выкл. ВНВ-500 3шт.</v>
          </cell>
          <cell r="I593" t="str">
            <v>Капитальный ремонт и модернизация  ОРУ-500</v>
          </cell>
        </row>
        <row r="594">
          <cell r="F594">
            <v>307</v>
          </cell>
          <cell r="H594" t="str">
            <v>Кап. ремонт выкл. ВВД-220 2 шт.</v>
          </cell>
          <cell r="I594" t="str">
            <v>Капитальный ремонт и модернизация  ОРУ-500</v>
          </cell>
        </row>
        <row r="595">
          <cell r="F595">
            <v>309</v>
          </cell>
          <cell r="H595" t="str">
            <v>Проектирование компрессорной №2</v>
          </cell>
          <cell r="I595" t="str">
            <v>Капитальный ремонт и модернизация  ОРУ-500</v>
          </cell>
        </row>
        <row r="596">
          <cell r="F596">
            <v>310</v>
          </cell>
          <cell r="H596" t="str">
            <v>Ремонт реактора ВЛ-512 с заменой ввода-1шт.</v>
          </cell>
          <cell r="I596" t="str">
            <v>Капитальный ремонт и модернизация  ОРУ-500</v>
          </cell>
        </row>
        <row r="597">
          <cell r="F597">
            <v>311</v>
          </cell>
          <cell r="H597" t="str">
            <v>Кап.ремонт разъеденителей ОРУ-220</v>
          </cell>
          <cell r="I597" t="str">
            <v>Капитальный ремонт и модернизация  ОРУ-500</v>
          </cell>
        </row>
        <row r="598">
          <cell r="F598">
            <v>313</v>
          </cell>
          <cell r="H598" t="str">
            <v xml:space="preserve">Ремонт заземляющих устройств ОРУ-500 </v>
          </cell>
          <cell r="I598" t="str">
            <v>Капитальный ремонт и модернизация  ОРУ-500</v>
          </cell>
        </row>
        <row r="599">
          <cell r="F599">
            <v>316</v>
          </cell>
          <cell r="H599" t="str">
            <v>Компьютерная сеть СКС</v>
          </cell>
          <cell r="I599" t="str">
            <v>Прочие</v>
          </cell>
        </row>
        <row r="600">
          <cell r="F600" t="str">
            <v>317</v>
          </cell>
          <cell r="H600" t="str">
            <v>Программное обеспечение</v>
          </cell>
          <cell r="I600" t="str">
            <v>Прочие</v>
          </cell>
        </row>
        <row r="601">
          <cell r="F601">
            <v>319</v>
          </cell>
          <cell r="H601" t="str">
            <v>Программное обеспечение станционное (блоки)</v>
          </cell>
          <cell r="I601" t="str">
            <v>Прочие</v>
          </cell>
        </row>
        <row r="602">
          <cell r="F602">
            <v>320</v>
          </cell>
          <cell r="H602" t="str">
            <v>Оргтехника (блоки)</v>
          </cell>
          <cell r="I602" t="str">
            <v>Прочие</v>
          </cell>
        </row>
        <row r="603">
          <cell r="F603">
            <v>321</v>
          </cell>
          <cell r="H603" t="str">
            <v>Монтаж Ж/Д путей</v>
          </cell>
          <cell r="I603" t="str">
            <v>ЗиС</v>
          </cell>
        </row>
        <row r="604">
          <cell r="F604">
            <v>322</v>
          </cell>
          <cell r="H604" t="str">
            <v>Ремонт кабинета(руководитель)</v>
          </cell>
          <cell r="I604" t="str">
            <v>ЗиС</v>
          </cell>
        </row>
        <row r="605">
          <cell r="F605">
            <v>323</v>
          </cell>
          <cell r="H605" t="str">
            <v>Весы автомобильные</v>
          </cell>
          <cell r="I605" t="str">
            <v>Прочие</v>
          </cell>
        </row>
        <row r="606">
          <cell r="F606">
            <v>324</v>
          </cell>
          <cell r="H606" t="str">
            <v>Площадка СВХ</v>
          </cell>
          <cell r="I606" t="str">
            <v>ЗиС</v>
          </cell>
        </row>
        <row r="607">
          <cell r="F607">
            <v>332</v>
          </cell>
          <cell r="H607" t="str">
            <v>Ремонт ПВД бл.7</v>
          </cell>
          <cell r="I607" t="str">
            <v>ЗиС</v>
          </cell>
        </row>
        <row r="608">
          <cell r="F608">
            <v>333</v>
          </cell>
          <cell r="H608" t="str">
            <v>Приобретение компрессора АВШ 3,7/200</v>
          </cell>
          <cell r="I608" t="str">
            <v>Прочие</v>
          </cell>
        </row>
        <row r="609">
          <cell r="F609">
            <v>334</v>
          </cell>
          <cell r="H609" t="str">
            <v>Приобретение и монтаж кислородно-азотной станции.</v>
          </cell>
          <cell r="I609" t="str">
            <v>ЗиС</v>
          </cell>
        </row>
        <row r="610">
          <cell r="F610">
            <v>335</v>
          </cell>
          <cell r="H610" t="str">
            <v>Приобретение и замена секций приточных камер в т/о № 3,4,8</v>
          </cell>
          <cell r="I610" t="str">
            <v>Прочие</v>
          </cell>
        </row>
        <row r="611">
          <cell r="F611">
            <v>336</v>
          </cell>
          <cell r="H611" t="str">
            <v>Монтаж электрофильтров блока 5</v>
          </cell>
          <cell r="I611" t="str">
            <v>ЗиС</v>
          </cell>
        </row>
        <row r="612">
          <cell r="F612">
            <v>336</v>
          </cell>
          <cell r="H612" t="str">
            <v>Монтаж электрофильтров блока 6</v>
          </cell>
          <cell r="I612" t="str">
            <v>Реконструкция электрофильтра бл№5</v>
          </cell>
        </row>
        <row r="613">
          <cell r="F613">
            <v>337</v>
          </cell>
          <cell r="H613" t="str">
            <v>Оборудование складов для оборудования электрофильтров</v>
          </cell>
          <cell r="I613" t="str">
            <v>ЗиС</v>
          </cell>
        </row>
        <row r="614">
          <cell r="F614">
            <v>228</v>
          </cell>
          <cell r="H614" t="str">
            <v>Монтаж блока 8</v>
          </cell>
        </row>
        <row r="615">
          <cell r="F615">
            <v>488</v>
          </cell>
          <cell r="H615" t="str">
            <v>Электрофильтр бл№8</v>
          </cell>
        </row>
        <row r="616">
          <cell r="F616">
            <v>339</v>
          </cell>
          <cell r="H616" t="str">
            <v xml:space="preserve">Реконструкция дома AES </v>
          </cell>
          <cell r="I616" t="str">
            <v>ЗиС</v>
          </cell>
        </row>
        <row r="617">
          <cell r="F617">
            <v>340</v>
          </cell>
          <cell r="H617" t="str">
            <v>Восстановление многоквартирного дома в Экибастузе</v>
          </cell>
          <cell r="I617" t="str">
            <v>ЗиС</v>
          </cell>
        </row>
        <row r="618">
          <cell r="F618">
            <v>291</v>
          </cell>
          <cell r="H618" t="str">
            <v>Золоотвал</v>
          </cell>
          <cell r="I618" t="str">
            <v>ЗиС</v>
          </cell>
        </row>
        <row r="619">
          <cell r="F619">
            <v>228</v>
          </cell>
          <cell r="H619" t="str">
            <v>Консультанты</v>
          </cell>
          <cell r="I619" t="str">
            <v>Прочие</v>
          </cell>
        </row>
        <row r="623">
          <cell r="H623" t="str">
            <v>Бюджет 2010</v>
          </cell>
        </row>
        <row r="624">
          <cell r="H624" t="str">
            <v>Экология</v>
          </cell>
        </row>
        <row r="625">
          <cell r="F625" t="str">
            <v>б/н</v>
          </cell>
          <cell r="H625" t="str">
            <v>Благоустройство территории</v>
          </cell>
        </row>
        <row r="627">
          <cell r="H627" t="str">
            <v>Топливо транспортный цех</v>
          </cell>
        </row>
        <row r="628">
          <cell r="H628" t="str">
            <v>Топливо транспортный цех</v>
          </cell>
        </row>
        <row r="629">
          <cell r="F629" t="str">
            <v>б/н</v>
          </cell>
          <cell r="H629" t="str">
            <v>Покупка транспортерной ленты</v>
          </cell>
        </row>
        <row r="630">
          <cell r="F630" t="str">
            <v>б/н</v>
          </cell>
          <cell r="H630" t="str">
            <v>Покупка дренажных насосов</v>
          </cell>
        </row>
        <row r="631">
          <cell r="F631" t="str">
            <v>б/н</v>
          </cell>
          <cell r="H631" t="str">
            <v>Ремонт молотковой дробилки МД-23</v>
          </cell>
        </row>
        <row r="632">
          <cell r="F632" t="str">
            <v>б/н</v>
          </cell>
          <cell r="H632" t="str">
            <v>Покупка ГПМ на ЛК21; ЛК 11.( лебёдки)</v>
          </cell>
        </row>
        <row r="633">
          <cell r="F633" t="str">
            <v>б/н</v>
          </cell>
          <cell r="H633" t="str">
            <v>Покупка эл. двигателей ЛК 16/2АБ;ЛП;КП;В/Т.</v>
          </cell>
        </row>
        <row r="634">
          <cell r="F634" t="str">
            <v>б/н</v>
          </cell>
          <cell r="H634" t="str">
            <v>Разраб. проекта устан. аспирации наУП 1-2;ДК1-2;БП1-2.</v>
          </cell>
        </row>
        <row r="635">
          <cell r="F635" t="str">
            <v>б/н</v>
          </cell>
          <cell r="H635" t="str">
            <v>Покупка редукторов для ЛК-16/2; .</v>
          </cell>
        </row>
        <row r="636">
          <cell r="F636" t="str">
            <v>б/н</v>
          </cell>
          <cell r="H636" t="str">
            <v>Инструменты.</v>
          </cell>
        </row>
        <row r="637">
          <cell r="F637" t="str">
            <v>б/н</v>
          </cell>
          <cell r="H637" t="str">
            <v>Капитальный ремонт ЛК-44А,Б</v>
          </cell>
        </row>
        <row r="638">
          <cell r="F638" t="str">
            <v>б/н</v>
          </cell>
          <cell r="H638" t="str">
            <v>Установки выключателей 6 КВ. РОБ 7-8;9-10.</v>
          </cell>
        </row>
        <row r="639">
          <cell r="F639" t="str">
            <v>б/н</v>
          </cell>
          <cell r="H639" t="str">
            <v>Парообеспылевание</v>
          </cell>
        </row>
        <row r="640">
          <cell r="F640" t="str">
            <v>б/н</v>
          </cell>
          <cell r="H640" t="str">
            <v>Ремонт гидросмывов блока № 1-2</v>
          </cell>
        </row>
        <row r="641">
          <cell r="F641" t="str">
            <v>б/н</v>
          </cell>
          <cell r="H641" t="str">
            <v>Установка радиопоисковой связи и телефонов на тподачи</v>
          </cell>
        </row>
        <row r="642">
          <cell r="F642" t="str">
            <v>б/н</v>
          </cell>
          <cell r="H642" t="str">
            <v>Покупка бульдозера</v>
          </cell>
        </row>
        <row r="643">
          <cell r="F643" t="str">
            <v>б/н</v>
          </cell>
          <cell r="H643" t="str">
            <v>Капитальный ремонт ТЭМ2  №58</v>
          </cell>
        </row>
        <row r="644">
          <cell r="F644" t="str">
            <v>б/н</v>
          </cell>
          <cell r="H644" t="str">
            <v>Капитальный ремонт Мазутного бака №5</v>
          </cell>
        </row>
        <row r="645">
          <cell r="F645" t="str">
            <v>б/н</v>
          </cell>
          <cell r="H645" t="str">
            <v xml:space="preserve">Покупка редуктора на конвейер стрелы РПМ-1 </v>
          </cell>
        </row>
        <row r="646">
          <cell r="F646" t="str">
            <v>б/н</v>
          </cell>
          <cell r="H646" t="str">
            <v>Покупка редуктора на конвейер моста РПМ-1</v>
          </cell>
        </row>
        <row r="647">
          <cell r="F647" t="str">
            <v>б/н</v>
          </cell>
          <cell r="H647" t="str">
            <v>Покупка редуктора на ротор РПМ-1</v>
          </cell>
        </row>
        <row r="648">
          <cell r="F648" t="str">
            <v>б/н</v>
          </cell>
          <cell r="H648" t="str">
            <v>Покупка откланяющих барабанов на РПМ-1</v>
          </cell>
        </row>
        <row r="649">
          <cell r="F649" t="str">
            <v>б/н</v>
          </cell>
          <cell r="H649" t="str">
            <v>Капитальный ремонт ж/д пути №30</v>
          </cell>
        </row>
        <row r="650">
          <cell r="F650" t="str">
            <v>б/н</v>
          </cell>
          <cell r="H650" t="str">
            <v>Капитальный ремонт ж/д пути №31</v>
          </cell>
        </row>
        <row r="651">
          <cell r="F651" t="str">
            <v>б/н</v>
          </cell>
          <cell r="H651" t="str">
            <v xml:space="preserve">Капитальный ремонт ж/д пути №40, №41 и стр.пер. №69 </v>
          </cell>
        </row>
        <row r="652">
          <cell r="F652" t="str">
            <v>б/н</v>
          </cell>
          <cell r="H652" t="str">
            <v>Капитальный ремонт стр. пер. №30</v>
          </cell>
        </row>
        <row r="653">
          <cell r="F653" t="str">
            <v>б/н</v>
          </cell>
          <cell r="H653" t="str">
            <v>Покупка редукторов на ротор вагоноопрокидывателей</v>
          </cell>
        </row>
        <row r="654">
          <cell r="F654" t="str">
            <v>б/н</v>
          </cell>
          <cell r="H654" t="str">
            <v>Капитальный ремонт кач. питателя №14</v>
          </cell>
        </row>
        <row r="655">
          <cell r="F655" t="str">
            <v>б/н</v>
          </cell>
          <cell r="H655" t="str">
            <v>Покупка насоса НШ-40х18  на ММХ</v>
          </cell>
        </row>
        <row r="657">
          <cell r="H657" t="str">
            <v>Автотранспортная группа</v>
          </cell>
        </row>
        <row r="658">
          <cell r="F658" t="str">
            <v>б/н</v>
          </cell>
          <cell r="H658" t="str">
            <v xml:space="preserve">Капитальный ремонт двигателей  </v>
          </cell>
        </row>
        <row r="659">
          <cell r="F659" t="str">
            <v>б/н</v>
          </cell>
          <cell r="H659" t="str">
            <v>Покупка ДВС</v>
          </cell>
        </row>
        <row r="660">
          <cell r="F660" t="str">
            <v>б/н</v>
          </cell>
          <cell r="H660" t="str">
            <v xml:space="preserve">Покупка погрузчика ПН-1 </v>
          </cell>
        </row>
        <row r="661">
          <cell r="F661" t="str">
            <v>б/н</v>
          </cell>
          <cell r="H661" t="str">
            <v xml:space="preserve">Капитальный ремонт А\М КАМАЗ-5511  </v>
          </cell>
        </row>
        <row r="666">
          <cell r="H666" t="str">
            <v>Инженерная группа</v>
          </cell>
        </row>
        <row r="667">
          <cell r="F667">
            <v>500</v>
          </cell>
          <cell r="H667" t="str">
            <v>Ремонт фундамента ТГ, ТПН бл.№ 3 ( демон.непроектных м/к, пробивка отверстий, установка шпилек, заглушек, восст.деформ.швов, реконструкция и усиление консольных участков в р-не возбудителя)</v>
          </cell>
          <cell r="I667" t="str">
            <v>Предоплата бл№3</v>
          </cell>
        </row>
        <row r="668">
          <cell r="F668">
            <v>500</v>
          </cell>
          <cell r="H668" t="str">
            <v>Антикоррозионная защита кровли Т/О ( внутр.часть)</v>
          </cell>
          <cell r="I668" t="str">
            <v>Предоплата бл№3</v>
          </cell>
        </row>
        <row r="669">
          <cell r="F669">
            <v>500</v>
          </cell>
          <cell r="H669" t="str">
            <v>Антикоррозионная защита кровли К/О( внутренная часть)</v>
          </cell>
          <cell r="I669" t="str">
            <v>Предоплата бл№3</v>
          </cell>
        </row>
        <row r="670">
          <cell r="F670" t="str">
            <v>б/н</v>
          </cell>
          <cell r="H670" t="str">
            <v>Ремонт ДТ №1</v>
          </cell>
        </row>
        <row r="671">
          <cell r="F671" t="str">
            <v>б/н</v>
          </cell>
          <cell r="H671" t="str">
            <v>Ремонт опор эстакадов технол.трубопроводов</v>
          </cell>
        </row>
        <row r="672">
          <cell r="F672" t="str">
            <v>б/н</v>
          </cell>
          <cell r="H672" t="str">
            <v>Перетрассировка трубопроводов ГЗУ</v>
          </cell>
        </row>
        <row r="673">
          <cell r="F673" t="str">
            <v>б/н</v>
          </cell>
          <cell r="H673" t="str">
            <v>Ремонт стен. ограждения ряд и световых проемов Б оси 28÷46</v>
          </cell>
        </row>
        <row r="674">
          <cell r="F674" t="str">
            <v>б/н</v>
          </cell>
          <cell r="H674" t="str">
            <v>Ремонт автодорог</v>
          </cell>
        </row>
        <row r="675">
          <cell r="F675" t="str">
            <v>б/н</v>
          </cell>
          <cell r="H675" t="str">
            <v>Благоустройство временного торца, район ОВК</v>
          </cell>
        </row>
        <row r="676">
          <cell r="F676" t="str">
            <v>б/н</v>
          </cell>
          <cell r="H676" t="str">
            <v>Дефектоскоп УД3-204</v>
          </cell>
        </row>
        <row r="677">
          <cell r="F677" t="str">
            <v>б/н</v>
          </cell>
          <cell r="H677" t="str">
            <v>Твердомер МЭТ-У1</v>
          </cell>
        </row>
        <row r="678">
          <cell r="F678" t="str">
            <v>б/н</v>
          </cell>
          <cell r="H678" t="str">
            <v>Титровальный стол Лаб- РRО-ст 90-РР900 х 650 х 900</v>
          </cell>
        </row>
        <row r="679">
          <cell r="F679" t="str">
            <v>б/н</v>
          </cell>
          <cell r="H679" t="str">
            <v>Шкаф хранения реактивов Лаб-РRО ШР-40  400х565х2100</v>
          </cell>
        </row>
        <row r="680">
          <cell r="F680" t="str">
            <v>б/н</v>
          </cell>
          <cell r="H680" t="str">
            <v>Комплект  СОП</v>
          </cell>
        </row>
        <row r="683">
          <cell r="H683" t="str">
            <v>Эксплуатация</v>
          </cell>
        </row>
        <row r="684">
          <cell r="H684" t="str">
            <v>ЭКО</v>
          </cell>
        </row>
        <row r="686">
          <cell r="F686" t="str">
            <v>б/н</v>
          </cell>
          <cell r="H686" t="str">
            <v>Создание тренажёрного центра</v>
          </cell>
        </row>
        <row r="690">
          <cell r="H690" t="str">
            <v>ЭТО</v>
          </cell>
        </row>
        <row r="691">
          <cell r="F691">
            <v>500</v>
          </cell>
          <cell r="H691" t="str">
            <v>Модернизация САР турбины</v>
          </cell>
          <cell r="I691" t="str">
            <v>Предоплата бл№3</v>
          </cell>
        </row>
        <row r="692">
          <cell r="F692" t="str">
            <v>б/н</v>
          </cell>
          <cell r="H692" t="str">
            <v>Покупка и установка сетчатых фильтров на циркводоводы</v>
          </cell>
        </row>
        <row r="693">
          <cell r="F693">
            <v>500</v>
          </cell>
          <cell r="H693" t="str">
            <v>Приобретение масла ТП-22С</v>
          </cell>
          <cell r="I693" t="str">
            <v>Предоплата бл№3</v>
          </cell>
        </row>
        <row r="694">
          <cell r="F694">
            <v>500</v>
          </cell>
          <cell r="H694" t="str">
            <v>Приобретение масла ОМТИ</v>
          </cell>
          <cell r="I694" t="str">
            <v>Предоплата бл№3</v>
          </cell>
        </row>
        <row r="696">
          <cell r="H696" t="str">
            <v>ЭОО</v>
          </cell>
        </row>
        <row r="697">
          <cell r="F697" t="str">
            <v>б/н</v>
          </cell>
          <cell r="H697" t="str">
            <v>Замена фильтрующего материала на ХВП</v>
          </cell>
        </row>
        <row r="701">
          <cell r="H701" t="str">
            <v>АХГ</v>
          </cell>
        </row>
        <row r="702">
          <cell r="F702" t="str">
            <v>б/н</v>
          </cell>
          <cell r="H702" t="str">
            <v>Столовая</v>
          </cell>
        </row>
        <row r="703">
          <cell r="F703" t="str">
            <v>б/н</v>
          </cell>
          <cell r="H703" t="str">
            <v>Покупка мебели</v>
          </cell>
        </row>
        <row r="704">
          <cell r="F704" t="str">
            <v>б/н</v>
          </cell>
          <cell r="H704" t="str">
            <v>Покупка бытовых приборов</v>
          </cell>
        </row>
        <row r="708">
          <cell r="H708" t="str">
            <v>ТБ</v>
          </cell>
        </row>
        <row r="709">
          <cell r="F709" t="str">
            <v>б/н</v>
          </cell>
          <cell r="H709" t="str">
            <v xml:space="preserve">Покупка инвентарных облегченных строительно-монтажных лесов </v>
          </cell>
        </row>
        <row r="710">
          <cell r="F710" t="str">
            <v>б/н</v>
          </cell>
          <cell r="H710" t="str">
            <v>Закупка лестниц и подмостей</v>
          </cell>
        </row>
        <row r="711">
          <cell r="F711" t="str">
            <v>б/н</v>
          </cell>
          <cell r="H711" t="str">
            <v>Установки оповещения  о чрезвычайных ситуациях на вглавном корпусе</v>
          </cell>
        </row>
        <row r="712">
          <cell r="F712" t="str">
            <v>б/н</v>
          </cell>
          <cell r="H712" t="str">
            <v>Компрессор высокого давления для аппаротов Драгер</v>
          </cell>
        </row>
        <row r="713">
          <cell r="F713" t="str">
            <v>б/н</v>
          </cell>
          <cell r="H713" t="str">
            <v>Покупка  пробоотборного  зонда  с  принадлежностями </v>
          </cell>
        </row>
        <row r="714">
          <cell r="F714" t="str">
            <v>б/н</v>
          </cell>
          <cell r="H714" t="str">
            <v>Покупка оборудования для проекта "ЛОТО"оборудование</v>
          </cell>
        </row>
        <row r="715">
          <cell r="F715" t="str">
            <v>б/н</v>
          </cell>
          <cell r="H715" t="str">
            <v>Спасательное оборудование</v>
          </cell>
        </row>
        <row r="716">
          <cell r="F716" t="str">
            <v>б/н</v>
          </cell>
          <cell r="H716" t="str">
            <v xml:space="preserve">Насосы типа  ГНОМ </v>
          </cell>
        </row>
        <row r="718">
          <cell r="H718" t="str">
            <v>Электроцех</v>
          </cell>
        </row>
        <row r="719">
          <cell r="F719">
            <v>500</v>
          </cell>
          <cell r="H719" t="str">
            <v>Замена КРУ 5-6 РОБ (27 ячеек)</v>
          </cell>
          <cell r="I719" t="str">
            <v>Предоплата бл№3</v>
          </cell>
        </row>
        <row r="720">
          <cell r="F720">
            <v>500</v>
          </cell>
          <cell r="H720" t="str">
            <v>Замена секционного выкл. ВСА-2,3 и ВСБ-2,3</v>
          </cell>
          <cell r="I720" t="str">
            <v>Предоплата бл№3</v>
          </cell>
        </row>
        <row r="721">
          <cell r="F721">
            <v>500</v>
          </cell>
          <cell r="H721" t="str">
            <v>Модернизация резервного шинопровода</v>
          </cell>
          <cell r="I721" t="str">
            <v>Предоплата бл№3</v>
          </cell>
        </row>
        <row r="722">
          <cell r="F722">
            <v>500</v>
          </cell>
          <cell r="H722" t="str">
            <v>Замена секции 53А,Б,И и ЩПТ-3</v>
          </cell>
          <cell r="I722" t="str">
            <v>Предоплата бл№3</v>
          </cell>
        </row>
        <row r="723">
          <cell r="F723">
            <v>500</v>
          </cell>
          <cell r="H723" t="str">
            <v>Разработка проекта на реконструкцию бл.№3 и 5-6 РОБ</v>
          </cell>
          <cell r="I723" t="str">
            <v>Предоплата бл№3</v>
          </cell>
        </row>
        <row r="724">
          <cell r="F724">
            <v>500</v>
          </cell>
          <cell r="H724" t="str">
            <v>Приобретение каб. продукции на бл.№3</v>
          </cell>
          <cell r="I724" t="str">
            <v>Предоплата бл№3</v>
          </cell>
        </row>
        <row r="725">
          <cell r="F725">
            <v>500</v>
          </cell>
          <cell r="H725" t="str">
            <v>Монтаж АБ на 1-ую и 2-ую очереди ТП</v>
          </cell>
          <cell r="I725" t="str">
            <v>Предоплата бл№3</v>
          </cell>
        </row>
        <row r="726">
          <cell r="F726">
            <v>500</v>
          </cell>
          <cell r="H726" t="str">
            <v>Замена панелей ДЗО бл.№3</v>
          </cell>
          <cell r="I726" t="str">
            <v>Предоплата бл№3</v>
          </cell>
        </row>
        <row r="727">
          <cell r="F727">
            <v>500</v>
          </cell>
          <cell r="H727" t="str">
            <v>Модернизация РЗА БЩУ-3</v>
          </cell>
          <cell r="I727" t="str">
            <v>Предоплата бл№3</v>
          </cell>
        </row>
        <row r="728">
          <cell r="F728">
            <v>500</v>
          </cell>
          <cell r="H728" t="str">
            <v>Наладка ТВ-3,  ДЗО и защит блока</v>
          </cell>
          <cell r="I728" t="str">
            <v>Предоплата бл№3</v>
          </cell>
        </row>
        <row r="729">
          <cell r="F729">
            <v>500</v>
          </cell>
          <cell r="H729" t="str">
            <v>Приобретение и замена тиристорного возбуждения бл.№3</v>
          </cell>
          <cell r="I729" t="str">
            <v>Предоплата бл№3</v>
          </cell>
        </row>
        <row r="730">
          <cell r="F730">
            <v>500</v>
          </cell>
          <cell r="H730" t="str">
            <v>Кап. ремонт ТГ-3</v>
          </cell>
          <cell r="I730" t="str">
            <v>Предоплата бл№3</v>
          </cell>
        </row>
        <row r="731">
          <cell r="F731">
            <v>500</v>
          </cell>
          <cell r="H731" t="str">
            <v>Реконструкция охлаждения ротора генератора ТГ-3</v>
          </cell>
          <cell r="I731" t="str">
            <v>Предоплата бл№3</v>
          </cell>
        </row>
        <row r="732">
          <cell r="F732">
            <v>500</v>
          </cell>
          <cell r="H732" t="str">
            <v>Приобретение электродвигателей</v>
          </cell>
          <cell r="I732" t="str">
            <v>Предоплата бл№3</v>
          </cell>
        </row>
        <row r="733">
          <cell r="F733">
            <v>500</v>
          </cell>
          <cell r="H733" t="str">
            <v>Заводской ремонт статора ТГВ-500</v>
          </cell>
          <cell r="I733" t="str">
            <v>Предоплата бл№3</v>
          </cell>
        </row>
        <row r="734">
          <cell r="F734" t="str">
            <v>б/н</v>
          </cell>
          <cell r="H734" t="str">
            <v>Модернизация защит ОРУ</v>
          </cell>
        </row>
        <row r="735">
          <cell r="F735" t="str">
            <v>б/н</v>
          </cell>
          <cell r="H735" t="str">
            <v>Модернизация ячеек №1,2 ОРУ-500</v>
          </cell>
        </row>
        <row r="736">
          <cell r="F736" t="str">
            <v>б/н</v>
          </cell>
          <cell r="H736" t="str">
            <v>Монтаж компрессорной  БВС2</v>
          </cell>
        </row>
        <row r="739">
          <cell r="H739" t="str">
            <v>Юридическая группа</v>
          </cell>
        </row>
        <row r="740">
          <cell r="F740" t="str">
            <v>б/н</v>
          </cell>
          <cell r="H740" t="str">
            <v>файл-сервер</v>
          </cell>
        </row>
        <row r="741">
          <cell r="F741" t="str">
            <v>б/н</v>
          </cell>
          <cell r="H741" t="str">
            <v>стулья</v>
          </cell>
        </row>
        <row r="742">
          <cell r="F742" t="str">
            <v>б/н</v>
          </cell>
          <cell r="H742" t="str">
            <v>компьютер</v>
          </cell>
        </row>
        <row r="747">
          <cell r="H747" t="str">
            <v>ЦТАИ</v>
          </cell>
        </row>
        <row r="748">
          <cell r="F748">
            <v>500</v>
          </cell>
          <cell r="H748" t="str">
            <v>Замена системы АСУ ТП   (блок №3)</v>
          </cell>
          <cell r="I748" t="str">
            <v>Предоплата бл№3</v>
          </cell>
        </row>
        <row r="749">
          <cell r="F749" t="str">
            <v>б/н</v>
          </cell>
          <cell r="H749" t="str">
            <v xml:space="preserve">Модернизация СКС и телефонной связи </v>
          </cell>
        </row>
        <row r="750">
          <cell r="F750" t="str">
            <v>б/н</v>
          </cell>
          <cell r="H750" t="str">
            <v>Программное обеспечение</v>
          </cell>
        </row>
        <row r="754">
          <cell r="H754" t="str">
            <v>Снабжение</v>
          </cell>
        </row>
        <row r="755">
          <cell r="F755" t="str">
            <v>б/н</v>
          </cell>
          <cell r="H755" t="str">
            <v>Бетонирование открыт площадки</v>
          </cell>
        </row>
        <row r="756">
          <cell r="F756" t="str">
            <v>б/н</v>
          </cell>
          <cell r="H756" t="str">
            <v>Покупка оборудования и орг.тех</v>
          </cell>
        </row>
        <row r="758">
          <cell r="H758" t="str">
            <v>ОППР</v>
          </cell>
        </row>
        <row r="759">
          <cell r="F759">
            <v>412</v>
          </cell>
          <cell r="H759" t="str">
            <v>Ремонт резервных роторов РНД-1 ХТГЗ, РНД-2 ЛМЗ, РСД</v>
          </cell>
          <cell r="I759" t="str">
            <v>Ремонт резервных роторов РНД-1,2, РСД</v>
          </cell>
        </row>
        <row r="760">
          <cell r="F760">
            <v>412</v>
          </cell>
          <cell r="H760" t="str">
            <v>Отправка резервных роторов на ремонт</v>
          </cell>
          <cell r="I760" t="str">
            <v>Ремонт резервных роторов РНД-1,2, РСД</v>
          </cell>
        </row>
        <row r="761">
          <cell r="F761">
            <v>412</v>
          </cell>
          <cell r="H761" t="str">
            <v>Упаковка резервных роторов</v>
          </cell>
          <cell r="I761" t="str">
            <v>Ремонт резервных роторов РНД-1,2, РСД</v>
          </cell>
        </row>
        <row r="763">
          <cell r="H763" t="str">
            <v>Тех.ремонт</v>
          </cell>
        </row>
        <row r="764">
          <cell r="H764" t="str">
            <v>РТО</v>
          </cell>
        </row>
        <row r="765">
          <cell r="F765">
            <v>500</v>
          </cell>
          <cell r="H765" t="str">
            <v>Кап.ремонт ТА бл.№3</v>
          </cell>
          <cell r="I765" t="str">
            <v>Предоплата бл№3</v>
          </cell>
        </row>
        <row r="766">
          <cell r="F766">
            <v>500</v>
          </cell>
          <cell r="H766" t="str">
            <v>Шеф-контроль по ремонту ТГ-3</v>
          </cell>
          <cell r="I766" t="str">
            <v>Предоплата бл№3</v>
          </cell>
        </row>
        <row r="767">
          <cell r="F767">
            <v>500</v>
          </cell>
          <cell r="H767" t="str">
            <v>Ремонт  обшивки ТГ и ТПН бл. 3</v>
          </cell>
          <cell r="I767" t="str">
            <v>Предоплата бл№3</v>
          </cell>
        </row>
        <row r="768">
          <cell r="F768">
            <v>500</v>
          </cell>
          <cell r="H768" t="str">
            <v>Ремонт площадок ТГ-3</v>
          </cell>
          <cell r="I768" t="str">
            <v>Предоплата бл№3</v>
          </cell>
        </row>
        <row r="769">
          <cell r="F769">
            <v>500</v>
          </cell>
          <cell r="H769" t="str">
            <v>Пескоструйная очистка роторов и диафрагм ТГ-3 и ТПН-3А,Б.</v>
          </cell>
          <cell r="I769" t="str">
            <v>Предоплата бл№3</v>
          </cell>
        </row>
        <row r="770">
          <cell r="F770">
            <v>500</v>
          </cell>
          <cell r="H770" t="str">
            <v>Изготовление деталей ТГ-3 и ТПН-3А,Б мех. обработкой</v>
          </cell>
          <cell r="I770" t="str">
            <v>Предоплата бл№3</v>
          </cell>
        </row>
        <row r="771">
          <cell r="F771">
            <v>500</v>
          </cell>
          <cell r="H771" t="str">
            <v>Инструменты</v>
          </cell>
          <cell r="I771" t="str">
            <v>Предоплата бл№3</v>
          </cell>
        </row>
        <row r="772">
          <cell r="F772">
            <v>500</v>
          </cell>
          <cell r="H772" t="str">
            <v xml:space="preserve">Кап.ремонт ОК-18 ПУ ТПН-3А, Б </v>
          </cell>
          <cell r="I772" t="str">
            <v>Предоплата бл№3</v>
          </cell>
        </row>
        <row r="773">
          <cell r="F773">
            <v>500</v>
          </cell>
          <cell r="H773" t="str">
            <v>Капремонт ПЧ ПН-1500-350</v>
          </cell>
          <cell r="I773" t="str">
            <v>Предоплата бл№3</v>
          </cell>
        </row>
        <row r="774">
          <cell r="F774">
            <v>500</v>
          </cell>
          <cell r="H774" t="str">
            <v>Приобретение ПЧ ПН-1500-350-4М  ПТН-3А,Б</v>
          </cell>
          <cell r="I774" t="str">
            <v>Предоплата бл№3</v>
          </cell>
        </row>
        <row r="775">
          <cell r="F775">
            <v>500</v>
          </cell>
          <cell r="H775" t="str">
            <v>Капитальный ремонт САР ТГ-3</v>
          </cell>
          <cell r="I775" t="str">
            <v>Предоплата бл№3</v>
          </cell>
        </row>
        <row r="776">
          <cell r="F776">
            <v>500</v>
          </cell>
          <cell r="H776" t="str">
            <v>Капитальный ремонт САР ТПН-3А,Б</v>
          </cell>
          <cell r="I776" t="str">
            <v>Предоплата бл№3</v>
          </cell>
        </row>
        <row r="777">
          <cell r="F777">
            <v>500</v>
          </cell>
          <cell r="H777" t="str">
            <v>Изготовление, мех.обработка деталей для кап.ремонта САР ТГ-3</v>
          </cell>
          <cell r="I777" t="str">
            <v>Предоплата бл№3</v>
          </cell>
        </row>
        <row r="778">
          <cell r="F778">
            <v>500</v>
          </cell>
          <cell r="H778" t="str">
            <v xml:space="preserve">Заводской ремонт ПК ЦВД </v>
          </cell>
          <cell r="I778" t="str">
            <v>Предоплата бл№3</v>
          </cell>
        </row>
        <row r="779">
          <cell r="F779">
            <v>500</v>
          </cell>
          <cell r="H779" t="str">
            <v>Инструменты</v>
          </cell>
          <cell r="I779" t="str">
            <v>Предоплата бл№3</v>
          </cell>
        </row>
        <row r="780">
          <cell r="F780">
            <v>500</v>
          </cell>
          <cell r="H780" t="str">
            <v>Кап. ремонт насосного оборудования и маслосистемы блока №3</v>
          </cell>
          <cell r="I780" t="str">
            <v>Предоплата бл№3</v>
          </cell>
        </row>
        <row r="781">
          <cell r="F781">
            <v>500</v>
          </cell>
          <cell r="H781" t="str">
            <v>Ремонт фундаментов ЦН-3А,Б</v>
          </cell>
          <cell r="I781" t="str">
            <v>Предоплата бл№3</v>
          </cell>
        </row>
        <row r="782">
          <cell r="F782">
            <v>500</v>
          </cell>
          <cell r="H782" t="str">
            <v xml:space="preserve">Заводской ремонт насосов КЭН 1 ступ. и Сл. ПНД-2 </v>
          </cell>
          <cell r="I782" t="str">
            <v>Предоплата бл№3</v>
          </cell>
        </row>
        <row r="783">
          <cell r="F783">
            <v>500</v>
          </cell>
          <cell r="H783" t="str">
            <v>Ремонт РУК ТГ</v>
          </cell>
          <cell r="I783" t="str">
            <v>Предоплата бл№3</v>
          </cell>
        </row>
        <row r="784">
          <cell r="F784">
            <v>500</v>
          </cell>
          <cell r="H784" t="str">
            <v>Инструменты</v>
          </cell>
          <cell r="I784" t="str">
            <v>Предоплата бл№3</v>
          </cell>
        </row>
        <row r="785">
          <cell r="F785" t="str">
            <v>станок</v>
          </cell>
          <cell r="H785" t="str">
            <v>Приобретение металлообрабатывающих станков 1М65-6, 16А20Ф3 с ЧПУ НЦ-31-02, 2Р22 или NC200, 2Н125.</v>
          </cell>
          <cell r="I785" t="str">
            <v>Капитальный ремонт и модернизация  эн.блока №5</v>
          </cell>
        </row>
        <row r="786">
          <cell r="F786" t="str">
            <v>б/н</v>
          </cell>
          <cell r="H786" t="str">
            <v>Инструменты</v>
          </cell>
        </row>
        <row r="789">
          <cell r="H789" t="str">
            <v>РКО</v>
          </cell>
        </row>
        <row r="790">
          <cell r="H790" t="str">
            <v>ПН</v>
          </cell>
        </row>
        <row r="791">
          <cell r="F791">
            <v>500</v>
          </cell>
          <cell r="H791" t="str">
            <v>Преобретение секций ППТО - 31 секций.</v>
          </cell>
          <cell r="I791" t="str">
            <v>Предоплата бл№3</v>
          </cell>
        </row>
        <row r="792">
          <cell r="F792">
            <v>500</v>
          </cell>
          <cell r="H792" t="str">
            <v>Замена секций ППТО -31 секций.</v>
          </cell>
          <cell r="I792" t="str">
            <v>Предоплата бл№3</v>
          </cell>
        </row>
        <row r="793">
          <cell r="F793">
            <v>500</v>
          </cell>
          <cell r="H793" t="str">
            <v>Контрольные вырезки, контроль металла коллекторов КПП, панелей НРЧ.</v>
          </cell>
          <cell r="I793" t="str">
            <v>Предоплата бл№3</v>
          </cell>
        </row>
        <row r="794">
          <cell r="F794">
            <v>500</v>
          </cell>
          <cell r="H794" t="str">
            <v>Контроль металла угловых стыков входных коллекторов КПП, замер прогиба.</v>
          </cell>
          <cell r="I794" t="str">
            <v>Предоплата бл№3</v>
          </cell>
        </row>
        <row r="795">
          <cell r="F795">
            <v>500</v>
          </cell>
          <cell r="H795" t="str">
            <v>Эксплутационный контроль трубопроводов в пределах котла.</v>
          </cell>
          <cell r="I795" t="str">
            <v>Предоплата бл№3</v>
          </cell>
        </row>
        <row r="796">
          <cell r="F796">
            <v>500</v>
          </cell>
          <cell r="H796" t="str">
            <v>Преобретение панелей НРЧ-2 ( 24 блоков ).</v>
          </cell>
          <cell r="I796" t="str">
            <v>Предоплата бл№3</v>
          </cell>
        </row>
        <row r="797">
          <cell r="F797">
            <v>500</v>
          </cell>
          <cell r="H797" t="str">
            <v>Изготовление блоков отглушенных труб НРЧ-1,2, гибов обводов лючков, лазов, ремонтных люков - 14 отглушенных и прилегающих труб.</v>
          </cell>
          <cell r="I797" t="str">
            <v>Предоплата бл№3</v>
          </cell>
        </row>
        <row r="798">
          <cell r="F798">
            <v>500</v>
          </cell>
          <cell r="H798" t="str">
            <v>Ремонт НРЧ-1,2, замена 24 блоков панелей, замена уток, отглушенных труб, восстановление газоплотности панелей.</v>
          </cell>
          <cell r="I798" t="str">
            <v>Предоплата бл№3</v>
          </cell>
        </row>
        <row r="799">
          <cell r="F799">
            <v>500</v>
          </cell>
          <cell r="H799" t="str">
            <v>Ремонт НРЧ-1,2 - СРЧ-1,2, контроль металла гибов - 100%, отм. 30м, стык НРЧ-СРЧ.</v>
          </cell>
          <cell r="I799" t="str">
            <v>Предоплата бл№3</v>
          </cell>
        </row>
        <row r="800">
          <cell r="F800">
            <v>500</v>
          </cell>
          <cell r="H800" t="str">
            <v>Замена дефектных гибов НРЧ-1,2, СРЧ-1,2 стык НРЧ-СРЧ отм. 30м, - 25%.</v>
          </cell>
          <cell r="I800" t="str">
            <v>Предоплата бл№3</v>
          </cell>
        </row>
        <row r="801">
          <cell r="F801">
            <v>500</v>
          </cell>
          <cell r="H801" t="str">
            <v>Ремонт панелей ПЭ, восстановление газоплотности, демонтаж уток.</v>
          </cell>
          <cell r="I801" t="str">
            <v>Предоплата бл№3</v>
          </cell>
        </row>
        <row r="802">
          <cell r="F802">
            <v>500</v>
          </cell>
          <cell r="H802" t="str">
            <v xml:space="preserve">Ремонт СРЧ-1,2 ( замена креплений панелей на перевале ) - 100%.) </v>
          </cell>
          <cell r="I802" t="str">
            <v>Предоплата бл№3</v>
          </cell>
        </row>
        <row r="803">
          <cell r="F803">
            <v>500</v>
          </cell>
          <cell r="H803" t="str">
            <v>Ремонт ОПС ТЯ.</v>
          </cell>
          <cell r="I803" t="str">
            <v>Предоплата бл№3</v>
          </cell>
        </row>
        <row r="804">
          <cell r="F804">
            <v>500</v>
          </cell>
          <cell r="H804" t="str">
            <v>Ремонт бункера КШ, перчатки "Рихтера".</v>
          </cell>
          <cell r="I804" t="str">
            <v>Предоплата бл№3</v>
          </cell>
        </row>
        <row r="805">
          <cell r="F805">
            <v>500</v>
          </cell>
          <cell r="H805" t="str">
            <v>Замена днища камер коллекторов ВЭ-1 - 100%.</v>
          </cell>
          <cell r="I805" t="str">
            <v>Предоплата бл№3</v>
          </cell>
        </row>
        <row r="806">
          <cell r="F806">
            <v>500</v>
          </cell>
          <cell r="H806" t="str">
            <v>Уплотнение балок, пароперепускных труб, мест прохода коллекторов - 100%.</v>
          </cell>
          <cell r="I806" t="str">
            <v>Предоплата бл№3</v>
          </cell>
        </row>
        <row r="807">
          <cell r="F807">
            <v>500</v>
          </cell>
          <cell r="H807" t="str">
            <v>Ремонт СРЧ -1,2, изготовление блоков панелей отглушенных труб, замена оглушенных и прилегающих к ним труб СРЧ - 18 труб.</v>
          </cell>
          <cell r="I807" t="str">
            <v>Предоплата бл№3</v>
          </cell>
        </row>
        <row r="808">
          <cell r="F808">
            <v>500</v>
          </cell>
          <cell r="H808" t="str">
            <v>Изготовление каркаса крыши ТЯ.</v>
          </cell>
          <cell r="I808" t="str">
            <v>Предоплата бл№3</v>
          </cell>
        </row>
        <row r="809">
          <cell r="F809">
            <v>500</v>
          </cell>
          <cell r="H809" t="str">
            <v>Замена каркаса боковых стен ТЯ.</v>
          </cell>
          <cell r="I809" t="str">
            <v>Предоплата бл№3</v>
          </cell>
        </row>
        <row r="810">
          <cell r="F810">
            <v>500</v>
          </cell>
          <cell r="H810" t="str">
            <v>Замена обшивки  боковых стен ТЯ.</v>
          </cell>
          <cell r="I810" t="str">
            <v>Предоплата бл№3</v>
          </cell>
        </row>
        <row r="811">
          <cell r="F811">
            <v>500</v>
          </cell>
          <cell r="H811" t="str">
            <v>Замена каркаса тыловой, фронтовой стены ТЯ.</v>
          </cell>
          <cell r="I811" t="str">
            <v>Предоплата бл№3</v>
          </cell>
        </row>
        <row r="812">
          <cell r="F812">
            <v>500</v>
          </cell>
          <cell r="H812" t="str">
            <v>Замена обшивки  тыловой, фронтовой стены ТЯ.</v>
          </cell>
          <cell r="I812" t="str">
            <v>Предоплата бл№3</v>
          </cell>
        </row>
        <row r="813">
          <cell r="F813">
            <v>500</v>
          </cell>
          <cell r="H813" t="str">
            <v>Замена каркаса крыши ТЯ, демонтаж 2-го слоя обшивки ТЯ.</v>
          </cell>
          <cell r="I813" t="str">
            <v>Предоплата бл№3</v>
          </cell>
        </row>
        <row r="814">
          <cell r="F814">
            <v>500</v>
          </cell>
          <cell r="H814" t="str">
            <v>Замена обшивки крыши ТЯ.</v>
          </cell>
          <cell r="I814" t="str">
            <v>Предоплата бл№3</v>
          </cell>
        </row>
        <row r="815">
          <cell r="F815">
            <v>500</v>
          </cell>
          <cell r="H815" t="str">
            <v>Ремонт наружной обшивы крыши ТЯ, боковых, тыловых, фронтовых стен.</v>
          </cell>
          <cell r="I815" t="str">
            <v>Предоплата бл№3</v>
          </cell>
        </row>
        <row r="816">
          <cell r="F816">
            <v>500</v>
          </cell>
          <cell r="H816" t="str">
            <v>Реконструкция металлоконструкций (МК) под обмуровку потолка тёплого ящика.</v>
          </cell>
          <cell r="I816" t="str">
            <v>Предоплата бл№3</v>
          </cell>
        </row>
        <row r="817">
          <cell r="F817">
            <v>500</v>
          </cell>
          <cell r="H817" t="str">
            <v>Реконструкция металлоконструкций (МК) под обмуровку боковых стен тёплого ящика.</v>
          </cell>
          <cell r="I817" t="str">
            <v>Предоплата бл№3</v>
          </cell>
        </row>
        <row r="818">
          <cell r="F818">
            <v>500</v>
          </cell>
          <cell r="H818" t="str">
            <v>Реконструкция металлоконструкций (МК) под обмуровку задней,фронтовой стен тёплого ящика.</v>
          </cell>
          <cell r="I818" t="str">
            <v>Предоплата бл№3</v>
          </cell>
        </row>
        <row r="819">
          <cell r="F819">
            <v>500</v>
          </cell>
          <cell r="H819" t="str">
            <v>Уплотнение периметра ТЯ.</v>
          </cell>
          <cell r="I819" t="str">
            <v>Предоплата бл№3</v>
          </cell>
        </row>
        <row r="820">
          <cell r="F820">
            <v>500</v>
          </cell>
          <cell r="H820" t="str">
            <v>Уплотнение мест прохода ширм, фестонов, технологических проемов, термоконтроля через панели ПЭ.</v>
          </cell>
          <cell r="I820" t="str">
            <v>Предоплата бл№3</v>
          </cell>
        </row>
        <row r="821">
          <cell r="F821">
            <v>500</v>
          </cell>
          <cell r="H821" t="str">
            <v>Уплотнение центрального шва ТЯ.</v>
          </cell>
          <cell r="I821" t="str">
            <v>Предоплата бл№3</v>
          </cell>
        </row>
        <row r="822">
          <cell r="F822">
            <v>500</v>
          </cell>
          <cell r="H822" t="str">
            <v>Замена узлов уплотнения труб коллекторов ТЯ.</v>
          </cell>
          <cell r="I822" t="str">
            <v>Предоплата бл№3</v>
          </cell>
        </row>
        <row r="823">
          <cell r="F823">
            <v>500</v>
          </cell>
          <cell r="H823" t="str">
            <v>Уплотнение продольной оси ТЯ.</v>
          </cell>
          <cell r="I823" t="str">
            <v>Предоплата бл№3</v>
          </cell>
        </row>
        <row r="824">
          <cell r="F824">
            <v>500</v>
          </cell>
          <cell r="H824" t="str">
            <v>Усиление балки перевала со стороны топки.</v>
          </cell>
          <cell r="I824" t="str">
            <v>Предоплата бл№3</v>
          </cell>
        </row>
        <row r="825">
          <cell r="F825">
            <v>500</v>
          </cell>
          <cell r="H825" t="str">
            <v>Монтаж металлоконструкций отсечения балки перевала со стороны топки от обмуровки перевала.</v>
          </cell>
          <cell r="I825" t="str">
            <v>Предоплата бл№3</v>
          </cell>
        </row>
        <row r="826">
          <cell r="F826">
            <v>500</v>
          </cell>
          <cell r="H826" t="str">
            <v>Реконструкция металлоконструкций (МК) под обмуровку перевала.</v>
          </cell>
          <cell r="I826" t="str">
            <v>Предоплата бл№3</v>
          </cell>
        </row>
        <row r="827">
          <cell r="F827">
            <v>500</v>
          </cell>
          <cell r="H827" t="str">
            <v>Ремонт опорных пластин каркаса ТЯ, ОПС ПЭ.</v>
          </cell>
          <cell r="I827" t="str">
            <v>Предоплата бл№3</v>
          </cell>
        </row>
        <row r="828">
          <cell r="F828">
            <v>500</v>
          </cell>
          <cell r="H828" t="str">
            <v>Ремонт обшивки, каркаса перевала.</v>
          </cell>
          <cell r="I828" t="str">
            <v>Предоплата бл№3</v>
          </cell>
        </row>
        <row r="829">
          <cell r="F829">
            <v>500</v>
          </cell>
          <cell r="H829" t="str">
            <v>Изготовление деталей для реконструкции перевала.</v>
          </cell>
          <cell r="I829" t="str">
            <v>Предоплата бл№3</v>
          </cell>
        </row>
        <row r="830">
          <cell r="F830">
            <v>500</v>
          </cell>
          <cell r="H830" t="str">
            <v>Ремонт СРЧ-1,2  ( замена змеек, рихтовка труб ) - 100%.</v>
          </cell>
          <cell r="I830" t="str">
            <v>Предоплата бл№3</v>
          </cell>
        </row>
        <row r="831">
          <cell r="F831">
            <v>500</v>
          </cell>
          <cell r="H831" t="str">
            <v xml:space="preserve">Контроль угловых стыков ШПП-1,2, переврезка дефектных - 100 гибов. </v>
          </cell>
          <cell r="I831" t="str">
            <v>Предоплата бл№3</v>
          </cell>
        </row>
        <row r="832">
          <cell r="F832">
            <v>500</v>
          </cell>
          <cell r="H832" t="str">
            <v>Восстановление проектного положения труб ШПП-1,2, креплений труб ШПП-1,2.</v>
          </cell>
          <cell r="I832" t="str">
            <v>Предоплата бл№3</v>
          </cell>
        </row>
        <row r="833">
          <cell r="F833">
            <v>500</v>
          </cell>
          <cell r="H833" t="str">
            <v>Ремонт ШПП-1,2, замена деформированных штуцеров коллекторов - 100 труб.</v>
          </cell>
          <cell r="I833" t="str">
            <v>Предоплата бл№3</v>
          </cell>
        </row>
        <row r="834">
          <cell r="F834">
            <v>500</v>
          </cell>
          <cell r="H834" t="str">
            <v>Замена отглушенных труб ШПП-1,2, 3 ширмы - 100%, 17 змеевиков.</v>
          </cell>
          <cell r="I834" t="str">
            <v>Предоплата бл№3</v>
          </cell>
        </row>
        <row r="835">
          <cell r="F835">
            <v>500</v>
          </cell>
          <cell r="H835" t="str">
            <v>Ремонт ВРЧ, восстановление проектного положения труб ВРЧ - 200 труб, замена дефектных креплений труб, дефектных креплений микропанелей.</v>
          </cell>
          <cell r="I835" t="str">
            <v>Предоплата бл№3</v>
          </cell>
        </row>
        <row r="836">
          <cell r="F836">
            <v>500</v>
          </cell>
          <cell r="H836" t="str">
            <v>Ремонт ВРЧ, замена труб в обмуровке перевала - 220 труб.</v>
          </cell>
          <cell r="I836" t="str">
            <v>Предоплата бл№3</v>
          </cell>
        </row>
        <row r="837">
          <cell r="F837">
            <v>500</v>
          </cell>
          <cell r="H837" t="str">
            <v>Ремонт КПП, замена отглушенных  змеевиков - 15 змеевиков.</v>
          </cell>
          <cell r="I837" t="str">
            <v>Предоплата бл№3</v>
          </cell>
        </row>
        <row r="838">
          <cell r="F838">
            <v>500</v>
          </cell>
          <cell r="H838" t="str">
            <v>Ремонт КПП, замена дефектных участков труб золового износа на 1 балке - 100 труб.</v>
          </cell>
          <cell r="I838" t="str">
            <v>Предоплата бл№3</v>
          </cell>
        </row>
        <row r="839">
          <cell r="F839">
            <v>500</v>
          </cell>
          <cell r="H839" t="str">
            <v>Ремонт КПП ( замена стоек 100%, востановление разделительной перегородки 100%, восстановление золозащиты стоек 100% ).</v>
          </cell>
          <cell r="I839" t="str">
            <v>Предоплата бл№3</v>
          </cell>
        </row>
        <row r="840">
          <cell r="F840">
            <v>500</v>
          </cell>
          <cell r="H840" t="str">
            <v>Приобретение выходных коллекторов  КПП - 4 коллектора.</v>
          </cell>
          <cell r="I840" t="str">
            <v>Предоплата бл№3</v>
          </cell>
        </row>
        <row r="841">
          <cell r="F841">
            <v>500</v>
          </cell>
          <cell r="H841" t="str">
            <v>Замена выходных коллекторов КПП - 4 коллектора.</v>
          </cell>
          <cell r="I841" t="str">
            <v>Предоплата бл№3</v>
          </cell>
        </row>
        <row r="842">
          <cell r="F842">
            <v>500</v>
          </cell>
          <cell r="H842" t="str">
            <v>Изготовление, монтаж золозащиты труб КПП на рассечке котла и 1 балке - 100%.</v>
          </cell>
          <cell r="I842" t="str">
            <v>Предоплата бл№3</v>
          </cell>
        </row>
        <row r="843">
          <cell r="F843">
            <v>500</v>
          </cell>
          <cell r="H843" t="str">
            <v>Преобретение пакетов КВПП-2 - 100%.</v>
          </cell>
          <cell r="I843" t="str">
            <v>Предоплата бл№3</v>
          </cell>
        </row>
        <row r="844">
          <cell r="F844">
            <v>500</v>
          </cell>
          <cell r="H844" t="str">
            <v>Преобретение коллекторов КВПП-2 - 4 коллектора.</v>
          </cell>
          <cell r="I844" t="str">
            <v>Предоплата бл№3</v>
          </cell>
        </row>
        <row r="845">
          <cell r="F845">
            <v>500</v>
          </cell>
          <cell r="H845" t="str">
            <v>Замена пакетов, коллекторов, листов "Ж", "Д", уплотнительных перегородок КВПП -2.</v>
          </cell>
          <cell r="I845" t="str">
            <v>Предоплата бл№3</v>
          </cell>
        </row>
        <row r="846">
          <cell r="F846">
            <v>500</v>
          </cell>
          <cell r="H846" t="str">
            <v>Рихтовка пакетов КВПП-1 - 100%, замена рихтовка листов "Д", "Ж" - 100%.</v>
          </cell>
          <cell r="I846" t="str">
            <v>Предоплата бл№3</v>
          </cell>
        </row>
        <row r="847">
          <cell r="F847">
            <v>500</v>
          </cell>
          <cell r="H847" t="str">
            <v>Преобретение пакетов ВЭ-1 - 100%.</v>
          </cell>
          <cell r="I847" t="str">
            <v>Предоплата бл№3</v>
          </cell>
        </row>
        <row r="848">
          <cell r="F848">
            <v>500</v>
          </cell>
          <cell r="H848" t="str">
            <v>Приобретение коллекторов ВЭ-1 - 8 коллекторов.</v>
          </cell>
          <cell r="I848" t="str">
            <v>Предоплата бл№3</v>
          </cell>
        </row>
        <row r="849">
          <cell r="F849">
            <v>500</v>
          </cell>
          <cell r="H849" t="str">
            <v>Замена пакетов, коллекторов, листов "Ж", "Д" ВЭ-1 - 100%.</v>
          </cell>
          <cell r="I849" t="str">
            <v>Предоплата бл№3</v>
          </cell>
        </row>
        <row r="850">
          <cell r="F850">
            <v>500</v>
          </cell>
          <cell r="H850" t="str">
            <v>Преобретение пакетов ВЭ-2 - 100%.</v>
          </cell>
          <cell r="I850" t="str">
            <v>Предоплата бл№3</v>
          </cell>
        </row>
        <row r="851">
          <cell r="F851">
            <v>500</v>
          </cell>
          <cell r="H851" t="str">
            <v>Приобретение коллекторов ВЭ-2 - 8 коллекторов.</v>
          </cell>
          <cell r="I851" t="str">
            <v>Предоплата бл№3</v>
          </cell>
        </row>
        <row r="852">
          <cell r="F852">
            <v>500</v>
          </cell>
          <cell r="H852" t="str">
            <v>Замена пакетов, коллекторов ВЭ-2 - 100%.</v>
          </cell>
          <cell r="I852" t="str">
            <v>Предоплата бл№3</v>
          </cell>
        </row>
        <row r="853">
          <cell r="F853">
            <v>500</v>
          </cell>
          <cell r="H853" t="str">
            <v>Ремонт ВЭ-1,2  изготовление, замена золозащиты труб на 1 балке и рассечке котла.</v>
          </cell>
          <cell r="I853" t="str">
            <v>Предоплата бл№3</v>
          </cell>
        </row>
        <row r="854">
          <cell r="F854">
            <v>500</v>
          </cell>
          <cell r="H854" t="str">
            <v>Ремонт импульсных линий.</v>
          </cell>
          <cell r="I854" t="str">
            <v>Предоплата бл№3</v>
          </cell>
        </row>
        <row r="855">
          <cell r="F855">
            <v>500</v>
          </cell>
          <cell r="H855" t="str">
            <v>Ремонт пробоотборных линий.</v>
          </cell>
          <cell r="I855" t="str">
            <v>Предоплата бл№3</v>
          </cell>
        </row>
        <row r="856">
          <cell r="F856">
            <v>500</v>
          </cell>
          <cell r="H856" t="str">
            <v>Ремонт дренажей.</v>
          </cell>
          <cell r="I856" t="str">
            <v>Предоплата бл№3</v>
          </cell>
        </row>
        <row r="857">
          <cell r="F857">
            <v>500</v>
          </cell>
          <cell r="H857" t="str">
            <v>Ремонт воздушников.</v>
          </cell>
          <cell r="I857" t="str">
            <v>Предоплата бл№3</v>
          </cell>
        </row>
        <row r="858">
          <cell r="F858">
            <v>500</v>
          </cell>
          <cell r="H858" t="str">
            <v>Контроль металла, ремонт паромазутного кольца, замков, подводов форсунок.</v>
          </cell>
          <cell r="I858" t="str">
            <v>Предоплата бл№3</v>
          </cell>
        </row>
        <row r="859">
          <cell r="F859">
            <v>500</v>
          </cell>
          <cell r="H859" t="str">
            <v>Ремонт обшивы топки котла, КШ ( 800 м2 ).</v>
          </cell>
          <cell r="I859" t="str">
            <v>Предоплата бл№3</v>
          </cell>
        </row>
        <row r="860">
          <cell r="F860">
            <v>500</v>
          </cell>
          <cell r="H860" t="str">
            <v>Ремонт горелок - 24 горелки.</v>
          </cell>
          <cell r="I860" t="str">
            <v>Предоплата бл№3</v>
          </cell>
        </row>
        <row r="861">
          <cell r="F861">
            <v>500</v>
          </cell>
          <cell r="H861" t="str">
            <v>Ревизия механизма крутки лопаток вторичного воздуха горелочных устройств - 24 горелки.</v>
          </cell>
          <cell r="I861" t="str">
            <v>Предоплата бл№3</v>
          </cell>
        </row>
        <row r="862">
          <cell r="F862">
            <v>500</v>
          </cell>
          <cell r="H862" t="str">
            <v>Замена компенсаторов примыкания к котлу горелочных устройств - 24 компенсатора.</v>
          </cell>
          <cell r="I862" t="str">
            <v>Предоплата бл№3</v>
          </cell>
        </row>
        <row r="863">
          <cell r="F863">
            <v>500</v>
          </cell>
          <cell r="H863" t="str">
            <v>Ремонт опор коллекторов- 100%.</v>
          </cell>
          <cell r="I863" t="str">
            <v>Предоплата бл№3</v>
          </cell>
        </row>
        <row r="864">
          <cell r="F864">
            <v>500</v>
          </cell>
          <cell r="H864" t="str">
            <v>Ремонт гарнитуры котла.</v>
          </cell>
          <cell r="I864" t="str">
            <v>Предоплата бл№3</v>
          </cell>
        </row>
        <row r="865">
          <cell r="F865">
            <v>500</v>
          </cell>
          <cell r="H865" t="str">
            <v>Ремонт площадок обслуживания котла.</v>
          </cell>
          <cell r="I865" t="str">
            <v>Предоплата бл№3</v>
          </cell>
        </row>
        <row r="866">
          <cell r="F866">
            <v>500</v>
          </cell>
          <cell r="H866" t="str">
            <v>Техническое освидетельствование Р-20.</v>
          </cell>
          <cell r="I866" t="str">
            <v>Предоплата бл№3</v>
          </cell>
        </row>
        <row r="867">
          <cell r="F867">
            <v>500</v>
          </cell>
          <cell r="H867" t="str">
            <v>Демонтаж непроектных металлоконструкций.</v>
          </cell>
          <cell r="I867" t="str">
            <v>Предоплата бл№3</v>
          </cell>
        </row>
        <row r="868">
          <cell r="F868">
            <v>500</v>
          </cell>
          <cell r="H868" t="str">
            <v>Преобретение пароакустических форсунок производства НПП                                              "Внедрение" тип ФУЗ-4500.</v>
          </cell>
          <cell r="I868" t="str">
            <v>Предоплата бл№3</v>
          </cell>
        </row>
        <row r="869">
          <cell r="F869">
            <v>500</v>
          </cell>
          <cell r="H869" t="str">
            <v>Изготовление стоек КПП - 2640 штук.</v>
          </cell>
          <cell r="I869" t="str">
            <v>Предоплата бл№3</v>
          </cell>
        </row>
        <row r="870">
          <cell r="F870">
            <v>500</v>
          </cell>
          <cell r="H870" t="str">
            <v>Изготовление элементов уплотнительной перегородки 1 балки КПП, 536 элементов.</v>
          </cell>
          <cell r="I870" t="str">
            <v>Предоплата бл№3</v>
          </cell>
        </row>
        <row r="871">
          <cell r="F871">
            <v>500</v>
          </cell>
          <cell r="H871" t="str">
            <v>Изготовление элементов уплотнительной перегородки 1 балки КВПП-2, 536 элементов.</v>
          </cell>
          <cell r="I871" t="str">
            <v>Предоплата бл№3</v>
          </cell>
        </row>
        <row r="872">
          <cell r="F872">
            <v>500</v>
          </cell>
          <cell r="H872" t="str">
            <v>Изготовление конусов, 24 штуки.</v>
          </cell>
          <cell r="I872" t="str">
            <v>Предоплата бл№3</v>
          </cell>
        </row>
        <row r="873">
          <cell r="F873">
            <v>500</v>
          </cell>
          <cell r="H873" t="str">
            <v>Изготовление обечаек первичного воздуха, 20Х23Н18Т - 24 штуки.</v>
          </cell>
          <cell r="I873" t="str">
            <v>Предоплата бл№3</v>
          </cell>
        </row>
        <row r="874">
          <cell r="F874">
            <v>500</v>
          </cell>
          <cell r="H874" t="str">
            <v>Изготовление обечаек первичного воздуха, Ст.3. - 24 штуки.</v>
          </cell>
          <cell r="I874" t="str">
            <v>Предоплата бл№3</v>
          </cell>
        </row>
        <row r="875">
          <cell r="F875">
            <v>500</v>
          </cell>
          <cell r="H875" t="str">
            <v>Изготовление обечаек вторичного воздуха,  24 штуки, 20Х23Н18Т.</v>
          </cell>
          <cell r="I875" t="str">
            <v>Предоплата бл№3</v>
          </cell>
        </row>
        <row r="876">
          <cell r="F876">
            <v>500</v>
          </cell>
          <cell r="H876" t="str">
            <v>Изготовление обечаек вторичного воздуха, 24 штуки, Ст.3.</v>
          </cell>
          <cell r="I876" t="str">
            <v>Предоплата бл№3</v>
          </cell>
        </row>
        <row r="877">
          <cell r="F877">
            <v>500</v>
          </cell>
          <cell r="H877" t="str">
            <v>Изготовление лопаток первичного воздуха, 192 штуки.</v>
          </cell>
          <cell r="I877" t="str">
            <v>Предоплата бл№3</v>
          </cell>
        </row>
        <row r="878">
          <cell r="F878">
            <v>500</v>
          </cell>
          <cell r="H878" t="str">
            <v>Изготовление змеек ВРЧ, ШПП, фестонов, 5000 штук.</v>
          </cell>
          <cell r="I878" t="str">
            <v>Предоплата бл№3</v>
          </cell>
        </row>
        <row r="879">
          <cell r="F879">
            <v>500</v>
          </cell>
          <cell r="H879" t="str">
            <v>Изготовление листов "Ж" - 54 листа.</v>
          </cell>
          <cell r="I879" t="str">
            <v>Предоплата бл№3</v>
          </cell>
        </row>
        <row r="880">
          <cell r="F880">
            <v>500</v>
          </cell>
          <cell r="H880" t="str">
            <v>Изготовление компенсаторов примыкания горелок к котлу - 12 штук.</v>
          </cell>
          <cell r="I880" t="str">
            <v>Предоплата бл№3</v>
          </cell>
        </row>
        <row r="881">
          <cell r="F881">
            <v>500</v>
          </cell>
          <cell r="H881" t="str">
            <v>Изготовление линзовых компенсаторов уплотнения ТЯ - 50%.</v>
          </cell>
          <cell r="I881" t="str">
            <v>Предоплата бл№3</v>
          </cell>
        </row>
        <row r="882">
          <cell r="F882">
            <v>500</v>
          </cell>
          <cell r="H882" t="str">
            <v>Изготовление накладок золозащиты гибовВЭ-1,2.</v>
          </cell>
          <cell r="I882" t="str">
            <v>Предоплата бл№3</v>
          </cell>
        </row>
        <row r="883">
          <cell r="F883">
            <v>500</v>
          </cell>
          <cell r="H883" t="str">
            <v>Изготовление форсунок впрыскивающих устройств впрыска № 2,3 - 8 штук.</v>
          </cell>
          <cell r="I883" t="str">
            <v>Предоплата бл№3</v>
          </cell>
        </row>
        <row r="884">
          <cell r="F884">
            <v>500</v>
          </cell>
          <cell r="H884" t="str">
            <v>Термообработка гибов труб 12Х18Н12Т,  50 гибов.</v>
          </cell>
          <cell r="I884" t="str">
            <v>Предоплата бл№3</v>
          </cell>
        </row>
        <row r="885">
          <cell r="F885">
            <v>500</v>
          </cell>
          <cell r="H885" t="str">
            <v>Работа крановщиков.</v>
          </cell>
          <cell r="I885" t="str">
            <v>Предоплата бл№3</v>
          </cell>
        </row>
        <row r="886">
          <cell r="F886">
            <v>500</v>
          </cell>
          <cell r="H886" t="str">
            <v>Коммандировочные расходы.</v>
          </cell>
          <cell r="I886" t="str">
            <v>Предоплата бл№3</v>
          </cell>
        </row>
        <row r="887">
          <cell r="F887">
            <v>500</v>
          </cell>
          <cell r="H887" t="str">
            <v>Инструмент ПН, основные средства.</v>
          </cell>
          <cell r="I887" t="str">
            <v>Предоплата бл№3</v>
          </cell>
        </row>
        <row r="889">
          <cell r="H889" t="str">
            <v>Обмуровка  и Изоляция</v>
          </cell>
        </row>
        <row r="890">
          <cell r="F890">
            <v>500</v>
          </cell>
          <cell r="H890" t="str">
            <v>Ремонт обмуровки стык  НРЧ - 1,2, ШШУ, НРЧ-СРЧ.</v>
          </cell>
          <cell r="I890" t="str">
            <v>Предоплата бл№3</v>
          </cell>
        </row>
        <row r="891">
          <cell r="F891">
            <v>500</v>
          </cell>
          <cell r="H891" t="str">
            <v>Ремонт обмуровки ВРЧ</v>
          </cell>
          <cell r="I891" t="str">
            <v>Предоплата бл№3</v>
          </cell>
        </row>
        <row r="892">
          <cell r="F892">
            <v>500</v>
          </cell>
          <cell r="H892" t="str">
            <v>Демонтаж обмуровки тёплого ящика н.А1,А2,Б1,Б2.</v>
          </cell>
          <cell r="I892" t="str">
            <v>Предоплата бл№3</v>
          </cell>
        </row>
        <row r="893">
          <cell r="F893">
            <v>500</v>
          </cell>
          <cell r="H893" t="str">
            <v>Монтаж обмуровки потолка и стен тёплого ящика.</v>
          </cell>
          <cell r="I893" t="str">
            <v>Предоплата бл№3</v>
          </cell>
        </row>
        <row r="894">
          <cell r="F894">
            <v>500</v>
          </cell>
          <cell r="H894" t="str">
            <v>Монтаж межобшивной обмуровки крыши ТЯ.</v>
          </cell>
          <cell r="I894" t="str">
            <v>Предоплата бл№3</v>
          </cell>
        </row>
        <row r="895">
          <cell r="F895">
            <v>500</v>
          </cell>
          <cell r="H895" t="str">
            <v>Демонтаж обмуровки перевала</v>
          </cell>
          <cell r="I895" t="str">
            <v>Предоплата бл№3</v>
          </cell>
        </row>
        <row r="896">
          <cell r="F896">
            <v>500</v>
          </cell>
          <cell r="H896" t="str">
            <v>Монтаж обмуровки перевала</v>
          </cell>
          <cell r="I896" t="str">
            <v>Предоплата бл№3</v>
          </cell>
        </row>
        <row r="897">
          <cell r="F897">
            <v>500</v>
          </cell>
          <cell r="H897" t="str">
            <v>Ремонт обмуровки КШ</v>
          </cell>
          <cell r="I897" t="str">
            <v>Предоплата бл№3</v>
          </cell>
        </row>
        <row r="898">
          <cell r="F898">
            <v>500</v>
          </cell>
          <cell r="H898" t="str">
            <v>Ремонт обмуровки бункеров КШ</v>
          </cell>
          <cell r="I898" t="str">
            <v>Предоплата бл№3</v>
          </cell>
        </row>
        <row r="899">
          <cell r="F899">
            <v>500</v>
          </cell>
          <cell r="H899" t="str">
            <v>Ремонт обмуровки К/К КШ</v>
          </cell>
          <cell r="I899" t="str">
            <v>Предоплата бл№3</v>
          </cell>
        </row>
        <row r="900">
          <cell r="F900">
            <v>500</v>
          </cell>
          <cell r="H900" t="str">
            <v>Ремонт обмуровки балок КШ</v>
          </cell>
          <cell r="I900" t="str">
            <v>Предоплата бл№3</v>
          </cell>
        </row>
        <row r="901">
          <cell r="F901">
            <v>500</v>
          </cell>
          <cell r="H901" t="str">
            <v>Ремонт обмуровки топки при замене обшивки.</v>
          </cell>
          <cell r="I901" t="str">
            <v>Предоплата бл№3</v>
          </cell>
        </row>
        <row r="902">
          <cell r="F902">
            <v>500</v>
          </cell>
          <cell r="H902" t="str">
            <v>Ремонт обмуровки горелок 24 шт..</v>
          </cell>
          <cell r="I902" t="str">
            <v>Предоплата бл№3</v>
          </cell>
        </row>
        <row r="903">
          <cell r="F903">
            <v>500</v>
          </cell>
          <cell r="H903" t="str">
            <v>Монтаж теплоизоляции коллекторов ТЯ.</v>
          </cell>
          <cell r="I903" t="str">
            <v>Предоплата бл№3</v>
          </cell>
        </row>
        <row r="904">
          <cell r="F904">
            <v>500</v>
          </cell>
          <cell r="H904" t="str">
            <v>Ремонт теплоизоляции ППТО.</v>
          </cell>
          <cell r="I904" t="str">
            <v>Предоплата бл№3</v>
          </cell>
        </row>
        <row r="905">
          <cell r="F905">
            <v>500</v>
          </cell>
          <cell r="H905" t="str">
            <v>Ремонт теплоизоляции горелок.</v>
          </cell>
          <cell r="I905" t="str">
            <v>Предоплата бл№3</v>
          </cell>
        </row>
        <row r="906">
          <cell r="F906">
            <v>500</v>
          </cell>
          <cell r="H906" t="str">
            <v>Ремонт теплоизоляции трубопроводов ряд Б-В отм. 6-29 пм.</v>
          </cell>
          <cell r="I906" t="str">
            <v>Предоплата бл№3</v>
          </cell>
        </row>
        <row r="907">
          <cell r="F907">
            <v>500</v>
          </cell>
          <cell r="H907" t="str">
            <v>Демонтаж, монтаж теплоизоляции РР - 20.</v>
          </cell>
          <cell r="I907" t="str">
            <v>Предоплата бл№3</v>
          </cell>
        </row>
        <row r="908">
          <cell r="F908">
            <v>500</v>
          </cell>
          <cell r="H908" t="str">
            <v>Ремонт теплоизоляции трубопроводов котельного отделения с восстановлением металлопокрытия, по акту дефектации.</v>
          </cell>
          <cell r="I908" t="str">
            <v>Предоплата бл№3</v>
          </cell>
        </row>
        <row r="909">
          <cell r="F909">
            <v>500</v>
          </cell>
          <cell r="H909" t="str">
            <v>Ремонт теплоизоляции воздуховодов 1-го воздуха.</v>
          </cell>
          <cell r="I909" t="str">
            <v>Предоплата бл№3</v>
          </cell>
        </row>
        <row r="910">
          <cell r="F910">
            <v>500</v>
          </cell>
          <cell r="H910" t="str">
            <v>Ремонт теплоизоляции воздуховодов  2-го воздуха.</v>
          </cell>
          <cell r="I910" t="str">
            <v>Предоплата бл№3</v>
          </cell>
        </row>
        <row r="911">
          <cell r="F911">
            <v>500</v>
          </cell>
          <cell r="H911" t="str">
            <v>Ремонт теплоизоляции бункеров конвективных шахт.</v>
          </cell>
          <cell r="I911" t="str">
            <v>Предоплата бл№3</v>
          </cell>
        </row>
        <row r="912">
          <cell r="F912">
            <v>500</v>
          </cell>
          <cell r="H912" t="str">
            <v>Ремонт теплоизоляции газохода перчатки "Рихтера" до ТВП.</v>
          </cell>
          <cell r="I912" t="str">
            <v>Предоплата бл№3</v>
          </cell>
        </row>
        <row r="913">
          <cell r="F913">
            <v>500</v>
          </cell>
          <cell r="H913" t="str">
            <v>Ремонт изоляции ТВП.</v>
          </cell>
          <cell r="I913" t="str">
            <v>Предоплата бл№3</v>
          </cell>
        </row>
        <row r="914">
          <cell r="F914">
            <v>500</v>
          </cell>
          <cell r="H914" t="str">
            <v>Ремонт теплоизоляции подъемных газоходов.</v>
          </cell>
          <cell r="I914" t="str">
            <v>Предоплата бл№3</v>
          </cell>
        </row>
        <row r="915">
          <cell r="F915">
            <v>500</v>
          </cell>
          <cell r="H915" t="str">
            <v>Ремонт изоляции опускных газоходов.</v>
          </cell>
          <cell r="I915" t="str">
            <v>Предоплата бл№3</v>
          </cell>
        </row>
        <row r="916">
          <cell r="F916">
            <v>500</v>
          </cell>
          <cell r="H916" t="str">
            <v>Ремонт теплоизоляции напора и всаса  ДС-А,Б в главном корпусе.</v>
          </cell>
          <cell r="I916" t="str">
            <v>Предоплата бл№3</v>
          </cell>
        </row>
        <row r="917">
          <cell r="F917">
            <v>500</v>
          </cell>
          <cell r="H917" t="str">
            <v>Демонтаж, монтаж изоляции по программе контроля металла трубопроводов блока, эксплуатационного контроля трубопроводов в пределах котла.</v>
          </cell>
          <cell r="I917" t="str">
            <v>Предоплата бл№3</v>
          </cell>
        </row>
        <row r="918">
          <cell r="F918">
            <v>500</v>
          </cell>
          <cell r="H918" t="str">
            <v>Ремонт теплоизоляции трубопроводов турбинного отделения с металлопокрытием, по акту дефектации.</v>
          </cell>
          <cell r="I918" t="str">
            <v>Предоплата бл№3</v>
          </cell>
        </row>
        <row r="919">
          <cell r="F919">
            <v>500</v>
          </cell>
          <cell r="H919" t="str">
            <v>Демонтаж, монтаж теплоизоляции ЦВД, ЦСД, СК, РК ЦВД, СК, РК ЦСД,  ТПН                              - 100%.</v>
          </cell>
          <cell r="I919" t="str">
            <v>Предоплата бл№3</v>
          </cell>
        </row>
        <row r="920">
          <cell r="F920">
            <v>500</v>
          </cell>
          <cell r="H920" t="str">
            <v>Демонтаж, монтаж теплоизоляции ТПН-А,Б - 100%.</v>
          </cell>
          <cell r="I920" t="str">
            <v>Предоплата бл№3</v>
          </cell>
        </row>
        <row r="921">
          <cell r="F921">
            <v>500</v>
          </cell>
          <cell r="H921" t="str">
            <v>Демонтаж, монтаж изоляции ПНД - 3; 4; 5 - 100%.</v>
          </cell>
          <cell r="I921" t="str">
            <v>Предоплата бл№3</v>
          </cell>
        </row>
        <row r="922">
          <cell r="F922">
            <v>500</v>
          </cell>
          <cell r="H922" t="str">
            <v>Реммонт теплоизоляции сепараторов мельниц</v>
          </cell>
          <cell r="I922" t="str">
            <v>Предоплата бл№3</v>
          </cell>
        </row>
        <row r="923">
          <cell r="F923">
            <v>500</v>
          </cell>
          <cell r="H923" t="str">
            <v>Ремонт теплоизоляции общестанционных магистральных мазутопроводов</v>
          </cell>
          <cell r="I923" t="str">
            <v>Предоплата бл№3</v>
          </cell>
        </row>
        <row r="924">
          <cell r="F924">
            <v>500</v>
          </cell>
          <cell r="H924" t="str">
            <v>Монтаж металлопоерытия корпусов ПВД -7,8,9 блока № 4,5,6,7.</v>
          </cell>
          <cell r="I924" t="str">
            <v>Предоплата бл№3</v>
          </cell>
        </row>
        <row r="925">
          <cell r="F925">
            <v>500</v>
          </cell>
          <cell r="H925" t="str">
            <v>Инструмент обмуровка и теплоизоляция, основные средства.</v>
          </cell>
          <cell r="I925" t="str">
            <v>Предоплата бл№3</v>
          </cell>
        </row>
        <row r="929">
          <cell r="H929" t="str">
            <v>РКВО</v>
          </cell>
        </row>
        <row r="930">
          <cell r="F930">
            <v>500</v>
          </cell>
          <cell r="H930" t="str">
            <v>Замена  кубов ТВП (4колонок).</v>
          </cell>
          <cell r="I930" t="str">
            <v>Предоплата бл№3</v>
          </cell>
        </row>
        <row r="931">
          <cell r="F931">
            <v>500</v>
          </cell>
          <cell r="H931" t="str">
            <v>Приобретение валов и рабочих колес ДС-3А,Б.</v>
          </cell>
          <cell r="I931" t="str">
            <v>Предоплата бл№3</v>
          </cell>
        </row>
        <row r="932">
          <cell r="F932">
            <v>500</v>
          </cell>
          <cell r="H932" t="str">
            <v>Капитальный ремонт ТДМ бл. №3</v>
          </cell>
          <cell r="I932" t="str">
            <v>Предоплата бл№3</v>
          </cell>
        </row>
        <row r="933">
          <cell r="F933">
            <v>500</v>
          </cell>
          <cell r="H933" t="str">
            <v>Реконструкция фундамента эл.двигателя ВПВ-Б.</v>
          </cell>
          <cell r="I933" t="str">
            <v>Предоплата бл№3</v>
          </cell>
        </row>
        <row r="934">
          <cell r="F934">
            <v>500</v>
          </cell>
          <cell r="H934" t="str">
            <v>Ремонт улиток, газоходов на всасе и напоре ДС бл.№3</v>
          </cell>
          <cell r="I934" t="str">
            <v>Предоплата бл№3</v>
          </cell>
        </row>
        <row r="935">
          <cell r="F935">
            <v>500</v>
          </cell>
          <cell r="H935" t="str">
            <v>Изготовление диффузоров и обтекателей ДС-А,Б.</v>
          </cell>
          <cell r="I935" t="str">
            <v>Предоплата бл№3</v>
          </cell>
        </row>
        <row r="936">
          <cell r="F936">
            <v>500</v>
          </cell>
          <cell r="H936" t="str">
            <v>Замена диффузоров и обтекателей ДС-А,Б.</v>
          </cell>
          <cell r="I936" t="str">
            <v>Предоплата бл№3</v>
          </cell>
        </row>
        <row r="937">
          <cell r="F937">
            <v>500</v>
          </cell>
          <cell r="H937" t="str">
            <v>Изготовление каллориферов (приобритение).</v>
          </cell>
          <cell r="I937" t="str">
            <v>Предоплата бл№3</v>
          </cell>
        </row>
        <row r="938">
          <cell r="F938">
            <v>500</v>
          </cell>
          <cell r="H938" t="str">
            <v>Монтаж калориферов на всасе ДВ,</v>
          </cell>
          <cell r="I938" t="str">
            <v>Предоплата бл№3</v>
          </cell>
        </row>
        <row r="939">
          <cell r="F939">
            <v>500</v>
          </cell>
          <cell r="H939" t="str">
            <v>Замена воздуховодов на всасе ДВ-А,Б.отм 60.</v>
          </cell>
          <cell r="I939" t="str">
            <v>Предоплата бл№3</v>
          </cell>
        </row>
        <row r="940">
          <cell r="F940">
            <v>500</v>
          </cell>
          <cell r="H940" t="str">
            <v>Ремонт подъемных газоходов за ТВП</v>
          </cell>
          <cell r="I940" t="str">
            <v>Предоплата бл№3</v>
          </cell>
        </row>
        <row r="941">
          <cell r="F941">
            <v>500</v>
          </cell>
          <cell r="H941" t="str">
            <v xml:space="preserve">Ремонт опускных газоходов </v>
          </cell>
          <cell r="I941" t="str">
            <v>Предоплата бл№3</v>
          </cell>
        </row>
        <row r="942">
          <cell r="F942">
            <v>500</v>
          </cell>
          <cell r="H942" t="str">
            <v>Ремонт всасывающих газ-ов ДС.</v>
          </cell>
          <cell r="I942" t="str">
            <v>Предоплата бл№3</v>
          </cell>
        </row>
        <row r="943">
          <cell r="F943">
            <v>500</v>
          </cell>
          <cell r="H943" t="str">
            <v>Ремонт напорных газоходов ДС.</v>
          </cell>
          <cell r="I943" t="str">
            <v>Предоплата бл№3</v>
          </cell>
        </row>
        <row r="944">
          <cell r="F944">
            <v>500</v>
          </cell>
          <cell r="H944" t="str">
            <v>Ремонт коробов первичного и вторичного воздуха.</v>
          </cell>
          <cell r="I944" t="str">
            <v>Предоплата бл№3</v>
          </cell>
        </row>
        <row r="945">
          <cell r="F945">
            <v>500</v>
          </cell>
          <cell r="H945" t="str">
            <v>Ремонт эрлифтов</v>
          </cell>
          <cell r="I945" t="str">
            <v>Предоплата бл№3</v>
          </cell>
        </row>
        <row r="946">
          <cell r="F946">
            <v>500</v>
          </cell>
          <cell r="H946" t="str">
            <v xml:space="preserve">Ремонт ММТ </v>
          </cell>
          <cell r="I946" t="str">
            <v>Предоплата бл№3</v>
          </cell>
        </row>
        <row r="947">
          <cell r="F947">
            <v>500</v>
          </cell>
          <cell r="H947" t="str">
            <v>Изготовление запчастей к ММТ и реставрация роторов.</v>
          </cell>
          <cell r="I947" t="str">
            <v>Предоплата бл№3</v>
          </cell>
        </row>
        <row r="948">
          <cell r="F948">
            <v>500</v>
          </cell>
          <cell r="H948" t="str">
            <v xml:space="preserve">Ремонт ШШУ </v>
          </cell>
          <cell r="I948" t="str">
            <v>Предоплата бл№3</v>
          </cell>
        </row>
        <row r="949">
          <cell r="F949">
            <v>500</v>
          </cell>
          <cell r="H949" t="str">
            <v>Ремонт ВУМ.</v>
          </cell>
          <cell r="I949" t="str">
            <v>Предоплата бл№3</v>
          </cell>
        </row>
        <row r="950">
          <cell r="F950">
            <v>500</v>
          </cell>
          <cell r="H950" t="str">
            <v>Ремонт ШПСУ</v>
          </cell>
          <cell r="I950" t="str">
            <v>Предоплата бл№3</v>
          </cell>
        </row>
        <row r="951">
          <cell r="F951">
            <v>500</v>
          </cell>
          <cell r="H951" t="str">
            <v>Изготовление  воздуховодов к горелкам.</v>
          </cell>
          <cell r="I951" t="str">
            <v>Предоплата бл№3</v>
          </cell>
        </row>
        <row r="952">
          <cell r="F952">
            <v>500</v>
          </cell>
          <cell r="H952" t="str">
            <v>Замена воздуховодов к горелкам.</v>
          </cell>
          <cell r="I952" t="str">
            <v>Предоплата бл№3</v>
          </cell>
        </row>
        <row r="953">
          <cell r="F953">
            <v>500</v>
          </cell>
          <cell r="H953" t="str">
            <v>Замена шиберов №1,8 и установка атмосферных клапанов.</v>
          </cell>
          <cell r="I953" t="str">
            <v>Предоплата бл№3</v>
          </cell>
        </row>
        <row r="954">
          <cell r="F954">
            <v>500</v>
          </cell>
          <cell r="H954" t="str">
            <v>Замена шибера присадки холодного воздуха</v>
          </cell>
          <cell r="I954" t="str">
            <v>Предоплата бл№3</v>
          </cell>
        </row>
        <row r="955">
          <cell r="F955">
            <v>500</v>
          </cell>
          <cell r="H955" t="str">
            <v>Изготовление пылепроводов</v>
          </cell>
          <cell r="I955" t="str">
            <v>Предоплата бл№3</v>
          </cell>
        </row>
        <row r="956">
          <cell r="F956">
            <v>500</v>
          </cell>
          <cell r="H956" t="str">
            <v>Замена пылепроводов</v>
          </cell>
          <cell r="I956" t="str">
            <v>Предоплата бл№3</v>
          </cell>
        </row>
        <row r="957">
          <cell r="F957">
            <v>500</v>
          </cell>
          <cell r="H957" t="str">
            <v>Изготовление коробовТСУ</v>
          </cell>
          <cell r="I957" t="str">
            <v>Предоплата бл№3</v>
          </cell>
        </row>
        <row r="958">
          <cell r="F958">
            <v>500</v>
          </cell>
          <cell r="H958" t="str">
            <v>Замена коробов ТСУ</v>
          </cell>
          <cell r="I958" t="str">
            <v>Предоплата бл№3</v>
          </cell>
        </row>
        <row r="959">
          <cell r="F959">
            <v>500</v>
          </cell>
          <cell r="H959" t="str">
            <v>Демонтаж и монтаж ПВТ ММТ.</v>
          </cell>
          <cell r="I959" t="str">
            <v>Предоплата бл№3</v>
          </cell>
        </row>
        <row r="960">
          <cell r="F960">
            <v>500</v>
          </cell>
          <cell r="H960" t="str">
            <v>Изготовление всас и напор ВРПВ,ВРВВ.</v>
          </cell>
          <cell r="I960" t="str">
            <v>Предоплата бл№3</v>
          </cell>
        </row>
        <row r="961">
          <cell r="F961">
            <v>500</v>
          </cell>
          <cell r="H961" t="str">
            <v>Замена всас и напор ВРПВ,ВРВВ.</v>
          </cell>
          <cell r="I961" t="str">
            <v>Предоплата бл№3</v>
          </cell>
        </row>
        <row r="962">
          <cell r="F962">
            <v>500</v>
          </cell>
          <cell r="H962" t="str">
            <v>Замена коллектора линии НОК ряд Г.</v>
          </cell>
          <cell r="I962" t="str">
            <v>Предоплата бл№3</v>
          </cell>
        </row>
        <row r="963">
          <cell r="F963">
            <v>500</v>
          </cell>
          <cell r="H963" t="str">
            <v xml:space="preserve">Ремонт каналов ГЗУ и полов  отм.0-21, блок 3, </v>
          </cell>
          <cell r="I963" t="str">
            <v>Предоплата бл№3</v>
          </cell>
        </row>
        <row r="966">
          <cell r="H966" t="str">
            <v>РСАТ</v>
          </cell>
        </row>
        <row r="967">
          <cell r="H967" t="str">
            <v>Регенирация</v>
          </cell>
        </row>
        <row r="968">
          <cell r="F968" t="str">
            <v>ПВД</v>
          </cell>
          <cell r="H968" t="str">
            <v xml:space="preserve"> Ремонт ПВД бл.№7.</v>
          </cell>
          <cell r="I968" t="str">
            <v>Капитальный ремонт и модернизация  эн.блока №5</v>
          </cell>
        </row>
        <row r="969">
          <cell r="F969">
            <v>500</v>
          </cell>
          <cell r="H969" t="str">
            <v xml:space="preserve">Ремонт Д-7 ата. </v>
          </cell>
          <cell r="I969" t="str">
            <v>Предоплата бл№3</v>
          </cell>
        </row>
        <row r="970">
          <cell r="F970">
            <v>500</v>
          </cell>
          <cell r="H970" t="str">
            <v>Изготовление крепежа ПНД,ОБ,ПБ</v>
          </cell>
          <cell r="I970" t="str">
            <v>Предоплата бл№3</v>
          </cell>
        </row>
        <row r="971">
          <cell r="F971">
            <v>500</v>
          </cell>
          <cell r="H971" t="str">
            <v xml:space="preserve">Изготовление ОГЦ </v>
          </cell>
          <cell r="I971" t="str">
            <v>Предоплата бл№3</v>
          </cell>
        </row>
        <row r="972">
          <cell r="F972">
            <v>500</v>
          </cell>
          <cell r="H972" t="str">
            <v xml:space="preserve">Замена и ремонт ОГЦ </v>
          </cell>
          <cell r="I972" t="str">
            <v>Предоплата бл№3</v>
          </cell>
        </row>
        <row r="973">
          <cell r="F973">
            <v>500</v>
          </cell>
          <cell r="H973" t="str">
            <v>ПНД 1,2,3(инспекторская), 4-5 (после опрессовки)</v>
          </cell>
          <cell r="I973" t="str">
            <v>Предоплата бл№3</v>
          </cell>
        </row>
        <row r="974">
          <cell r="F974">
            <v>500</v>
          </cell>
          <cell r="H974" t="str">
            <v>Ремонт ОГК-А,Б</v>
          </cell>
          <cell r="I974" t="str">
            <v>Предоплата бл№3</v>
          </cell>
        </row>
        <row r="975">
          <cell r="F975">
            <v>500</v>
          </cell>
          <cell r="H975" t="str">
            <v>Замена трубопровода пожарной воды и ЗПТ</v>
          </cell>
          <cell r="I975" t="str">
            <v>Предоплата бл№3</v>
          </cell>
        </row>
        <row r="976">
          <cell r="F976">
            <v>500</v>
          </cell>
          <cell r="H976" t="str">
            <v>Ремонт напорных и сбросных циркводоводов ТГ, ТПН</v>
          </cell>
          <cell r="I976" t="str">
            <v>Предоплата бл№3</v>
          </cell>
        </row>
        <row r="977">
          <cell r="F977">
            <v>500</v>
          </cell>
          <cell r="H977" t="str">
            <v>Монтаж сеток в напорные ц/в  ТГ</v>
          </cell>
          <cell r="I977" t="str">
            <v>Предоплата бл№3</v>
          </cell>
        </row>
        <row r="978">
          <cell r="F978">
            <v>500</v>
          </cell>
          <cell r="H978" t="str">
            <v xml:space="preserve">Изготовление трубных пучков ОЭ-А,Б  ТГ </v>
          </cell>
          <cell r="I978" t="str">
            <v>Предоплата бл№3</v>
          </cell>
        </row>
        <row r="979">
          <cell r="F979">
            <v>500</v>
          </cell>
          <cell r="H979" t="str">
            <v xml:space="preserve">Замена ОЭ-А,Б  ТГ </v>
          </cell>
          <cell r="I979" t="str">
            <v>Предоплата бл№3</v>
          </cell>
        </row>
        <row r="980">
          <cell r="F980">
            <v>500</v>
          </cell>
          <cell r="H980" t="str">
            <v xml:space="preserve">Изготовление трубного пучка ЭУ  ТГ </v>
          </cell>
          <cell r="I980" t="str">
            <v>Предоплата бл№3</v>
          </cell>
        </row>
        <row r="981">
          <cell r="F981">
            <v>500</v>
          </cell>
          <cell r="H981" t="str">
            <v xml:space="preserve">Замена ЭУ  ТГ </v>
          </cell>
          <cell r="I981" t="str">
            <v>Предоплата бл№3</v>
          </cell>
        </row>
        <row r="982">
          <cell r="F982">
            <v>500</v>
          </cell>
          <cell r="H982" t="str">
            <v xml:space="preserve">Замена деф. трубок конденсаторов ТГ,ТПН </v>
          </cell>
          <cell r="I982" t="str">
            <v>Предоплата бл№3</v>
          </cell>
        </row>
        <row r="983">
          <cell r="F983">
            <v>500</v>
          </cell>
          <cell r="H983" t="str">
            <v>Ремонт конденсаторов ТГ,ТПН (замена жестких связей)</v>
          </cell>
          <cell r="I983" t="str">
            <v>Предоплата бл№3</v>
          </cell>
        </row>
        <row r="984">
          <cell r="F984">
            <v>500</v>
          </cell>
          <cell r="H984" t="str">
            <v>Бронировка БНТ</v>
          </cell>
          <cell r="I984" t="str">
            <v>Предоплата бл№3</v>
          </cell>
        </row>
        <row r="985">
          <cell r="F985">
            <v>500</v>
          </cell>
          <cell r="H985" t="str">
            <v>Ремонт ограждений и площадок обслуживания</v>
          </cell>
          <cell r="I985" t="str">
            <v>Предоплата бл№3</v>
          </cell>
        </row>
        <row r="986">
          <cell r="F986">
            <v>500</v>
          </cell>
          <cell r="H986" t="str">
            <v xml:space="preserve">Замена трубопр-дов  отм.35 до -4,2, </v>
          </cell>
          <cell r="I986" t="str">
            <v>Предоплата бл№3</v>
          </cell>
        </row>
        <row r="987">
          <cell r="F987">
            <v>500</v>
          </cell>
          <cell r="H987" t="str">
            <v>Основные средства (Электроинструмент)</v>
          </cell>
          <cell r="I987" t="str">
            <v>Предоплата бл№3</v>
          </cell>
        </row>
        <row r="990">
          <cell r="H990" t="str">
            <v>ОПС</v>
          </cell>
        </row>
        <row r="991">
          <cell r="F991">
            <v>500</v>
          </cell>
          <cell r="H991" t="str">
            <v>Ремонт трубопроводов, замена арматуры</v>
          </cell>
          <cell r="I991" t="str">
            <v>Предоплата бл№3</v>
          </cell>
        </row>
        <row r="992">
          <cell r="F992">
            <v>500</v>
          </cell>
          <cell r="H992" t="str">
            <v xml:space="preserve"> Замена паровых коробок ЦВД</v>
          </cell>
          <cell r="I992" t="str">
            <v>Предоплата бл№3</v>
          </cell>
        </row>
        <row r="993">
          <cell r="F993">
            <v>500</v>
          </cell>
          <cell r="H993" t="str">
            <v>Ремонт ОПС трубопроводов котла и турбины.</v>
          </cell>
          <cell r="I993" t="str">
            <v>Предоплата бл№3</v>
          </cell>
        </row>
        <row r="994">
          <cell r="F994">
            <v>500</v>
          </cell>
          <cell r="H994" t="str">
            <v>Наладка ОПС трубопроводов котла и турбины.</v>
          </cell>
          <cell r="I994" t="str">
            <v>Предоплата бл№3</v>
          </cell>
        </row>
        <row r="995">
          <cell r="F995">
            <v>500</v>
          </cell>
          <cell r="H995" t="str">
            <v xml:space="preserve">Подготовка  к контролю металла, ремонт стыков </v>
          </cell>
          <cell r="I995" t="str">
            <v>Предоплата бл№3</v>
          </cell>
        </row>
        <row r="996">
          <cell r="F996">
            <v>500</v>
          </cell>
          <cell r="H996" t="str">
            <v xml:space="preserve"> Замена трубопровода сброса с РР-20 в к-р и ц/водовод</v>
          </cell>
          <cell r="I996" t="str">
            <v>Предоплата бл№3</v>
          </cell>
        </row>
        <row r="997">
          <cell r="F997">
            <v>500</v>
          </cell>
          <cell r="H997" t="str">
            <v xml:space="preserve"> Демонтаж и монтаж сварочной сети</v>
          </cell>
          <cell r="I997" t="str">
            <v>Предоплата бл№3</v>
          </cell>
        </row>
        <row r="998">
          <cell r="F998">
            <v>500</v>
          </cell>
          <cell r="H998" t="str">
            <v>Термообработка сварочных стыков</v>
          </cell>
          <cell r="I998" t="str">
            <v>Предоплата бл№3</v>
          </cell>
        </row>
        <row r="999">
          <cell r="F999">
            <v>500</v>
          </cell>
          <cell r="H999" t="str">
            <v xml:space="preserve"> Основные средства(эл/инструмент)</v>
          </cell>
          <cell r="I999" t="str">
            <v>Предоплата бл№3</v>
          </cell>
        </row>
        <row r="1000">
          <cell r="H1000" t="str">
            <v>Арматура</v>
          </cell>
        </row>
        <row r="1001">
          <cell r="F1001">
            <v>500</v>
          </cell>
          <cell r="H1001" t="str">
            <v xml:space="preserve">Кап. ремонт арматуры  </v>
          </cell>
          <cell r="I1001" t="str">
            <v>Предоплата бл№3</v>
          </cell>
        </row>
        <row r="1002">
          <cell r="F1002">
            <v>500</v>
          </cell>
          <cell r="H1002" t="str">
            <v>Заводской ремонт арматуры и изготовление запчастей</v>
          </cell>
          <cell r="I1002" t="str">
            <v>Предоплата бл№3</v>
          </cell>
        </row>
        <row r="1003">
          <cell r="F1003">
            <v>500</v>
          </cell>
          <cell r="H1003" t="str">
            <v xml:space="preserve">Арматура впрысков блока </v>
          </cell>
          <cell r="I1003" t="str">
            <v>Предоплата бл№3</v>
          </cell>
        </row>
        <row r="1004">
          <cell r="F1004">
            <v>500</v>
          </cell>
          <cell r="H1004" t="str">
            <v>Основные средства (электроинструмент и т.д.)</v>
          </cell>
          <cell r="I1004" t="str">
            <v>Предоплата бл№3</v>
          </cell>
        </row>
        <row r="1005">
          <cell r="F1005">
            <v>500</v>
          </cell>
          <cell r="H1005" t="str">
            <v>Оборудование в арматурный участок</v>
          </cell>
          <cell r="I1005" t="str">
            <v>Предоплата бл№3</v>
          </cell>
        </row>
        <row r="1007">
          <cell r="H1007" t="str">
            <v>Общестанционное оборудование</v>
          </cell>
        </row>
        <row r="1008">
          <cell r="F1008">
            <v>500</v>
          </cell>
          <cell r="H1008" t="str">
            <v>Приобретение, монтаж грузового лифта бл.№3, ряд Г К/О</v>
          </cell>
          <cell r="I1008" t="str">
            <v>Предоплата бл№3</v>
          </cell>
        </row>
        <row r="1009">
          <cell r="F1009">
            <v>500</v>
          </cell>
          <cell r="H1009" t="str">
            <v>Монтаж пассажирского лифта №30.</v>
          </cell>
          <cell r="I1009" t="str">
            <v>Предоплата бл№3</v>
          </cell>
        </row>
        <row r="1010">
          <cell r="F1010">
            <v>500</v>
          </cell>
          <cell r="H1010" t="str">
            <v>Приобретение  и монтаж тельферов и кран балок. - ( 6 шт.)</v>
          </cell>
          <cell r="I1010" t="str">
            <v>Предоплата бл№3</v>
          </cell>
        </row>
        <row r="1011">
          <cell r="F1011" t="str">
            <v>б/н</v>
          </cell>
          <cell r="H1011" t="str">
            <v>Приобретение компрессора АВШ 3,7/200 или ВШ 4,2/200 (1 шт)</v>
          </cell>
        </row>
        <row r="1012">
          <cell r="F1012" t="str">
            <v>б/н</v>
          </cell>
          <cell r="H1012" t="str">
            <v>Приобретение и замена секций приточных камер в т/о 44 шт.</v>
          </cell>
        </row>
        <row r="1013">
          <cell r="F1013" t="str">
            <v>б/н</v>
          </cell>
          <cell r="H1013" t="str">
            <v>Приобретение отопительных агрегатов (АО 10 шт  ,СТД 10 шт )</v>
          </cell>
        </row>
        <row r="1014">
          <cell r="F1014" t="str">
            <v>б/н</v>
          </cell>
          <cell r="H1014" t="str">
            <v>Ремонт трубопровода ГЗУ нитка №2.</v>
          </cell>
        </row>
        <row r="1015">
          <cell r="F1015" t="str">
            <v>б/н</v>
          </cell>
          <cell r="H1015" t="str">
            <v>Замена подземных комуникаций питьевого и пожарного трубопровода со вскрытием грунта 2,1 км. (угольное поле)</v>
          </cell>
        </row>
        <row r="1018">
          <cell r="H1018" t="str">
            <v>СТР</v>
          </cell>
        </row>
        <row r="1019">
          <cell r="F1019">
            <v>427</v>
          </cell>
          <cell r="H1019" t="str">
            <v>Ремонт турбинного и вспомогательного оборудования</v>
          </cell>
        </row>
        <row r="1020">
          <cell r="F1020">
            <v>427</v>
          </cell>
          <cell r="H1020" t="str">
            <v>Генератор</v>
          </cell>
        </row>
        <row r="1021">
          <cell r="F1021">
            <v>427</v>
          </cell>
          <cell r="H1021" t="str">
            <v>Ремонт котельного и вспомогательного оборудования</v>
          </cell>
        </row>
        <row r="1022">
          <cell r="F1022">
            <v>427</v>
          </cell>
          <cell r="H1022" t="str">
            <v>Строительная часть</v>
          </cell>
        </row>
        <row r="1023">
          <cell r="F1023">
            <v>427</v>
          </cell>
          <cell r="H1023" t="str">
            <v>КИПиА</v>
          </cell>
        </row>
        <row r="1024">
          <cell r="F1024">
            <v>427</v>
          </cell>
          <cell r="H1024" t="str">
            <v>Электрическая часть Блока №8</v>
          </cell>
        </row>
        <row r="1025">
          <cell r="H1025" t="str">
            <v>Реконструкция системы НГЗУ</v>
          </cell>
        </row>
        <row r="1026">
          <cell r="H1026" t="str">
            <v>Демонтаж скрубберов блока 3</v>
          </cell>
        </row>
        <row r="1027">
          <cell r="F1027">
            <v>477</v>
          </cell>
          <cell r="H1027" t="str">
            <v xml:space="preserve">Монтаж электрофильтров блока 3 </v>
          </cell>
        </row>
        <row r="1028">
          <cell r="F1028">
            <v>488</v>
          </cell>
          <cell r="H1028" t="str">
            <v>Монтаж электрофильтров блока  8</v>
          </cell>
        </row>
        <row r="1029">
          <cell r="F1029">
            <v>544</v>
          </cell>
          <cell r="H1029" t="str">
            <v>Монтаж электрофильтров блока 4</v>
          </cell>
          <cell r="I1029" t="str">
            <v>Предоплата за реконструкция электрофильтра бл№4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з_т"/>
      <sheetName val="исх"/>
      <sheetName val="Расчет"/>
      <sheetName val="Рез-т"/>
      <sheetName val="Тр-т"/>
      <sheetName val="Отрезать"/>
      <sheetName val="Рез-т-график"/>
      <sheetName val="Задание"/>
      <sheetName val="Расход матер"/>
      <sheetName val="Макро"/>
      <sheetName val="Погрузчик"/>
      <sheetName val="Погр-к-вЗаписку"/>
      <sheetName val="Const"/>
      <sheetName val="Лист3"/>
      <sheetName val="МЭМР"/>
      <sheetName val="прогноз"/>
      <sheetName val="Стать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он"/>
      <sheetName val="Крепь"/>
      <sheetName val="Пилорама"/>
      <sheetName val="Столярка"/>
      <sheetName val="СМУ(УКР,РБУ,АБЗ)"/>
      <sheetName val="СМУ(УКР)"/>
      <sheetName val="АБЗ"/>
      <sheetName val="РБУ"/>
      <sheetName val="ЖДЦ"/>
      <sheetName val="КиПиА"/>
      <sheetName val="Химлаборатория"/>
      <sheetName val="Рентгенлаборатория"/>
      <sheetName val="ОТК"/>
      <sheetName val="Охран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закл. работ"/>
      <sheetName val="Анализ закл. работ (2)"/>
      <sheetName val="Анализ закл. работ (3)"/>
      <sheetName val="Анализ закл_ работ"/>
      <sheetName val=""/>
      <sheetName val="capex "/>
      <sheetName val="Чувствительность"/>
      <sheetName val="_RISK Correlations"/>
      <sheetName val="Sum Statement"/>
      <sheetName val="Inputs"/>
      <sheetName val="X-rates"/>
      <sheetName val="BSUSD"/>
      <sheetName val="BSKZT"/>
      <sheetName val="IS$"/>
      <sheetName val="Repair 2009"/>
      <sheetName val="CF$"/>
      <sheetName val="Анализ закладочных работКнига1А"/>
      <sheetName val="Статьи"/>
      <sheetName val="Revenue"/>
      <sheetName val="База"/>
      <sheetName val="const"/>
      <sheetName val="Изменение_оборотных_средств"/>
      <sheetName val="Option 0"/>
      <sheetName val="Details"/>
      <sheetName val="ОХР"/>
      <sheetName val="KCC"/>
      <sheetName val="menu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фл"/>
      <sheetName val="1.1_Гора_численность"/>
      <sheetName val="1.2_Численность фабрика"/>
      <sheetName val="1.3_Числ.администр."/>
      <sheetName val="1.4_Числ инфраструкт."/>
      <sheetName val="1.5_Численность Певек"/>
      <sheetName val="1.6_Сумарн.ч."/>
      <sheetName val="1.7_K_перехода"/>
      <sheetName val="1.8_Коэф_Перераб"/>
      <sheetName val="1.9_Структура"/>
      <sheetName val="1.10_Капзатраты"/>
      <sheetName val="1.11_Горное оборудование"/>
      <sheetName val="1.12_Карьер_стоимость_мат"/>
      <sheetName val="1.13_Мат Зиф"/>
      <sheetName val="1.14_Электр_и_ГСМ"/>
      <sheetName val="1.15_Карьер_клкл"/>
      <sheetName val="1.16_Кальк фабр"/>
      <sheetName val="1.17_Общехоз_кальк"/>
      <sheetName val="1.18_Свод_клкл"/>
      <sheetName val="1.19_Амортизация"/>
      <sheetName val="2.1_Погашение_1"/>
      <sheetName val="2.2_Погашение_2"/>
      <sheetName val="2.3_Погашение_3"/>
      <sheetName val="2.4_Погашение_4"/>
      <sheetName val="2.5_Календарь"/>
      <sheetName val="2.6_Сводка_1"/>
      <sheetName val="2.7_Сводка_2"/>
      <sheetName val="2.8_Cводка_3"/>
      <sheetName val="2.9_Cводка_4"/>
      <sheetName val="2.10_Финансирование_1"/>
      <sheetName val="2.11_Финансирование_2"/>
      <sheetName val="2.12_Финансирование_3"/>
      <sheetName val="2.13_Финансирование_4"/>
      <sheetName val="2.14_NPV_1"/>
      <sheetName val="2.15_NPV_2"/>
      <sheetName val="2.16_NPV_3"/>
      <sheetName val="2.17_NPV_4"/>
      <sheetName val="2.18_ОТЭП"/>
      <sheetName val="2.19_Государству"/>
      <sheetName val="4.1_Кондиции"/>
      <sheetName val="4.2._В_прирезках"/>
      <sheetName val="Сравнительная таблица"/>
      <sheetName val="ЕСН_новый"/>
      <sheetName val="Смета капзатрат"/>
      <sheetName val="Карьер_материалы"/>
      <sheetName val="Трансп_кальк"/>
      <sheetName val="Плата_за_землю"/>
      <sheetName val="5 - структура"/>
      <sheetName val="1.3_Числ.администр. (2)"/>
      <sheetName val="Cost 99v98"/>
      <sheetName val="Лист3"/>
      <sheetName val="МЭМР"/>
      <sheetName val="прогноз"/>
      <sheetName val="РБУ"/>
      <sheetName val="Parameters"/>
    </sheetNames>
    <sheetDataSet>
      <sheetData sheetId="0">
        <row r="10">
          <cell r="B10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10">
          <cell r="B10">
            <v>1.4999999999999999E-2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_ запасы"/>
      <sheetName val="Экспл_ запасы"/>
      <sheetName val="Исх."/>
      <sheetName val="Геол. запасы"/>
      <sheetName val="Пром. запасы"/>
      <sheetName val="Экспл. запасы"/>
      <sheetName val="Э.з."/>
      <sheetName val="Вскрыша"/>
      <sheetName val="Трансп.объем"/>
      <sheetName val="Тр.о."/>
      <sheetName val="Итого"/>
      <sheetName val="5 - структура"/>
      <sheetName val="Input"/>
      <sheetName val="Inputs"/>
      <sheetName val="Рез_т"/>
      <sheetName val="Const"/>
      <sheetName val="Дефл"/>
      <sheetName val="Отопление"/>
      <sheetName val="Вентиляция"/>
    </sheetNames>
    <sheetDataSet>
      <sheetData sheetId="0">
        <row r="2">
          <cell r="B2">
            <v>0.03</v>
          </cell>
        </row>
      </sheetData>
      <sheetData sheetId="1">
        <row r="2">
          <cell r="B2">
            <v>0.03</v>
          </cell>
        </row>
        <row r="3">
          <cell r="G3">
            <v>0.25</v>
          </cell>
        </row>
      </sheetData>
      <sheetData sheetId="2">
        <row r="2">
          <cell r="B2">
            <v>0.03</v>
          </cell>
        </row>
      </sheetData>
      <sheetData sheetId="3">
        <row r="2">
          <cell r="B2">
            <v>0.03</v>
          </cell>
        </row>
      </sheetData>
      <sheetData sheetId="4">
        <row r="2">
          <cell r="B2">
            <v>0.03</v>
          </cell>
        </row>
      </sheetData>
      <sheetData sheetId="5">
        <row r="2">
          <cell r="B2">
            <v>0.03</v>
          </cell>
        </row>
      </sheetData>
      <sheetData sheetId="6">
        <row r="2">
          <cell r="B2">
            <v>0.03</v>
          </cell>
        </row>
      </sheetData>
      <sheetData sheetId="7">
        <row r="2">
          <cell r="B2">
            <v>0.03</v>
          </cell>
        </row>
      </sheetData>
      <sheetData sheetId="8">
        <row r="2">
          <cell r="B2">
            <v>0.03</v>
          </cell>
        </row>
      </sheetData>
      <sheetData sheetId="9">
        <row r="2">
          <cell r="B2">
            <v>0.03</v>
          </cell>
        </row>
      </sheetData>
      <sheetData sheetId="10">
        <row r="2">
          <cell r="B2">
            <v>0.03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пь"/>
      <sheetName val="Пилорама"/>
      <sheetName val="Столярка"/>
      <sheetName val="СМУ(УКР,РБУ,АБЗ для Тяна)"/>
      <sheetName val="СМУ(УКР,РБУ,АБЗ)"/>
      <sheetName val="УКР"/>
      <sheetName val="РБУ"/>
      <sheetName val="АБЗ"/>
      <sheetName val="Сети и подстанции"/>
      <sheetName val="Турбокомпрессорная"/>
      <sheetName val="Электротехнический"/>
      <sheetName val="Промкотельная"/>
      <sheetName val="Водоснабжение"/>
      <sheetName val="Промводоснабжение"/>
      <sheetName val="Очистные  сооружения"/>
      <sheetName val="ОСШВ"/>
      <sheetName val="Энергоцех(сводная)"/>
      <sheetName val="ЖДЦ"/>
      <sheetName val="Выбор цеха"/>
      <sheetName val="Справочник "/>
      <sheetName val="Шаблон (2)"/>
      <sheetName val="Шаблон"/>
      <sheetName val="Копия шаблона"/>
      <sheetName val="Шаблон (3)"/>
      <sheetName val="Справочник"/>
      <sheetName val="Промкотельная (2)"/>
      <sheetName val="Очистные сооружения"/>
      <sheetName val="Очистные шахтных вод"/>
      <sheetName val="СМУ"/>
      <sheetName val="Модуль1"/>
      <sheetName val="10 пост-пер  год, кв"/>
      <sheetName val="Статьи"/>
      <sheetName val="ЯНВАРЬ"/>
      <sheetName val="Экспл_ запасы"/>
      <sheetName val="Пром_ запасы"/>
      <sheetName val="_RISK Correlations"/>
      <sheetName val="X-rates"/>
      <sheetName val="Затраты"/>
      <sheetName val="Проводки'02"/>
      <sheetName val="PYTB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 детально"/>
      <sheetName val="Справочник"/>
      <sheetName val="РБУ"/>
      <sheetName val="ISvsOB"/>
      <sheetName val="Дефл"/>
      <sheetName val="Sum Statement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ок по бюджету"/>
      <sheetName val="Февраль по группам"/>
      <sheetName val="Февраль детально"/>
      <sheetName val="Лист6"/>
      <sheetName val="repair yar"/>
      <sheetName val="repair месяц"/>
      <sheetName val="расход"/>
      <sheetName val="Расход со склада"/>
      <sheetName val="Подрядчики февраль06"/>
      <sheetName val="скала"/>
      <sheetName val="Сверка расходов с Флэш"/>
      <sheetName val="Группы"/>
      <sheetName val="c испр"/>
      <sheetName val="Подрядчики тек.февраль06"/>
      <sheetName val="март детально"/>
      <sheetName val="Справочник"/>
      <sheetName val="Trial Balance"/>
      <sheetName val="Экспл_ запасы"/>
      <sheetName val="Пром_ запасы"/>
      <sheetName val="Project Proforma"/>
      <sheetName val="Capital"/>
      <sheetName val="Prod Stats"/>
      <sheetName val="Prod Value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90104</v>
          </cell>
          <cell r="B3" t="str">
            <v>тек.рем</v>
          </cell>
          <cell r="C3" t="str">
            <v>Материалы</v>
          </cell>
        </row>
        <row r="4">
          <cell r="A4">
            <v>93101</v>
          </cell>
          <cell r="B4" t="str">
            <v>тек.рем</v>
          </cell>
          <cell r="C4" t="str">
            <v>Материалы</v>
          </cell>
        </row>
        <row r="5">
          <cell r="A5">
            <v>9340102</v>
          </cell>
          <cell r="B5" t="str">
            <v>тек.рем</v>
          </cell>
          <cell r="C5" t="str">
            <v>Материалы</v>
          </cell>
        </row>
        <row r="6">
          <cell r="A6">
            <v>9340103</v>
          </cell>
          <cell r="B6" t="str">
            <v>тек.рем</v>
          </cell>
          <cell r="C6" t="str">
            <v>Материалы</v>
          </cell>
        </row>
        <row r="7">
          <cell r="A7">
            <v>9340104</v>
          </cell>
          <cell r="B7" t="str">
            <v>тек.рем</v>
          </cell>
          <cell r="C7" t="str">
            <v>Материалы</v>
          </cell>
        </row>
        <row r="8">
          <cell r="A8">
            <v>9340105</v>
          </cell>
          <cell r="B8" t="str">
            <v>тек.рем</v>
          </cell>
          <cell r="C8" t="str">
            <v>Материалы</v>
          </cell>
        </row>
        <row r="9">
          <cell r="A9">
            <v>9340106</v>
          </cell>
          <cell r="B9" t="str">
            <v>тек.рем</v>
          </cell>
          <cell r="C9" t="str">
            <v>Материалы</v>
          </cell>
        </row>
        <row r="10">
          <cell r="A10">
            <v>9340107</v>
          </cell>
          <cell r="B10" t="str">
            <v>тек.рем</v>
          </cell>
          <cell r="C10" t="str">
            <v>Материалы</v>
          </cell>
        </row>
        <row r="11">
          <cell r="A11">
            <v>9340108</v>
          </cell>
          <cell r="B11" t="str">
            <v>тек.рем</v>
          </cell>
          <cell r="C11" t="str">
            <v>Материалы</v>
          </cell>
        </row>
        <row r="12">
          <cell r="A12">
            <v>9340109</v>
          </cell>
          <cell r="B12" t="str">
            <v>тек.рем</v>
          </cell>
          <cell r="C12" t="str">
            <v>Материалы</v>
          </cell>
        </row>
        <row r="13">
          <cell r="A13">
            <v>9340110</v>
          </cell>
          <cell r="B13" t="str">
            <v>тек.рем</v>
          </cell>
          <cell r="C13" t="str">
            <v>Материалы</v>
          </cell>
        </row>
        <row r="14">
          <cell r="A14">
            <v>9340111</v>
          </cell>
          <cell r="B14" t="str">
            <v>тек.рем</v>
          </cell>
          <cell r="C14" t="str">
            <v>Материалы</v>
          </cell>
        </row>
        <row r="15">
          <cell r="A15">
            <v>821032001</v>
          </cell>
          <cell r="B15" t="str">
            <v>тек.рем</v>
          </cell>
          <cell r="C15" t="str">
            <v>Материалы</v>
          </cell>
        </row>
        <row r="16">
          <cell r="A16">
            <v>82103322</v>
          </cell>
          <cell r="B16" t="str">
            <v>тек.рем</v>
          </cell>
          <cell r="C16" t="str">
            <v>Материалы</v>
          </cell>
        </row>
        <row r="17">
          <cell r="A17">
            <v>90105</v>
          </cell>
          <cell r="B17" t="str">
            <v>тек.рем</v>
          </cell>
          <cell r="C17" t="str">
            <v>Запчасти</v>
          </cell>
        </row>
        <row r="18">
          <cell r="A18">
            <v>93102</v>
          </cell>
          <cell r="B18" t="str">
            <v>тек.рем</v>
          </cell>
          <cell r="C18" t="str">
            <v>Запчасти</v>
          </cell>
        </row>
        <row r="19">
          <cell r="A19">
            <v>9340202</v>
          </cell>
          <cell r="B19" t="str">
            <v>тек.рем</v>
          </cell>
          <cell r="C19" t="str">
            <v>Запчасти</v>
          </cell>
        </row>
        <row r="20">
          <cell r="A20">
            <v>93402021</v>
          </cell>
          <cell r="B20" t="str">
            <v>тек.рем</v>
          </cell>
          <cell r="C20" t="str">
            <v>Запчасти</v>
          </cell>
        </row>
        <row r="21">
          <cell r="A21">
            <v>93402022</v>
          </cell>
          <cell r="B21" t="str">
            <v>тек.рем</v>
          </cell>
          <cell r="C21" t="str">
            <v>Запчасти</v>
          </cell>
        </row>
        <row r="22">
          <cell r="A22">
            <v>93402023</v>
          </cell>
          <cell r="B22" t="str">
            <v>тек.рем</v>
          </cell>
          <cell r="C22" t="str">
            <v>Запчасти</v>
          </cell>
        </row>
        <row r="23">
          <cell r="A23">
            <v>93402024</v>
          </cell>
          <cell r="B23" t="str">
            <v>тек.рем</v>
          </cell>
          <cell r="C23" t="str">
            <v>Запчасти</v>
          </cell>
        </row>
        <row r="24">
          <cell r="A24">
            <v>93402025</v>
          </cell>
          <cell r="B24" t="str">
            <v>тек.рем</v>
          </cell>
          <cell r="C24" t="str">
            <v>Запчасти</v>
          </cell>
        </row>
        <row r="25">
          <cell r="A25">
            <v>93402026</v>
          </cell>
          <cell r="B25" t="str">
            <v>тек.рем</v>
          </cell>
          <cell r="C25" t="str">
            <v>Запчасти</v>
          </cell>
        </row>
        <row r="26">
          <cell r="A26">
            <v>93402027</v>
          </cell>
          <cell r="B26" t="str">
            <v>тек.рем</v>
          </cell>
          <cell r="C26" t="str">
            <v>Запчасти</v>
          </cell>
        </row>
        <row r="27">
          <cell r="A27">
            <v>93402028</v>
          </cell>
          <cell r="B27" t="str">
            <v>тек.рем</v>
          </cell>
          <cell r="C27" t="str">
            <v>Запчасти</v>
          </cell>
        </row>
        <row r="28">
          <cell r="A28">
            <v>93402029</v>
          </cell>
          <cell r="B28" t="str">
            <v>тек.рем</v>
          </cell>
          <cell r="C28" t="str">
            <v>Запчасти</v>
          </cell>
        </row>
        <row r="29">
          <cell r="A29">
            <v>821032002</v>
          </cell>
          <cell r="B29" t="str">
            <v>тек.рем</v>
          </cell>
          <cell r="C29" t="str">
            <v>Запчасти</v>
          </cell>
        </row>
        <row r="30">
          <cell r="A30">
            <v>82103323</v>
          </cell>
          <cell r="B30" t="str">
            <v>тек.рем</v>
          </cell>
          <cell r="C30" t="str">
            <v>Запчасти</v>
          </cell>
        </row>
        <row r="31">
          <cell r="A31">
            <v>8210332</v>
          </cell>
          <cell r="B31" t="str">
            <v>тек.рем</v>
          </cell>
          <cell r="C31" t="str">
            <v>Запчасти</v>
          </cell>
        </row>
        <row r="32">
          <cell r="A32">
            <v>93405021</v>
          </cell>
          <cell r="B32" t="str">
            <v>тек.рем</v>
          </cell>
          <cell r="C32" t="str">
            <v>Подрядчики</v>
          </cell>
        </row>
        <row r="33">
          <cell r="A33">
            <v>93405022</v>
          </cell>
          <cell r="B33" t="str">
            <v>тек.рем</v>
          </cell>
          <cell r="C33" t="str">
            <v>Подрядчики</v>
          </cell>
        </row>
        <row r="34">
          <cell r="A34">
            <v>93405023</v>
          </cell>
          <cell r="B34" t="str">
            <v>тек.рем</v>
          </cell>
          <cell r="C34" t="str">
            <v>Подрядчики</v>
          </cell>
        </row>
        <row r="35">
          <cell r="A35">
            <v>93405024</v>
          </cell>
          <cell r="B35" t="str">
            <v>тек.рем</v>
          </cell>
          <cell r="C35" t="str">
            <v>Подрядчики</v>
          </cell>
        </row>
        <row r="36">
          <cell r="A36">
            <v>93405025</v>
          </cell>
          <cell r="B36" t="str">
            <v>тек.рем</v>
          </cell>
          <cell r="C36" t="str">
            <v>Подрядчики</v>
          </cell>
        </row>
        <row r="37">
          <cell r="A37">
            <v>93405026</v>
          </cell>
          <cell r="B37" t="str">
            <v>тек.рем</v>
          </cell>
          <cell r="C37" t="str">
            <v>Подрядчики</v>
          </cell>
        </row>
        <row r="38">
          <cell r="A38">
            <v>93405027</v>
          </cell>
          <cell r="B38" t="str">
            <v>тек.рем</v>
          </cell>
          <cell r="C38" t="str">
            <v>Подрядчики</v>
          </cell>
        </row>
        <row r="39">
          <cell r="A39">
            <v>93405028</v>
          </cell>
          <cell r="B39" t="str">
            <v>тек.рем</v>
          </cell>
          <cell r="C39" t="str">
            <v>Подрядчики</v>
          </cell>
        </row>
        <row r="40">
          <cell r="A40">
            <v>93405029</v>
          </cell>
          <cell r="B40" t="str">
            <v>тек.рем</v>
          </cell>
          <cell r="C40" t="str">
            <v>Подрядчики</v>
          </cell>
        </row>
        <row r="41">
          <cell r="A41">
            <v>82103324</v>
          </cell>
          <cell r="B41" t="str">
            <v>тек.рем</v>
          </cell>
          <cell r="C41" t="str">
            <v>Подрядчики</v>
          </cell>
        </row>
        <row r="42">
          <cell r="A42">
            <v>8210321</v>
          </cell>
          <cell r="B42" t="str">
            <v>тек.рем</v>
          </cell>
          <cell r="C42" t="str">
            <v>Подрядчики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ОборБалФормОтч"/>
      <sheetName val="ТитулЛистОтч"/>
      <sheetName val="t0_name"/>
      <sheetName val="s"/>
      <sheetName val="ЯНВАРЬ"/>
      <sheetName val="Справочник"/>
      <sheetName val="База"/>
      <sheetName val="СписокТЭП"/>
      <sheetName val="поставка сравн13"/>
      <sheetName val="Форма2"/>
      <sheetName val="справка"/>
      <sheetName val="KAR10"/>
      <sheetName val="Контакты"/>
      <sheetName val="TB Atai excel"/>
      <sheetName val="скала"/>
      <sheetName val="Sum Statement"/>
      <sheetName val="OBL_CRED_30-06-97.XLS"/>
      <sheetName val="март детально"/>
      <sheetName val="T6.200"/>
      <sheetName val="1 класс"/>
      <sheetName val="2 класс"/>
      <sheetName val="3 класс"/>
      <sheetName val="4 класс"/>
      <sheetName val="5 класс"/>
      <sheetName val="\\KZWKHASENOVGA\aws\Documents a"/>
      <sheetName val="РБУ"/>
      <sheetName val="ввод-вывод ОС авг2004- 2005"/>
      <sheetName val="XLR_NoRangeSheet"/>
      <sheetName val="предприятия"/>
      <sheetName val="Лв 1715 (сб)"/>
      <sheetName val="ИзменяемыеДанные"/>
      <sheetName val="ДДСАБ"/>
      <sheetName val="ДДСККБ"/>
      <sheetName val="P&amp;L"/>
      <sheetName val="Provisions"/>
      <sheetName val="SMSTemp"/>
      <sheetName val="МО 0012"/>
      <sheetName val="д.7.001"/>
      <sheetName val="СЦЕНАРН УСЛ"/>
      <sheetName val="Статьи"/>
      <sheetName val="10Cash"/>
      <sheetName val="СПгнг"/>
      <sheetName val="Rollforward"/>
      <sheetName val="класс"/>
      <sheetName val="#ССЫЛКА"/>
      <sheetName val="FES"/>
      <sheetName val="из сем"/>
      <sheetName val="Пр3"/>
      <sheetName val="ниигкр"/>
      <sheetName val="60701"/>
      <sheetName val="Движение ОС"/>
      <sheetName val="I KEY INFORMATION"/>
      <sheetName val="ОТиТБ"/>
      <sheetName val="факт 2005 г."/>
      <sheetName val="Лист2"/>
      <sheetName val="Water trucking 2005"/>
      <sheetName val="Ввод"/>
      <sheetName val="2в"/>
      <sheetName val="Cash CCI Detail"/>
      <sheetName val="N-200.1"/>
      <sheetName val="N-500.1"/>
      <sheetName val="Добыча нефти4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  <sheetName val="99 cons YTD"/>
      <sheetName val="Calc"/>
      <sheetName val="GoEight"/>
      <sheetName val="MOne"/>
      <sheetName val="KOne"/>
      <sheetName val="MTwo"/>
      <sheetName val="GoSeven"/>
      <sheetName val="GrThree"/>
      <sheetName val="HTwo"/>
      <sheetName val="JOne"/>
      <sheetName val="JTwo"/>
      <sheetName val="HOne"/>
      <sheetName val="GrFour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 6"/>
    </sheetNames>
    <sheetDataSet>
      <sheetData sheetId="0" refreshError="1"/>
      <sheetData sheetId="1" refreshError="1">
        <row r="180">
          <cell r="E180">
            <v>106</v>
          </cell>
          <cell r="F180">
            <v>106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иг (2)"/>
      <sheetName val="ориг"/>
      <sheetName val="ЦЗ"/>
      <sheetName val="Лист2"/>
      <sheetName val="Лист3"/>
      <sheetName val="ВЦМ (2)"/>
      <sheetName val="скала"/>
      <sheetName val="Банк сентябрь 07"/>
      <sheetName val="Assumptions"/>
      <sheetName val="март детально"/>
      <sheetName val="Анализ закл. работ"/>
    </sheetNames>
    <sheetDataSet>
      <sheetData sheetId="0" refreshError="1"/>
      <sheetData sheetId="1" refreshError="1"/>
      <sheetData sheetId="2" refreshError="1">
        <row r="1">
          <cell r="A1" t="str">
            <v>ЦЗ</v>
          </cell>
        </row>
        <row r="2">
          <cell r="A2" t="str">
            <v>Эксп-общестанционное оборудование</v>
          </cell>
          <cell r="B2" t="str">
            <v>01</v>
          </cell>
        </row>
        <row r="3">
          <cell r="A3" t="str">
            <v>Эксп-котельного оборудования</v>
          </cell>
          <cell r="B3" t="str">
            <v>02</v>
          </cell>
        </row>
        <row r="4">
          <cell r="A4" t="str">
            <v>Эксп-турбинного оборудования</v>
          </cell>
          <cell r="B4" t="str">
            <v>03</v>
          </cell>
        </row>
        <row r="5">
          <cell r="A5" t="str">
            <v>Рем-основного оборуд-я котла</v>
          </cell>
          <cell r="B5" t="str">
            <v>04</v>
          </cell>
        </row>
        <row r="6">
          <cell r="A6" t="str">
            <v>Рем-вспомогат.обор-я котла</v>
          </cell>
          <cell r="B6" t="str">
            <v>05</v>
          </cell>
        </row>
        <row r="7">
          <cell r="A7" t="str">
            <v>Рем-турбинного обор-я</v>
          </cell>
          <cell r="B7" t="str">
            <v>06</v>
          </cell>
        </row>
        <row r="8">
          <cell r="A8" t="str">
            <v>Рем-общест.ремонта</v>
          </cell>
          <cell r="B8" t="str">
            <v>07</v>
          </cell>
        </row>
        <row r="9">
          <cell r="A9" t="str">
            <v>Топл-эксплуатац оборуд-я</v>
          </cell>
          <cell r="B9" t="str">
            <v>08</v>
          </cell>
        </row>
        <row r="10">
          <cell r="A10" t="str">
            <v>Топл-рем.оборуд-я 1 участка</v>
          </cell>
          <cell r="B10" t="str">
            <v>09</v>
          </cell>
        </row>
        <row r="11">
          <cell r="A11" t="str">
            <v>Топл-рем.оборуд-я 2 участка</v>
          </cell>
          <cell r="B11" t="str">
            <v>10</v>
          </cell>
        </row>
        <row r="12">
          <cell r="A12" t="str">
            <v>Топл-автотранпорт</v>
          </cell>
          <cell r="B12" t="str">
            <v>11</v>
          </cell>
        </row>
        <row r="13">
          <cell r="A13" t="str">
            <v>ЭлЭ-Оперативный персонал (эксплуат оборуд-я)</v>
          </cell>
          <cell r="B13" t="str">
            <v>12</v>
          </cell>
        </row>
        <row r="14">
          <cell r="A14" t="str">
            <v>ЭлЭ-ремонт</v>
          </cell>
          <cell r="B14" t="str">
            <v>13</v>
          </cell>
        </row>
        <row r="15">
          <cell r="A15" t="str">
            <v>ЭлЦ-измерения и испыт-я  РЗА</v>
          </cell>
          <cell r="B15" t="str">
            <v>14</v>
          </cell>
        </row>
        <row r="16">
          <cell r="A16" t="str">
            <v>ЭлЦ-высоков.оборуд-я</v>
          </cell>
          <cell r="B16" t="str">
            <v>15</v>
          </cell>
        </row>
        <row r="17">
          <cell r="A17" t="str">
            <v>ТАИ-РемонтКИП</v>
          </cell>
          <cell r="B17" t="str">
            <v>16</v>
          </cell>
        </row>
        <row r="18">
          <cell r="A18" t="str">
            <v>ТАИ-Участок по АСУ ТП</v>
          </cell>
          <cell r="B18" t="str">
            <v>17</v>
          </cell>
        </row>
        <row r="19">
          <cell r="A19" t="str">
            <v>ТАИ-Эксплуатация</v>
          </cell>
          <cell r="B19" t="str">
            <v>18</v>
          </cell>
        </row>
        <row r="20">
          <cell r="A20" t="str">
            <v>ТБ-Охрана труда</v>
          </cell>
          <cell r="B20" t="str">
            <v>19</v>
          </cell>
        </row>
        <row r="21">
          <cell r="A21" t="str">
            <v>ТБ-АХО</v>
          </cell>
          <cell r="B21" t="str">
            <v>22</v>
          </cell>
        </row>
        <row r="22">
          <cell r="A22" t="str">
            <v>План-Инженерная поддержка</v>
          </cell>
          <cell r="B22" t="str">
            <v>25</v>
          </cell>
        </row>
        <row r="23">
          <cell r="A23" t="str">
            <v>Группа ОППР</v>
          </cell>
          <cell r="B23">
            <v>26</v>
          </cell>
        </row>
        <row r="24">
          <cell r="A24" t="str">
            <v>План-ОМТС</v>
          </cell>
          <cell r="B24" t="str">
            <v>27</v>
          </cell>
        </row>
        <row r="25">
          <cell r="A25" t="str">
            <v>_Руководители-Плановоэкономический</v>
          </cell>
          <cell r="B25">
            <v>28</v>
          </cell>
        </row>
        <row r="26">
          <cell r="A26" t="str">
            <v>Ю-кадры</v>
          </cell>
          <cell r="B26" t="str">
            <v>31</v>
          </cell>
        </row>
        <row r="27">
          <cell r="A27" t="str">
            <v>Административные/переменные</v>
          </cell>
          <cell r="B27" t="str">
            <v>33</v>
          </cell>
        </row>
        <row r="28">
          <cell r="A28" t="str">
            <v>Проект Дюсен</v>
          </cell>
          <cell r="B28">
            <v>36</v>
          </cell>
        </row>
        <row r="29">
          <cell r="A29" t="str">
            <v>ТАИ-Участок IT и связь</v>
          </cell>
          <cell r="B29">
            <v>17</v>
          </cell>
        </row>
        <row r="30">
          <cell r="A30" t="str">
            <v>Ремонт сосудов, арматуры и трубопроводов</v>
          </cell>
          <cell r="B30" t="str">
            <v>42</v>
          </cell>
        </row>
        <row r="31">
          <cell r="A31" t="str">
            <v>ТБ-Пожарники</v>
          </cell>
          <cell r="B31" t="str">
            <v>21</v>
          </cell>
        </row>
        <row r="32">
          <cell r="A32" t="str">
            <v>Астанинский офис</v>
          </cell>
          <cell r="B32">
            <v>38</v>
          </cell>
        </row>
        <row r="33">
          <cell r="A33" t="str">
            <v>Ф-Бухгалтерия</v>
          </cell>
          <cell r="B33">
            <v>24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драг"/>
      <sheetName val="свод драг"/>
      <sheetName val="ао"/>
      <sheetName val="бгмк"/>
      <sheetName val="ВМХК"/>
      <sheetName val="БГОК"/>
      <sheetName val="ксс"/>
      <sheetName val="ВАЮЗЖР Год"/>
      <sheetName val="Лист17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Лист16"/>
      <sheetName val="Лист18"/>
      <sheetName val="Ам. ВЦМ "/>
      <sheetName val="планы р.е.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COST_OF_PRODUCTION"/>
      <sheetName val="FX rates"/>
      <sheetName val="Loans out"/>
      <sheetName val="L&amp;E"/>
      <sheetName val="Incometl"/>
      <sheetName val="Nvar"/>
      <sheetName val="группа"/>
      <sheetName val="B_4"/>
      <sheetName val="B-4"/>
      <sheetName val="AG Pipe Qt"/>
      <sheetName val="A-20"/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Cost 99v98"/>
      <sheetName val="UEN"/>
      <sheetName val="PYTB"/>
      <sheetName val="Const"/>
      <sheetName val="Mine Gen"/>
      <sheetName val="COP_Analitical"/>
      <sheetName val="Master_(2)"/>
      <sheetName val="C_repair"/>
      <sheetName val="Other_Services"/>
      <sheetName val="GA_LLP"/>
      <sheetName val="Ngdu_1COS"/>
      <sheetName val="Cost_99v98"/>
      <sheetName val="Assumptions"/>
      <sheetName val="PDC_Worksheet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</sheetNames>
    <sheetDataSet>
      <sheetData sheetId="0" refreshError="1"/>
      <sheetData sheetId="1" refreshError="1"/>
      <sheetData sheetId="2" refreshError="1"/>
      <sheetData sheetId="3">
        <row r="10">
          <cell r="S10">
            <v>119.47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0">
          <cell r="S10">
            <v>119.47</v>
          </cell>
        </row>
      </sheetData>
      <sheetData sheetId="15">
        <row r="10">
          <cell r="S10">
            <v>119.47</v>
          </cell>
        </row>
      </sheetData>
      <sheetData sheetId="16">
        <row r="10">
          <cell r="S10">
            <v>119.47</v>
          </cell>
        </row>
      </sheetData>
      <sheetData sheetId="17">
        <row r="10">
          <cell r="S10">
            <v>119.47</v>
          </cell>
        </row>
      </sheetData>
      <sheetData sheetId="18" refreshError="1"/>
      <sheetData sheetId="19">
        <row r="10">
          <cell r="S10">
            <v>119.47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  <sheetName val="Megh"/>
      <sheetName val="Annual St"/>
      <sheetName val="Input"/>
      <sheetName val="Workings"/>
      <sheetName val="Questions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Tolling Payments"/>
      <sheetName val="ICF INPUTS"/>
      <sheetName val="Energy Market"/>
      <sheetName val="EPC Data"/>
      <sheetName val="Owners Costs"/>
      <sheetName val="Tax &amp; Depreciation"/>
      <sheetName val="CAPEX"/>
      <sheetName val="MACRS"/>
      <sheetName val="Changes"/>
      <sheetName val="LDP"/>
      <sheetName val="LDF"/>
      <sheetName val="Operating Cash flow"/>
      <sheetName val="Balance Sheet"/>
      <sheetName val="Actual Depreciation"/>
      <sheetName val="Income"/>
      <sheetName val="Cash flow &amp; coverage ratios"/>
      <sheetName val="Finance data"/>
      <sheetName val="Int &amp; Amort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Assumptions"/>
      <sheetName val="TechInputs"/>
      <sheetName val="C&amp;F"/>
      <sheetName val="Cashflow"/>
      <sheetName val="BS"/>
      <sheetName val="Returns"/>
      <sheetName val="Operating budget"/>
      <sheetName val="LDs"/>
      <sheetName val="DSRA"/>
      <sheetName val="WCap"/>
      <sheetName val="Cover"/>
      <sheetName val="Indices"/>
      <sheetName val="Outstanding Debt"/>
      <sheetName val="Repays vs Cashflow"/>
      <sheetName val="Barka"/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Refinancing"/>
      <sheetName val="Annual Summ"/>
      <sheetName val="Quarterly Cash Flow"/>
      <sheetName val="Plant Operation"/>
      <sheetName val="Fixed O&amp;M"/>
      <sheetName val="Variable O&amp;M"/>
      <sheetName val="Cash Taxes"/>
      <sheetName val="Prop. Taxes"/>
      <sheetName val="Variable Costs"/>
      <sheetName val="Fixed Costs"/>
      <sheetName val="Operational Payroll"/>
      <sheetName val="DSR Requirement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  <sheetName val="Exec. Summary"/>
      <sheetName val="Fin Stmnts Summary"/>
      <sheetName val="DPP Spot, Firm Cap &amp; Dispatch"/>
      <sheetName val="Op Assmp"/>
      <sheetName val="LosMina"/>
      <sheetName val="Refinancement"/>
      <sheetName val="NPV"/>
      <sheetName val="Arlington Shell"/>
      <sheetName val="Global Assumptions"/>
      <sheetName val="Consolidated Income Statemen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Cashflow VAR"/>
      <sheetName val="IRR &amp; NPV"/>
      <sheetName val="Depn &amp; Tax"/>
      <sheetName val="Penalty Caps"/>
      <sheetName val="Financ"/>
      <sheetName val="Fuel Cost"/>
      <sheetName val="Depr"/>
      <sheetName val="Rev"/>
      <sheetName val="Corp_hyp"/>
      <sheetName val="Return"/>
      <sheetName val="Invest"/>
      <sheetName val="SHELL-Equity earnings"/>
      <sheetName val="C_hyp_ann"/>
      <sheetName val="Corp_hyp_USD"/>
      <sheetName val="OPGC"/>
      <sheetName val="Экспл_ запасы"/>
      <sheetName val="Пром_ запасы"/>
      <sheetName val="LOCA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27" refreshError="1"/>
      <sheetData sheetId="28" refreshError="1"/>
      <sheetData sheetId="29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30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>
        <row r="28">
          <cell r="F28">
            <v>68100.753326562524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44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45" refreshError="1"/>
      <sheetData sheetId="46" refreshError="1"/>
      <sheetData sheetId="47" refreshError="1"/>
      <sheetData sheetId="48" refreshError="1">
        <row r="13">
          <cell r="E13">
            <v>37302</v>
          </cell>
        </row>
      </sheetData>
      <sheetData sheetId="49" refreshError="1"/>
      <sheetData sheetId="50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56" refreshError="1"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57" refreshError="1"/>
      <sheetData sheetId="58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100">
          <cell r="F100">
            <v>0.35</v>
          </cell>
        </row>
        <row r="101">
          <cell r="F101">
            <v>0.06</v>
          </cell>
        </row>
      </sheetData>
      <sheetData sheetId="68" refreshError="1"/>
      <sheetData sheetId="69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3"/>
      <sheetName val="t04"/>
      <sheetName val="t05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B-4"/>
    </sheetNames>
    <sheetDataSet>
      <sheetData sheetId="0" refreshError="1">
        <row r="3">
          <cell r="D3" t="str">
            <v>Предприятие заполнения:Отдел бухгалтерского учета</v>
          </cell>
        </row>
        <row r="4">
          <cell r="D4" t="str">
            <v>填报单位：机关核算科</v>
          </cell>
        </row>
        <row r="5">
          <cell r="D5" t="str">
            <v>на "01"  июля  2001г.</v>
          </cell>
        </row>
        <row r="6">
          <cell r="D6" t="str">
            <v>2001 年 7 月 1 日</v>
          </cell>
        </row>
        <row r="7">
          <cell r="D7" t="str">
            <v>Руководитель предприятия:</v>
          </cell>
        </row>
        <row r="8">
          <cell r="D8" t="str">
            <v>单位领导：</v>
          </cell>
        </row>
        <row r="9">
          <cell r="D9" t="str">
            <v xml:space="preserve">Главный бухгалтер предприятия:    </v>
          </cell>
        </row>
        <row r="10">
          <cell r="D10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Gastos"/>
      <sheetName val="Inversiones"/>
      <sheetName val="Flujo de Caja"/>
      <sheetName val="Ing y desarrollo 13"/>
      <sheetName val=" AnexoOpDiv99"/>
    </sheetNames>
    <sheetDataSet>
      <sheetData sheetId="0" refreshError="1"/>
      <sheetData sheetId="1" refreshError="1">
        <row r="41">
          <cell r="C41">
            <v>0.11</v>
          </cell>
          <cell r="D41">
            <v>0.08</v>
          </cell>
        </row>
        <row r="42">
          <cell r="C42">
            <v>0.13607599999999986</v>
          </cell>
          <cell r="D42">
            <v>0.09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очка 683"/>
      <sheetName val="Com"/>
      <sheetName val="Supplies"/>
      <sheetName val="Ind"/>
      <sheetName val="Pub&amp;Own"/>
      <sheetName val="Res"/>
      <sheetName val="Tarif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AG Pipe Qt"/>
      <sheetName val="sch03"/>
      <sheetName val="sch08"/>
      <sheetName val="sch06"/>
      <sheetName val="sch02"/>
      <sheetName val="Изменение_оборотных_средств"/>
      <sheetName val="Капзатраты"/>
      <sheetName val="LosMi"/>
      <sheetName val="SUMMARY"/>
      <sheetName val="DRAWDOWN"/>
      <sheetName val="ASSUMPTIONS"/>
      <sheetName val="FX rates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Title&amp;Header"/>
      <sheetName val="Input"/>
      <sheetName val="Summary"/>
      <sheetName val="PreProd Proforma"/>
      <sheetName val="Capital"/>
      <sheetName val="Logistic Stats"/>
      <sheetName val="Prod Stats"/>
      <sheetName val="Prod&amp;Stckpile"/>
      <sheetName val="Prod Value"/>
      <sheetName val="Design Eng"/>
      <sheetName val="Owners Construction"/>
      <sheetName val="Orocon"/>
      <sheetName val="Pit"/>
      <sheetName val="UG"/>
      <sheetName val="Process"/>
      <sheetName val="Maint"/>
      <sheetName val="Site General"/>
      <sheetName val="G &amp; A"/>
      <sheetName val="WCap-Stkpl"/>
      <sheetName val="Tax"/>
      <sheetName val="FEA_COG"/>
      <sheetName val="COG"/>
      <sheetName val="PEA Schedule"/>
      <sheetName val="PEA Margin"/>
      <sheetName val="KONSOLID"/>
      <sheetName val="Op Assumps"/>
      <sheetName val="Cash Flow Summ"/>
      <sheetName val="Maintenance"/>
      <sheetName val="Debt"/>
      <sheetName val="Pre Tax  Output"/>
      <sheetName val="Tax Output"/>
      <sheetName val="Revenue"/>
      <sheetName val="Option 0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 Sumry by RG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ЯНВАРЬ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 refreshError="1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eign"/>
      <sheetName val="Rich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  <sheetName val="Debts"/>
      <sheetName val="Assumption"/>
      <sheetName val="Calculations"/>
      <sheetName val="Taxable IS"/>
      <sheetName val="Inter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 t="str">
            <v>Yeartodate</v>
          </cell>
          <cell r="B3" t="str">
            <v>RU Andres</v>
          </cell>
          <cell r="C3" t="str">
            <v>RU Chigen</v>
          </cell>
          <cell r="D3" t="str">
            <v>RU DR Holdings</v>
          </cell>
          <cell r="E3" t="str">
            <v>RU Ede Este</v>
          </cell>
          <cell r="F3" t="str">
            <v>El Faro</v>
          </cell>
          <cell r="G3" t="str">
            <v>BS Caess/EEO</v>
          </cell>
          <cell r="H3" t="str">
            <v>BS Clesa</v>
          </cell>
          <cell r="I3" t="str">
            <v>ASERCO</v>
          </cell>
          <cell r="J3" t="str">
            <v>BS El Salvador Eliminations</v>
          </cell>
          <cell r="K3" t="str">
            <v>Los Mina</v>
          </cell>
          <cell r="L3" t="str">
            <v>RU Merida III</v>
          </cell>
          <cell r="M3" t="str">
            <v>RU Ocean Cay</v>
          </cell>
          <cell r="N3" t="str">
            <v>RU Panama</v>
          </cell>
          <cell r="O3" t="str">
            <v>Puerto Rico</v>
          </cell>
          <cell r="P3" t="str">
            <v>Services, LTD</v>
          </cell>
        </row>
        <row r="4">
          <cell r="A4" t="str">
            <v>Total Revenue</v>
          </cell>
          <cell r="B4">
            <v>90027064</v>
          </cell>
          <cell r="C4">
            <v>82802000</v>
          </cell>
          <cell r="D4">
            <v>328021</v>
          </cell>
          <cell r="E4">
            <v>0</v>
          </cell>
          <cell r="F4">
            <v>0</v>
          </cell>
          <cell r="G4">
            <v>268836415</v>
          </cell>
          <cell r="H4">
            <v>88269372.236000001</v>
          </cell>
          <cell r="I4">
            <v>5124343</v>
          </cell>
          <cell r="J4">
            <v>-5978186</v>
          </cell>
          <cell r="K4">
            <v>134757911</v>
          </cell>
          <cell r="L4">
            <v>186312197</v>
          </cell>
          <cell r="M4">
            <v>0</v>
          </cell>
          <cell r="N4">
            <v>116640118</v>
          </cell>
          <cell r="O4">
            <v>188399087.22</v>
          </cell>
          <cell r="P4">
            <v>0</v>
          </cell>
        </row>
        <row r="5">
          <cell r="A5" t="str">
            <v>Operating Costs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Production Costs</v>
          </cell>
          <cell r="B6">
            <v>69223074</v>
          </cell>
          <cell r="C6">
            <v>45621000</v>
          </cell>
          <cell r="D6">
            <v>222450</v>
          </cell>
          <cell r="E6">
            <v>0</v>
          </cell>
          <cell r="F6">
            <v>0</v>
          </cell>
          <cell r="G6">
            <v>208851604</v>
          </cell>
          <cell r="H6">
            <v>63432835.731799997</v>
          </cell>
          <cell r="I6">
            <v>4334013</v>
          </cell>
          <cell r="J6">
            <v>-5978186</v>
          </cell>
          <cell r="K6">
            <v>114932487</v>
          </cell>
          <cell r="L6">
            <v>163392930</v>
          </cell>
          <cell r="M6">
            <v>0</v>
          </cell>
          <cell r="N6">
            <v>49365433.460000001</v>
          </cell>
          <cell r="O6">
            <v>83985575.680000007</v>
          </cell>
          <cell r="P6">
            <v>-3361414</v>
          </cell>
        </row>
        <row r="7">
          <cell r="A7" t="str">
            <v>Depreciation/Depletion</v>
          </cell>
          <cell r="B7">
            <v>9633512</v>
          </cell>
          <cell r="C7">
            <v>14172000</v>
          </cell>
          <cell r="D7">
            <v>0</v>
          </cell>
          <cell r="E7">
            <v>0</v>
          </cell>
          <cell r="F7">
            <v>0</v>
          </cell>
          <cell r="G7">
            <v>14511740</v>
          </cell>
          <cell r="H7">
            <v>4565555.034</v>
          </cell>
          <cell r="I7">
            <v>279530</v>
          </cell>
          <cell r="J7">
            <v>0</v>
          </cell>
          <cell r="K7">
            <v>2842258</v>
          </cell>
          <cell r="L7">
            <v>6360030</v>
          </cell>
          <cell r="M7">
            <v>0</v>
          </cell>
          <cell r="N7">
            <v>20396557.48</v>
          </cell>
          <cell r="O7">
            <v>12640886.25</v>
          </cell>
          <cell r="P7">
            <v>0</v>
          </cell>
        </row>
        <row r="8">
          <cell r="A8" t="str">
            <v>Amortization</v>
          </cell>
          <cell r="B8">
            <v>0</v>
          </cell>
          <cell r="C8">
            <v>57000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6130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SG&amp;A Costs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-366080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Provision For Bad Debt</v>
          </cell>
          <cell r="B10">
            <v>0</v>
          </cell>
          <cell r="C10">
            <v>1047000</v>
          </cell>
          <cell r="D10">
            <v>0</v>
          </cell>
          <cell r="E10">
            <v>0</v>
          </cell>
          <cell r="F10">
            <v>0</v>
          </cell>
          <cell r="G10">
            <v>1030318</v>
          </cell>
          <cell r="H10">
            <v>183437.64</v>
          </cell>
          <cell r="I10">
            <v>25090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Total Operating Costs</v>
          </cell>
          <cell r="B11">
            <v>78856586</v>
          </cell>
          <cell r="C11">
            <v>60897000</v>
          </cell>
          <cell r="D11">
            <v>222450</v>
          </cell>
          <cell r="E11">
            <v>0</v>
          </cell>
          <cell r="F11">
            <v>-366080</v>
          </cell>
          <cell r="G11">
            <v>224393662</v>
          </cell>
          <cell r="H11">
            <v>68181828.4058</v>
          </cell>
          <cell r="I11">
            <v>4644763</v>
          </cell>
          <cell r="J11">
            <v>-5978186</v>
          </cell>
          <cell r="K11">
            <v>117774745</v>
          </cell>
          <cell r="L11">
            <v>169752960</v>
          </cell>
          <cell r="M11">
            <v>0</v>
          </cell>
          <cell r="N11">
            <v>69761990.939999998</v>
          </cell>
          <cell r="O11">
            <v>96626461.930000007</v>
          </cell>
          <cell r="P11">
            <v>-3361414</v>
          </cell>
        </row>
        <row r="12">
          <cell r="A12" t="str">
            <v>Operating Income</v>
          </cell>
          <cell r="B12">
            <v>11170478</v>
          </cell>
          <cell r="C12">
            <v>21905000</v>
          </cell>
          <cell r="D12">
            <v>105571</v>
          </cell>
          <cell r="E12">
            <v>0</v>
          </cell>
          <cell r="F12">
            <v>366080</v>
          </cell>
          <cell r="G12">
            <v>44442753</v>
          </cell>
          <cell r="H12">
            <v>20087543.830200002</v>
          </cell>
          <cell r="I12">
            <v>479580</v>
          </cell>
          <cell r="J12">
            <v>0</v>
          </cell>
          <cell r="K12">
            <v>16983166</v>
          </cell>
          <cell r="L12">
            <v>16559237</v>
          </cell>
          <cell r="M12">
            <v>0</v>
          </cell>
          <cell r="N12">
            <v>46878127.060000002</v>
          </cell>
          <cell r="O12">
            <v>91772625.290000007</v>
          </cell>
          <cell r="P12">
            <v>3361414</v>
          </cell>
        </row>
        <row r="13">
          <cell r="A13" t="str">
            <v>Gross Margin</v>
          </cell>
          <cell r="B13">
            <v>11170478</v>
          </cell>
          <cell r="C13">
            <v>21905000</v>
          </cell>
          <cell r="D13">
            <v>105571</v>
          </cell>
          <cell r="E13">
            <v>0</v>
          </cell>
          <cell r="F13">
            <v>0</v>
          </cell>
          <cell r="G13">
            <v>44442753</v>
          </cell>
          <cell r="H13">
            <v>20087543.830200002</v>
          </cell>
          <cell r="I13">
            <v>479580</v>
          </cell>
          <cell r="J13">
            <v>0</v>
          </cell>
          <cell r="K13">
            <v>16983166</v>
          </cell>
          <cell r="L13">
            <v>16559237</v>
          </cell>
          <cell r="M13">
            <v>0</v>
          </cell>
          <cell r="N13">
            <v>46878127.060000002</v>
          </cell>
          <cell r="O13">
            <v>91772625.290000007</v>
          </cell>
          <cell r="P13">
            <v>3361414</v>
          </cell>
        </row>
        <row r="15">
          <cell r="A15" t="str">
            <v>Other (Income)</v>
          </cell>
          <cell r="B15">
            <v>-132547</v>
          </cell>
          <cell r="C15">
            <v>-657000</v>
          </cell>
          <cell r="D15">
            <v>0</v>
          </cell>
          <cell r="E15">
            <v>0</v>
          </cell>
          <cell r="F15">
            <v>0</v>
          </cell>
          <cell r="G15">
            <v>-2087286</v>
          </cell>
          <cell r="H15">
            <v>-2569.8000000000002</v>
          </cell>
          <cell r="I15">
            <v>0</v>
          </cell>
          <cell r="J15">
            <v>0</v>
          </cell>
          <cell r="K15">
            <v>-820188</v>
          </cell>
          <cell r="L15">
            <v>-2133230</v>
          </cell>
          <cell r="M15">
            <v>0</v>
          </cell>
          <cell r="N15">
            <v>-524927.72</v>
          </cell>
          <cell r="O15">
            <v>0</v>
          </cell>
          <cell r="P15">
            <v>0</v>
          </cell>
        </row>
        <row r="16">
          <cell r="A16" t="str">
            <v>Other Expense</v>
          </cell>
          <cell r="B16">
            <v>11364</v>
          </cell>
          <cell r="C16">
            <v>15602000</v>
          </cell>
          <cell r="D16">
            <v>0</v>
          </cell>
          <cell r="E16">
            <v>0</v>
          </cell>
          <cell r="F16">
            <v>0</v>
          </cell>
          <cell r="G16">
            <v>1674876</v>
          </cell>
          <cell r="H16">
            <v>799002.11</v>
          </cell>
          <cell r="I16">
            <v>483962</v>
          </cell>
          <cell r="J16">
            <v>0</v>
          </cell>
          <cell r="K16">
            <v>401152</v>
          </cell>
          <cell r="L16">
            <v>874120</v>
          </cell>
          <cell r="M16">
            <v>0</v>
          </cell>
          <cell r="N16">
            <v>589422.57999999996</v>
          </cell>
          <cell r="O16">
            <v>162034.63</v>
          </cell>
          <cell r="P16">
            <v>0</v>
          </cell>
        </row>
        <row r="17">
          <cell r="A17" t="str">
            <v>Interest (Income)</v>
          </cell>
          <cell r="B17">
            <v>-3556014</v>
          </cell>
          <cell r="C17">
            <v>-935000</v>
          </cell>
          <cell r="D17">
            <v>0</v>
          </cell>
          <cell r="E17">
            <v>0</v>
          </cell>
          <cell r="F17">
            <v>0</v>
          </cell>
          <cell r="G17">
            <v>-1063828</v>
          </cell>
          <cell r="H17">
            <v>-237476.75</v>
          </cell>
          <cell r="I17">
            <v>-13076</v>
          </cell>
          <cell r="J17">
            <v>0</v>
          </cell>
          <cell r="K17">
            <v>-387435</v>
          </cell>
          <cell r="L17">
            <v>-588189</v>
          </cell>
          <cell r="M17">
            <v>-20130</v>
          </cell>
          <cell r="N17">
            <v>-394684.48</v>
          </cell>
          <cell r="O17">
            <v>-1987955.37</v>
          </cell>
          <cell r="P17">
            <v>0</v>
          </cell>
        </row>
        <row r="18">
          <cell r="A18" t="str">
            <v>Interest Expense</v>
          </cell>
          <cell r="B18">
            <v>24854335</v>
          </cell>
          <cell r="C18">
            <v>17273000</v>
          </cell>
          <cell r="D18">
            <v>0</v>
          </cell>
          <cell r="E18">
            <v>1870266</v>
          </cell>
          <cell r="F18">
            <v>0</v>
          </cell>
          <cell r="G18">
            <v>24618694</v>
          </cell>
          <cell r="H18">
            <v>7983853.7699999996</v>
          </cell>
          <cell r="I18">
            <v>12963</v>
          </cell>
          <cell r="J18">
            <v>0</v>
          </cell>
          <cell r="K18">
            <v>19221639</v>
          </cell>
          <cell r="L18">
            <v>10571296</v>
          </cell>
          <cell r="M18">
            <v>0</v>
          </cell>
          <cell r="N18">
            <v>22855603</v>
          </cell>
          <cell r="O18">
            <v>68896790.25</v>
          </cell>
          <cell r="P18">
            <v>0</v>
          </cell>
        </row>
        <row r="19">
          <cell r="A19" t="str">
            <v>Foreign Currency (Gain)/Loss</v>
          </cell>
          <cell r="B19">
            <v>4401780</v>
          </cell>
          <cell r="C19">
            <v>13000</v>
          </cell>
          <cell r="D19">
            <v>22677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19356365</v>
          </cell>
          <cell r="L19">
            <v>162989</v>
          </cell>
          <cell r="M19">
            <v>0</v>
          </cell>
          <cell r="N19">
            <v>0</v>
          </cell>
          <cell r="O19">
            <v>-2834</v>
          </cell>
          <cell r="P19">
            <v>0</v>
          </cell>
        </row>
        <row r="20">
          <cell r="A20" t="str">
            <v>Commodity Derivatives - (Gain)/Loss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Equity In Earnings - Gain/(Loss)</v>
          </cell>
          <cell r="B21">
            <v>0</v>
          </cell>
          <cell r="C21">
            <v>30860000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Income Before Taxes &amp; Minority Int</v>
          </cell>
          <cell r="B22">
            <v>-14408440</v>
          </cell>
          <cell r="C22">
            <v>21469000</v>
          </cell>
          <cell r="D22">
            <v>82894</v>
          </cell>
          <cell r="E22">
            <v>-1870266</v>
          </cell>
          <cell r="F22">
            <v>366080</v>
          </cell>
          <cell r="G22">
            <v>21300297</v>
          </cell>
          <cell r="H22">
            <v>11544734.5002</v>
          </cell>
          <cell r="I22">
            <v>-4269</v>
          </cell>
          <cell r="J22">
            <v>0</v>
          </cell>
          <cell r="K22">
            <v>-20788367</v>
          </cell>
          <cell r="L22">
            <v>7672251</v>
          </cell>
          <cell r="M22">
            <v>20130</v>
          </cell>
          <cell r="N22">
            <v>24352713.68</v>
          </cell>
          <cell r="O22">
            <v>24704589.780000001</v>
          </cell>
          <cell r="P22">
            <v>3361414</v>
          </cell>
        </row>
        <row r="23">
          <cell r="A23" t="str">
            <v>Minority Interest Gross</v>
          </cell>
          <cell r="B23">
            <v>0</v>
          </cell>
          <cell r="C23">
            <v>7002717.5</v>
          </cell>
          <cell r="D23">
            <v>0</v>
          </cell>
          <cell r="E23">
            <v>-3.93</v>
          </cell>
          <cell r="F23">
            <v>0</v>
          </cell>
          <cell r="G23">
            <v>8240840.835</v>
          </cell>
          <cell r="H23">
            <v>4663174.4293</v>
          </cell>
          <cell r="I23">
            <v>0</v>
          </cell>
          <cell r="J23">
            <v>0</v>
          </cell>
          <cell r="K23">
            <v>0</v>
          </cell>
          <cell r="L23">
            <v>2918364.95</v>
          </cell>
          <cell r="M23">
            <v>7045.5</v>
          </cell>
          <cell r="N23">
            <v>11148107.462400001</v>
          </cell>
          <cell r="O23">
            <v>0</v>
          </cell>
          <cell r="P23">
            <v>0</v>
          </cell>
        </row>
        <row r="24">
          <cell r="A24" t="str">
            <v>Taxes - Minority</v>
          </cell>
          <cell r="B24">
            <v>0</v>
          </cell>
          <cell r="C24">
            <v>-1161327.5</v>
          </cell>
          <cell r="D24">
            <v>0</v>
          </cell>
          <cell r="E24">
            <v>0</v>
          </cell>
          <cell r="F24">
            <v>0</v>
          </cell>
          <cell r="G24">
            <v>-3002839.2714</v>
          </cell>
          <cell r="H24">
            <v>-1296361.807</v>
          </cell>
          <cell r="I24">
            <v>0</v>
          </cell>
          <cell r="J24">
            <v>0</v>
          </cell>
          <cell r="K24">
            <v>0</v>
          </cell>
          <cell r="L24">
            <v>-2276572.0499999998</v>
          </cell>
          <cell r="M24">
            <v>0</v>
          </cell>
          <cell r="N24">
            <v>-1788591.93</v>
          </cell>
          <cell r="O24">
            <v>0</v>
          </cell>
          <cell r="P24">
            <v>0</v>
          </cell>
        </row>
        <row r="25">
          <cell r="A25" t="str">
            <v>Minority Interest Net</v>
          </cell>
          <cell r="B25">
            <v>0</v>
          </cell>
          <cell r="C25">
            <v>5841390</v>
          </cell>
          <cell r="D25">
            <v>0</v>
          </cell>
          <cell r="E25">
            <v>-3.93</v>
          </cell>
          <cell r="F25">
            <v>0</v>
          </cell>
          <cell r="G25">
            <v>5238001.5636</v>
          </cell>
          <cell r="H25">
            <v>3366812.6222999999</v>
          </cell>
          <cell r="I25">
            <v>0</v>
          </cell>
          <cell r="J25">
            <v>0</v>
          </cell>
          <cell r="K25">
            <v>0</v>
          </cell>
          <cell r="L25">
            <v>641792.9</v>
          </cell>
          <cell r="M25">
            <v>7045.5</v>
          </cell>
          <cell r="N25">
            <v>9359515.5324000008</v>
          </cell>
          <cell r="O25">
            <v>0</v>
          </cell>
          <cell r="P25">
            <v>0</v>
          </cell>
        </row>
        <row r="26">
          <cell r="A26" t="str">
            <v>Income from Continuing Operations</v>
          </cell>
          <cell r="B26">
            <v>-14408440</v>
          </cell>
          <cell r="C26">
            <v>15627610</v>
          </cell>
          <cell r="D26">
            <v>82894</v>
          </cell>
          <cell r="E26">
            <v>-1870262.07</v>
          </cell>
          <cell r="F26">
            <v>366080</v>
          </cell>
          <cell r="G26">
            <v>16062295.4364</v>
          </cell>
          <cell r="H26">
            <v>8177921.8778999997</v>
          </cell>
          <cell r="I26">
            <v>-4269</v>
          </cell>
          <cell r="J26">
            <v>0</v>
          </cell>
          <cell r="K26">
            <v>-20788367</v>
          </cell>
          <cell r="L26">
            <v>7030458.0999999996</v>
          </cell>
          <cell r="M26">
            <v>13084.5</v>
          </cell>
          <cell r="N26">
            <v>14993198.147600001</v>
          </cell>
          <cell r="O26">
            <v>24704589.780000001</v>
          </cell>
          <cell r="P26">
            <v>3361414</v>
          </cell>
        </row>
        <row r="27">
          <cell r="A27" t="str">
            <v>Tax Expense</v>
          </cell>
          <cell r="B27">
            <v>1984990</v>
          </cell>
          <cell r="C27">
            <v>6855450</v>
          </cell>
          <cell r="D27">
            <v>0</v>
          </cell>
          <cell r="E27">
            <v>0</v>
          </cell>
          <cell r="F27">
            <v>0</v>
          </cell>
          <cell r="G27">
            <v>10970686</v>
          </cell>
          <cell r="H27">
            <v>2085736.402</v>
          </cell>
          <cell r="I27">
            <v>200588</v>
          </cell>
          <cell r="J27">
            <v>0</v>
          </cell>
          <cell r="K27">
            <v>0</v>
          </cell>
          <cell r="L27">
            <v>5272386</v>
          </cell>
          <cell r="M27">
            <v>0</v>
          </cell>
          <cell r="N27">
            <v>3507043</v>
          </cell>
          <cell r="O27">
            <v>25128367.52</v>
          </cell>
          <cell r="P27">
            <v>169982</v>
          </cell>
        </row>
        <row r="28">
          <cell r="A28" t="str">
            <v>Total Discontinued Operations</v>
          </cell>
          <cell r="B28">
            <v>0</v>
          </cell>
          <cell r="C28">
            <v>0</v>
          </cell>
          <cell r="D28">
            <v>0</v>
          </cell>
          <cell r="E28">
            <v>-258637427.13999999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Chng In Acct Principle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Extraordinary Items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Net Income</v>
          </cell>
          <cell r="B31">
            <v>-16393430</v>
          </cell>
          <cell r="C31">
            <v>8772160</v>
          </cell>
          <cell r="D31">
            <v>82894</v>
          </cell>
          <cell r="E31">
            <v>256767165.06999999</v>
          </cell>
          <cell r="F31">
            <v>366080</v>
          </cell>
          <cell r="G31">
            <v>5091609.4364</v>
          </cell>
          <cell r="H31">
            <v>6092185.4759</v>
          </cell>
          <cell r="I31">
            <v>-204857</v>
          </cell>
          <cell r="J31">
            <v>0</v>
          </cell>
          <cell r="K31">
            <v>-20788367</v>
          </cell>
          <cell r="L31">
            <v>1758072.1</v>
          </cell>
          <cell r="M31">
            <v>13084.5</v>
          </cell>
          <cell r="N31">
            <v>11486155.147600001</v>
          </cell>
          <cell r="O31">
            <v>-423777.74</v>
          </cell>
          <cell r="P31">
            <v>3191432</v>
          </cell>
        </row>
        <row r="33">
          <cell r="A33" t="str">
            <v>GAAP Eliminations Shown by Business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Elimination of Overhead (Rev)/Cost (IC10, IC11, IC13)</v>
          </cell>
          <cell r="B34">
            <v>-24732848</v>
          </cell>
          <cell r="C34">
            <v>1000000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25362778</v>
          </cell>
          <cell r="L34">
            <v>1344210</v>
          </cell>
          <cell r="M34">
            <v>0</v>
          </cell>
          <cell r="N34">
            <v>0</v>
          </cell>
          <cell r="O34">
            <v>2732688</v>
          </cell>
          <cell r="P34">
            <v>-3362618</v>
          </cell>
        </row>
        <row r="35">
          <cell r="A35" t="str">
            <v>Elimination of Constr Fees &amp; Other (Rev)/Cost (IC14-IC21)</v>
          </cell>
          <cell r="B35">
            <v>-31744921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-2702997</v>
          </cell>
          <cell r="H35">
            <v>3933326</v>
          </cell>
          <cell r="I35">
            <v>-1230329</v>
          </cell>
          <cell r="J35">
            <v>0</v>
          </cell>
          <cell r="K35">
            <v>31744921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Elimination of Interest (Inc)/Exp (IC12)</v>
          </cell>
          <cell r="B36">
            <v>0</v>
          </cell>
          <cell r="C36">
            <v>0</v>
          </cell>
          <cell r="D36">
            <v>0</v>
          </cell>
          <cell r="E36">
            <v>1870266</v>
          </cell>
          <cell r="F36">
            <v>0</v>
          </cell>
          <cell r="G36">
            <v>7373307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392996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Adjusted Income from Continuing Operations</v>
          </cell>
          <cell r="B37">
            <v>-70886209</v>
          </cell>
          <cell r="C37">
            <v>16627610</v>
          </cell>
          <cell r="D37">
            <v>82894</v>
          </cell>
          <cell r="E37">
            <v>3.93</v>
          </cell>
          <cell r="F37">
            <v>366080</v>
          </cell>
          <cell r="G37">
            <v>20732605.4364</v>
          </cell>
          <cell r="H37">
            <v>12111247.877900001</v>
          </cell>
          <cell r="I37">
            <v>-1234598</v>
          </cell>
          <cell r="J37">
            <v>0</v>
          </cell>
          <cell r="K37">
            <v>36319332</v>
          </cell>
          <cell r="L37">
            <v>8767664.0999999996</v>
          </cell>
          <cell r="M37">
            <v>13084.5</v>
          </cell>
          <cell r="N37">
            <v>14993198.147600001</v>
          </cell>
          <cell r="O37">
            <v>27437277.780000001</v>
          </cell>
          <cell r="P37">
            <v>-1204</v>
          </cell>
        </row>
        <row r="38">
          <cell r="A38" t="str">
            <v>FX Effect (AES portion only)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FX Effect (AES portion only) - Tax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Total FX Effect After Tax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FAS 133 (AES portion only)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-696569.61</v>
          </cell>
          <cell r="P41">
            <v>0</v>
          </cell>
        </row>
        <row r="42">
          <cell r="A42" t="str">
            <v>FAS 133 (AES portion only) - Tax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48761</v>
          </cell>
          <cell r="P42">
            <v>0</v>
          </cell>
        </row>
        <row r="43">
          <cell r="A43" t="str">
            <v>Total FAS 133 After Tax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-647808.61</v>
          </cell>
          <cell r="P43">
            <v>0</v>
          </cell>
        </row>
        <row r="44">
          <cell r="A44" t="str">
            <v>Proforma Income from Continuing Operations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Income from Continuing Operations</v>
          </cell>
          <cell r="B46">
            <v>-70886209</v>
          </cell>
          <cell r="C46">
            <v>16627610</v>
          </cell>
          <cell r="D46">
            <v>82894</v>
          </cell>
          <cell r="E46">
            <v>3.93</v>
          </cell>
          <cell r="F46">
            <v>366080</v>
          </cell>
          <cell r="G46">
            <v>20732605.4364</v>
          </cell>
          <cell r="H46">
            <v>12111247.877900001</v>
          </cell>
          <cell r="I46">
            <v>-1234598</v>
          </cell>
          <cell r="J46">
            <v>0</v>
          </cell>
          <cell r="K46">
            <v>36319332</v>
          </cell>
          <cell r="L46">
            <v>8767664.0999999996</v>
          </cell>
          <cell r="M46">
            <v>13084.5</v>
          </cell>
          <cell r="N46">
            <v>14993198.147600001</v>
          </cell>
          <cell r="O46">
            <v>26789469.170000002</v>
          </cell>
          <cell r="P46">
            <v>-1204</v>
          </cell>
        </row>
        <row r="47">
          <cell r="A47" t="str">
            <v>Addback - Mgmt Fees</v>
          </cell>
        </row>
        <row r="48">
          <cell r="A48" t="str">
            <v>Addback - Interest</v>
          </cell>
          <cell r="B48">
            <v>-14408440</v>
          </cell>
          <cell r="C48">
            <v>15627610</v>
          </cell>
          <cell r="D48">
            <v>82894</v>
          </cell>
          <cell r="E48">
            <v>-1870262.07</v>
          </cell>
          <cell r="F48">
            <v>366080</v>
          </cell>
          <cell r="G48">
            <v>16062295.4364</v>
          </cell>
          <cell r="H48">
            <v>8177921.8778999997</v>
          </cell>
          <cell r="I48">
            <v>-4269</v>
          </cell>
          <cell r="J48">
            <v>0</v>
          </cell>
          <cell r="K48">
            <v>-20788367</v>
          </cell>
          <cell r="L48">
            <v>7030458.0999999996</v>
          </cell>
          <cell r="M48">
            <v>13084.5</v>
          </cell>
          <cell r="N48">
            <v>14993198.147600001</v>
          </cell>
          <cell r="O48">
            <v>24704589.780000001</v>
          </cell>
          <cell r="P48">
            <v>3361414</v>
          </cell>
        </row>
        <row r="49">
          <cell r="A49" t="str">
            <v>Addback Minority Interest Tax</v>
          </cell>
          <cell r="B49">
            <v>629930</v>
          </cell>
          <cell r="C49">
            <v>1000000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1344210</v>
          </cell>
          <cell r="M49">
            <v>0</v>
          </cell>
          <cell r="N49">
            <v>0</v>
          </cell>
          <cell r="O49">
            <v>2732688</v>
          </cell>
          <cell r="P49">
            <v>-3362618</v>
          </cell>
        </row>
        <row r="50">
          <cell r="A50" t="str">
            <v>Pretax Contribution To AES</v>
          </cell>
          <cell r="B50">
            <v>0</v>
          </cell>
          <cell r="C50">
            <v>0</v>
          </cell>
          <cell r="D50">
            <v>0</v>
          </cell>
          <cell r="E50">
            <v>1870266</v>
          </cell>
          <cell r="F50">
            <v>0</v>
          </cell>
          <cell r="G50">
            <v>7373307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392996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0</v>
          </cell>
          <cell r="C51">
            <v>-1161327.5</v>
          </cell>
          <cell r="D51">
            <v>0</v>
          </cell>
          <cell r="E51">
            <v>0</v>
          </cell>
          <cell r="F51">
            <v>0</v>
          </cell>
          <cell r="G51">
            <v>-3002839.2714</v>
          </cell>
          <cell r="H51">
            <v>-1296361.807</v>
          </cell>
          <cell r="I51">
            <v>0</v>
          </cell>
          <cell r="J51">
            <v>0</v>
          </cell>
          <cell r="K51">
            <v>0</v>
          </cell>
          <cell r="L51">
            <v>-2276572.0499999998</v>
          </cell>
          <cell r="M51">
            <v>0</v>
          </cell>
          <cell r="N51">
            <v>-1788591.93</v>
          </cell>
          <cell r="O51">
            <v>0</v>
          </cell>
          <cell r="P51">
            <v>0</v>
          </cell>
        </row>
        <row r="52">
          <cell r="B52">
            <v>-13778510</v>
          </cell>
          <cell r="C52">
            <v>15466282.5</v>
          </cell>
          <cell r="D52">
            <v>82894</v>
          </cell>
          <cell r="E52">
            <v>3.93</v>
          </cell>
          <cell r="F52">
            <v>366080</v>
          </cell>
          <cell r="G52">
            <v>20432763.164999999</v>
          </cell>
          <cell r="H52">
            <v>6881560.0708999997</v>
          </cell>
          <cell r="I52">
            <v>-4269</v>
          </cell>
          <cell r="J52">
            <v>0</v>
          </cell>
          <cell r="K52">
            <v>-20788367</v>
          </cell>
          <cell r="L52">
            <v>6491092.0499999998</v>
          </cell>
          <cell r="M52">
            <v>13084.5</v>
          </cell>
          <cell r="N52">
            <v>13204606.217599999</v>
          </cell>
          <cell r="O52">
            <v>27437277.780000001</v>
          </cell>
          <cell r="P52">
            <v>-1204</v>
          </cell>
        </row>
        <row r="56">
          <cell r="A56" t="str">
            <v>Income Before Taxes &amp; Minority Int</v>
          </cell>
          <cell r="B56">
            <v>-14646981</v>
          </cell>
          <cell r="C56">
            <v>-9378000</v>
          </cell>
          <cell r="E56">
            <v>-1870266</v>
          </cell>
          <cell r="F56">
            <v>366080</v>
          </cell>
          <cell r="G56">
            <v>21300297</v>
          </cell>
          <cell r="H56">
            <v>11544734.5002</v>
          </cell>
          <cell r="I56">
            <v>-4269</v>
          </cell>
          <cell r="J56">
            <v>0</v>
          </cell>
          <cell r="K56">
            <v>1088711</v>
          </cell>
          <cell r="L56">
            <v>7835240</v>
          </cell>
          <cell r="M56">
            <v>20130</v>
          </cell>
          <cell r="N56">
            <v>24352713.68</v>
          </cell>
          <cell r="O56">
            <v>25158844.780000001</v>
          </cell>
          <cell r="P56">
            <v>3361414</v>
          </cell>
        </row>
        <row r="57">
          <cell r="A57" t="str">
            <v>Holding company items</v>
          </cell>
          <cell r="B57">
            <v>0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US GAAP Adjustments</v>
          </cell>
          <cell r="B58">
            <v>0</v>
          </cell>
          <cell r="C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Foreign Currency (Gain)/Loss</v>
          </cell>
          <cell r="B59">
            <v>-2360514</v>
          </cell>
          <cell r="C59">
            <v>-13000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-18658186</v>
          </cell>
          <cell r="L59">
            <v>-162989</v>
          </cell>
          <cell r="M59">
            <v>0</v>
          </cell>
          <cell r="N59">
            <v>0</v>
          </cell>
          <cell r="O59">
            <v>2834</v>
          </cell>
          <cell r="P59">
            <v>0</v>
          </cell>
        </row>
        <row r="60">
          <cell r="A60" t="str">
            <v>Gross Discontinued Operations</v>
          </cell>
          <cell r="B60">
            <v>0</v>
          </cell>
          <cell r="C60">
            <v>0</v>
          </cell>
          <cell r="E60">
            <v>258770760.13999999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Change in Acct Principle</v>
          </cell>
          <cell r="B61">
            <v>0</v>
          </cell>
          <cell r="C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Equity In Earnings - Gain/(Loss)</v>
          </cell>
          <cell r="B62">
            <v>0</v>
          </cell>
          <cell r="C62">
            <v>30860000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Pretax book inc b4 minority interest</v>
          </cell>
          <cell r="B63">
            <v>-17007495</v>
          </cell>
          <cell r="C63">
            <v>21469000</v>
          </cell>
          <cell r="E63">
            <v>256900494.13999999</v>
          </cell>
          <cell r="F63">
            <v>366080</v>
          </cell>
          <cell r="G63">
            <v>21300297</v>
          </cell>
          <cell r="H63">
            <v>11544734.5002</v>
          </cell>
          <cell r="I63">
            <v>-4269</v>
          </cell>
          <cell r="J63">
            <v>0</v>
          </cell>
          <cell r="K63">
            <v>-17569475</v>
          </cell>
          <cell r="L63">
            <v>7672251</v>
          </cell>
          <cell r="M63">
            <v>20130</v>
          </cell>
          <cell r="N63">
            <v>24352713.68</v>
          </cell>
          <cell r="O63">
            <v>25161678.780000001</v>
          </cell>
          <cell r="P63">
            <v>3361414</v>
          </cell>
        </row>
        <row r="64">
          <cell r="A64" t="str">
            <v>Minority Interest Gross</v>
          </cell>
          <cell r="B64">
            <v>0</v>
          </cell>
          <cell r="C64">
            <v>-5071818.1749999998</v>
          </cell>
          <cell r="E64">
            <v>3.93</v>
          </cell>
          <cell r="F64">
            <v>0</v>
          </cell>
          <cell r="G64">
            <v>-8240840.835</v>
          </cell>
          <cell r="H64">
            <v>-4663174.4293</v>
          </cell>
          <cell r="I64">
            <v>0</v>
          </cell>
          <cell r="J64">
            <v>0</v>
          </cell>
          <cell r="K64">
            <v>0</v>
          </cell>
          <cell r="L64">
            <v>-2918364.95</v>
          </cell>
          <cell r="M64">
            <v>-7045.5</v>
          </cell>
          <cell r="N64">
            <v>-11148107.462400001</v>
          </cell>
          <cell r="O64">
            <v>0</v>
          </cell>
          <cell r="P64">
            <v>0</v>
          </cell>
        </row>
        <row r="65">
          <cell r="A65" t="str">
            <v>Book Income Subject to Tax</v>
          </cell>
          <cell r="B65">
            <v>-17007495</v>
          </cell>
          <cell r="C65">
            <v>16397181.824999999</v>
          </cell>
          <cell r="E65">
            <v>256900498.06999999</v>
          </cell>
          <cell r="F65">
            <v>366080</v>
          </cell>
          <cell r="G65">
            <v>13059456.164999999</v>
          </cell>
          <cell r="H65">
            <v>6881560.0708999997</v>
          </cell>
          <cell r="I65">
            <v>-4269</v>
          </cell>
          <cell r="J65">
            <v>0</v>
          </cell>
          <cell r="K65">
            <v>-17569475</v>
          </cell>
          <cell r="L65">
            <v>4753886.05</v>
          </cell>
          <cell r="M65">
            <v>13084.5</v>
          </cell>
          <cell r="N65">
            <v>13204606.217599999</v>
          </cell>
          <cell r="O65">
            <v>25161678.780000001</v>
          </cell>
          <cell r="P65">
            <v>3361414</v>
          </cell>
        </row>
        <row r="67">
          <cell r="A67" t="str">
            <v>Tax Expense</v>
          </cell>
          <cell r="B67">
            <v>-3341773</v>
          </cell>
          <cell r="C67">
            <v>-6855450</v>
          </cell>
          <cell r="E67">
            <v>0</v>
          </cell>
          <cell r="F67">
            <v>0</v>
          </cell>
          <cell r="G67">
            <v>-10970686</v>
          </cell>
          <cell r="H67">
            <v>-2085736.402</v>
          </cell>
          <cell r="I67">
            <v>-200588</v>
          </cell>
          <cell r="J67">
            <v>0</v>
          </cell>
          <cell r="K67">
            <v>0</v>
          </cell>
          <cell r="L67">
            <v>-4578046</v>
          </cell>
          <cell r="M67">
            <v>0</v>
          </cell>
          <cell r="N67">
            <v>-3507043</v>
          </cell>
          <cell r="O67">
            <v>-25128367.52</v>
          </cell>
          <cell r="P67">
            <v>-169982</v>
          </cell>
        </row>
        <row r="68">
          <cell r="A68" t="str">
            <v>Taxes - Minority</v>
          </cell>
          <cell r="B68">
            <v>0</v>
          </cell>
          <cell r="C68">
            <v>1161327.5</v>
          </cell>
          <cell r="E68">
            <v>0</v>
          </cell>
          <cell r="F68">
            <v>0</v>
          </cell>
          <cell r="G68">
            <v>3002839.2714</v>
          </cell>
          <cell r="H68">
            <v>1296361.807</v>
          </cell>
          <cell r="I68">
            <v>0</v>
          </cell>
          <cell r="J68">
            <v>0</v>
          </cell>
          <cell r="K68">
            <v>0</v>
          </cell>
          <cell r="L68">
            <v>2003516.8</v>
          </cell>
          <cell r="M68">
            <v>0</v>
          </cell>
          <cell r="N68">
            <v>1788591.93</v>
          </cell>
          <cell r="O68">
            <v>0</v>
          </cell>
          <cell r="P68">
            <v>0</v>
          </cell>
        </row>
        <row r="69">
          <cell r="A69" t="str">
            <v>Taxes - Discontinued Operations</v>
          </cell>
          <cell r="B69">
            <v>0</v>
          </cell>
          <cell r="C69">
            <v>0</v>
          </cell>
          <cell r="E69">
            <v>-133333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Taxes - Change in Acct Principle</v>
          </cell>
          <cell r="B70">
            <v>0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Taxes - Extraordinary Items</v>
          </cell>
          <cell r="B71">
            <v>0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Total Tax Expense</v>
          </cell>
          <cell r="B72">
            <v>-3341773</v>
          </cell>
          <cell r="C72">
            <v>-5694122.5</v>
          </cell>
          <cell r="E72">
            <v>-133333</v>
          </cell>
          <cell r="F72">
            <v>0</v>
          </cell>
          <cell r="G72">
            <v>-7967846.7286</v>
          </cell>
          <cell r="H72">
            <v>-789374.59499999997</v>
          </cell>
          <cell r="I72">
            <v>-200588</v>
          </cell>
          <cell r="J72">
            <v>0</v>
          </cell>
          <cell r="K72">
            <v>0</v>
          </cell>
          <cell r="L72">
            <v>-2574529.2000000002</v>
          </cell>
          <cell r="M72">
            <v>0</v>
          </cell>
          <cell r="N72">
            <v>-1718451.07</v>
          </cell>
          <cell r="O72">
            <v>-25128367.52</v>
          </cell>
          <cell r="P72">
            <v>-169982</v>
          </cell>
        </row>
        <row r="74">
          <cell r="A74" t="str">
            <v>Net Income</v>
          </cell>
          <cell r="B74">
            <v>-20349268</v>
          </cell>
          <cell r="C74">
            <v>10703059.324999999</v>
          </cell>
          <cell r="E74">
            <v>256767165.06999999</v>
          </cell>
          <cell r="F74">
            <v>366080</v>
          </cell>
          <cell r="G74">
            <v>5091609.4363999991</v>
          </cell>
          <cell r="H74">
            <v>6092185.4759</v>
          </cell>
          <cell r="I74">
            <v>-204857</v>
          </cell>
          <cell r="J74">
            <v>0</v>
          </cell>
          <cell r="K74">
            <v>-17569475</v>
          </cell>
          <cell r="L74">
            <v>2179356.85</v>
          </cell>
          <cell r="M74">
            <v>13084.5</v>
          </cell>
          <cell r="N74">
            <v>11486155.147599999</v>
          </cell>
          <cell r="O74">
            <v>33311.260000001639</v>
          </cell>
          <cell r="P74">
            <v>3191432</v>
          </cell>
        </row>
        <row r="75">
          <cell r="B75">
            <v>0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1.6370904631912708E-9</v>
          </cell>
          <cell r="P75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RESUMEN"/>
      <sheetName val="PARÁMETROS"/>
      <sheetName val="DEUDAS"/>
      <sheetName val="DEPRECIACIÓN"/>
      <sheetName val="GRÁFICAS"/>
      <sheetName val="FLUJO DEL ACTIVO"/>
      <sheetName val="Acctg View"/>
      <sheetName val="Index"/>
    </sheetNames>
    <sheetDataSet>
      <sheetData sheetId="0" refreshError="1">
        <row r="10">
          <cell r="AE10">
            <v>0</v>
          </cell>
          <cell r="AF10">
            <v>0.02</v>
          </cell>
          <cell r="AG10">
            <v>0.02</v>
          </cell>
          <cell r="AH10">
            <v>0.02</v>
          </cell>
          <cell r="AI10">
            <v>0.02</v>
          </cell>
          <cell r="AJ10">
            <v>0.02</v>
          </cell>
          <cell r="AK10">
            <v>0.02</v>
          </cell>
          <cell r="AL10">
            <v>0.02</v>
          </cell>
          <cell r="AM10">
            <v>0.02</v>
          </cell>
          <cell r="AN10">
            <v>0.02</v>
          </cell>
          <cell r="AO10">
            <v>0.02</v>
          </cell>
          <cell r="AP10">
            <v>0.02</v>
          </cell>
        </row>
        <row r="11">
          <cell r="AE11">
            <v>0</v>
          </cell>
          <cell r="AF11">
            <v>0.11</v>
          </cell>
          <cell r="AG11">
            <v>0</v>
          </cell>
          <cell r="AH11">
            <v>0.09</v>
          </cell>
          <cell r="AI11">
            <v>0.08</v>
          </cell>
          <cell r="AJ11">
            <v>7.0000000000000007E-2</v>
          </cell>
          <cell r="AK11">
            <v>0.06</v>
          </cell>
          <cell r="AL11">
            <v>0.06</v>
          </cell>
          <cell r="AM11">
            <v>0.06</v>
          </cell>
          <cell r="AN11">
            <v>0.06</v>
          </cell>
          <cell r="AO11">
            <v>0.06</v>
          </cell>
          <cell r="AP11">
            <v>0.06</v>
          </cell>
        </row>
        <row r="12">
          <cell r="AE12">
            <v>1542.1</v>
          </cell>
          <cell r="AF12">
            <v>2046.2</v>
          </cell>
          <cell r="AG12">
            <v>2273.5183285978146</v>
          </cell>
          <cell r="AH12">
            <v>2441.6999999999998</v>
          </cell>
          <cell r="AI12">
            <v>2588.3000000000002</v>
          </cell>
          <cell r="AJ12">
            <v>2691.8</v>
          </cell>
          <cell r="AK12">
            <v>2799.5</v>
          </cell>
          <cell r="AL12">
            <v>2911.5</v>
          </cell>
          <cell r="AM12">
            <v>3028</v>
          </cell>
          <cell r="AN12">
            <v>3149</v>
          </cell>
          <cell r="AO12">
            <v>3275</v>
          </cell>
          <cell r="AP12">
            <v>3406</v>
          </cell>
        </row>
        <row r="14">
          <cell r="AE14">
            <v>0</v>
          </cell>
          <cell r="AF14">
            <v>0.32689190065495111</v>
          </cell>
          <cell r="AG14">
            <v>0.11109291789552067</v>
          </cell>
          <cell r="AH14">
            <v>7.3974187622191101E-2</v>
          </cell>
          <cell r="AI14">
            <v>6.0040135970840236E-2</v>
          </cell>
          <cell r="AJ14">
            <v>3.9987636672719651E-2</v>
          </cell>
          <cell r="AK14">
            <v>4.0010401961512621E-2</v>
          </cell>
          <cell r="AL14">
            <v>4.0007144132880867E-2</v>
          </cell>
          <cell r="AM14">
            <v>4.0013738622703077E-2</v>
          </cell>
          <cell r="AN14">
            <v>3.9960369881109736E-2</v>
          </cell>
          <cell r="AO14">
            <v>4.0012702445220816E-2</v>
          </cell>
          <cell r="AP14">
            <v>4.0000000000000036E-2</v>
          </cell>
        </row>
        <row r="18">
          <cell r="B18" t="str">
            <v>Presupuesto de Inversión</v>
          </cell>
        </row>
        <row r="19">
          <cell r="B19" t="str">
            <v>Depreciables</v>
          </cell>
        </row>
        <row r="20">
          <cell r="B20" t="str">
            <v xml:space="preserve">Obras Civiles </v>
          </cell>
          <cell r="AC20">
            <v>0</v>
          </cell>
          <cell r="AD20">
            <v>0</v>
          </cell>
          <cell r="AE20">
            <v>0</v>
          </cell>
          <cell r="AF20">
            <v>204.62</v>
          </cell>
          <cell r="AG20">
            <v>2887.3682773192245</v>
          </cell>
          <cell r="AH20">
            <v>2807.9549999999999</v>
          </cell>
          <cell r="AI20">
            <v>776.49</v>
          </cell>
          <cell r="AJ20">
            <v>403.77</v>
          </cell>
          <cell r="AK20">
            <v>1399.75</v>
          </cell>
          <cell r="AL20">
            <v>13392.9</v>
          </cell>
          <cell r="AM20">
            <v>19984.8</v>
          </cell>
          <cell r="AN20">
            <v>4723.5</v>
          </cell>
          <cell r="AO20">
            <v>6550</v>
          </cell>
          <cell r="AP20">
            <v>6812</v>
          </cell>
        </row>
        <row r="21">
          <cell r="B21" t="str">
            <v>Edificios</v>
          </cell>
          <cell r="AC21">
            <v>0</v>
          </cell>
          <cell r="AD21">
            <v>0</v>
          </cell>
          <cell r="AE21">
            <v>0</v>
          </cell>
          <cell r="AF21">
            <v>86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B22" t="str">
            <v>Equipo Electomecánico</v>
          </cell>
          <cell r="AC22">
            <v>0</v>
          </cell>
          <cell r="AD22">
            <v>0</v>
          </cell>
          <cell r="AE22">
            <v>1918.5340000000001</v>
          </cell>
          <cell r="AF22">
            <v>7253.2817734</v>
          </cell>
          <cell r="AG22">
            <v>6213.3573517015111</v>
          </cell>
          <cell r="AH22">
            <v>1269.684</v>
          </cell>
          <cell r="AI22">
            <v>6858.9950000000008</v>
          </cell>
          <cell r="AJ22">
            <v>6864.09</v>
          </cell>
          <cell r="AK22">
            <v>12037.85</v>
          </cell>
          <cell r="AL22">
            <v>8734.5</v>
          </cell>
          <cell r="AM22">
            <v>9084</v>
          </cell>
          <cell r="AN22">
            <v>3149</v>
          </cell>
          <cell r="AO22">
            <v>3275</v>
          </cell>
          <cell r="AP22">
            <v>0</v>
          </cell>
        </row>
        <row r="23">
          <cell r="B23" t="str">
            <v>Equipo de Oficina y Vehículos</v>
          </cell>
          <cell r="AC23">
            <v>0</v>
          </cell>
          <cell r="AD23">
            <v>0</v>
          </cell>
          <cell r="AE23">
            <v>0</v>
          </cell>
          <cell r="AF23">
            <v>2046.2</v>
          </cell>
          <cell r="AG23">
            <v>50</v>
          </cell>
          <cell r="AH23">
            <v>50</v>
          </cell>
          <cell r="AI23">
            <v>50</v>
          </cell>
          <cell r="AJ23">
            <v>50</v>
          </cell>
          <cell r="AK23">
            <v>50</v>
          </cell>
          <cell r="AL23">
            <v>50</v>
          </cell>
          <cell r="AM23">
            <v>50</v>
          </cell>
          <cell r="AN23">
            <v>50</v>
          </cell>
          <cell r="AO23">
            <v>50</v>
          </cell>
          <cell r="AP23">
            <v>50</v>
          </cell>
        </row>
        <row r="24">
          <cell r="B24" t="str">
            <v>No deperciables</v>
          </cell>
        </row>
        <row r="25">
          <cell r="B25" t="str">
            <v>Obras en Progreso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B26" t="str">
            <v>Terrenos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B27" t="str">
            <v xml:space="preserve"> Depreciables</v>
          </cell>
          <cell r="AC27">
            <v>0</v>
          </cell>
          <cell r="AD27">
            <v>0</v>
          </cell>
          <cell r="AE27">
            <v>1918.5340000000001</v>
          </cell>
          <cell r="AF27">
            <v>9590.1017733999997</v>
          </cell>
          <cell r="AG27">
            <v>9150.7256290207351</v>
          </cell>
          <cell r="AH27">
            <v>4127.6390000000001</v>
          </cell>
          <cell r="AI27">
            <v>7685.4850000000006</v>
          </cell>
          <cell r="AJ27">
            <v>7317.8600000000006</v>
          </cell>
          <cell r="AK27">
            <v>13487.6</v>
          </cell>
          <cell r="AL27">
            <v>22177.4</v>
          </cell>
          <cell r="AM27">
            <v>29118.799999999999</v>
          </cell>
          <cell r="AN27">
            <v>7922.5</v>
          </cell>
          <cell r="AO27">
            <v>9875</v>
          </cell>
          <cell r="AP27">
            <v>6862</v>
          </cell>
        </row>
        <row r="28">
          <cell r="B28" t="str">
            <v>Obras en Progreso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 t="str">
            <v>Terrenos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B30" t="str">
            <v>Total Inversión</v>
          </cell>
          <cell r="AC30">
            <v>0</v>
          </cell>
          <cell r="AD30">
            <v>0</v>
          </cell>
          <cell r="AE30">
            <v>1918.5340000000001</v>
          </cell>
          <cell r="AF30">
            <v>9590.1017733999997</v>
          </cell>
          <cell r="AG30">
            <v>9150.7256290207351</v>
          </cell>
          <cell r="AH30">
            <v>4127.6390000000001</v>
          </cell>
          <cell r="AI30">
            <v>7685.4850000000006</v>
          </cell>
          <cell r="AJ30">
            <v>7317.8600000000006</v>
          </cell>
          <cell r="AK30">
            <v>13487.6</v>
          </cell>
          <cell r="AL30">
            <v>22177.4</v>
          </cell>
          <cell r="AM30">
            <v>29118.799999999999</v>
          </cell>
          <cell r="AN30">
            <v>7922.5</v>
          </cell>
          <cell r="AO30">
            <v>9875</v>
          </cell>
          <cell r="AP30">
            <v>6862</v>
          </cell>
        </row>
        <row r="32">
          <cell r="B32" t="str">
            <v>Flujo de Caja</v>
          </cell>
        </row>
        <row r="34">
          <cell r="B34" t="str">
            <v>Ingresos Operacionales</v>
          </cell>
          <cell r="AC34">
            <v>0</v>
          </cell>
          <cell r="AD34">
            <v>0</v>
          </cell>
          <cell r="AE34">
            <v>220358.47447109999</v>
          </cell>
          <cell r="AF34">
            <v>117377.92330833466</v>
          </cell>
          <cell r="AG34">
            <v>166336.73426330416</v>
          </cell>
          <cell r="AH34">
            <v>199505.07186707132</v>
          </cell>
          <cell r="AI34">
            <v>242736.33464454021</v>
          </cell>
          <cell r="AJ34">
            <v>274193.53356412129</v>
          </cell>
          <cell r="AK34">
            <v>297741.00110563549</v>
          </cell>
          <cell r="AL34">
            <v>331601.77632367262</v>
          </cell>
          <cell r="AM34">
            <v>377197.55506916292</v>
          </cell>
          <cell r="AN34">
            <v>362132.57752845238</v>
          </cell>
          <cell r="AO34">
            <v>383115.97164362634</v>
          </cell>
          <cell r="AP34">
            <v>405193.84119597095</v>
          </cell>
        </row>
        <row r="35">
          <cell r="B35" t="str">
            <v>Costos y Gastos Operacionales</v>
          </cell>
          <cell r="AC35">
            <v>0</v>
          </cell>
          <cell r="AD35">
            <v>0</v>
          </cell>
          <cell r="AE35">
            <v>-157797.70266114001</v>
          </cell>
          <cell r="AF35">
            <v>-120759.78072273998</v>
          </cell>
          <cell r="AG35">
            <v>-103151.88101847941</v>
          </cell>
          <cell r="AH35">
            <v>-75774.16105383476</v>
          </cell>
          <cell r="AI35">
            <v>-78752.181403711904</v>
          </cell>
          <cell r="AJ35">
            <v>-82994.336724374094</v>
          </cell>
          <cell r="AK35">
            <v>-86719.311629831704</v>
          </cell>
          <cell r="AL35">
            <v>-92373.975492540325</v>
          </cell>
          <cell r="AM35">
            <v>-97675.687381024269</v>
          </cell>
          <cell r="AN35">
            <v>-103066.50219579034</v>
          </cell>
          <cell r="AO35">
            <v>-108219.64335713061</v>
          </cell>
          <cell r="AP35">
            <v>-113685.12477371295</v>
          </cell>
        </row>
        <row r="36">
          <cell r="B36" t="str">
            <v>+ DEPRECIACION</v>
          </cell>
          <cell r="AE36">
            <v>16428.199734999998</v>
          </cell>
          <cell r="AF36">
            <v>17496.849729166668</v>
          </cell>
          <cell r="AG36">
            <v>18396.499597393333</v>
          </cell>
          <cell r="AH36">
            <v>18856.815524306592</v>
          </cell>
          <cell r="AI36">
            <v>17991.912361806593</v>
          </cell>
          <cell r="AJ36">
            <v>18468.884820139927</v>
          </cell>
          <cell r="AK36">
            <v>18941.537945139924</v>
          </cell>
          <cell r="AL36">
            <v>19362.318153473258</v>
          </cell>
          <cell r="AM36">
            <v>20112.029403473258</v>
          </cell>
          <cell r="AN36">
            <v>20967.439403473258</v>
          </cell>
          <cell r="AO36">
            <v>21236.416486806593</v>
          </cell>
          <cell r="AP36">
            <v>21536.624820139921</v>
          </cell>
        </row>
        <row r="38">
          <cell r="B38" t="str">
            <v>Var Ctas x Cobrar (-) aumentan (+) disminuyen</v>
          </cell>
          <cell r="AC38">
            <v>0</v>
          </cell>
          <cell r="AD38">
            <v>0</v>
          </cell>
          <cell r="AE38">
            <v>-74330.63</v>
          </cell>
          <cell r="AF38">
            <v>44986.149172916339</v>
          </cell>
          <cell r="AG38">
            <v>1616.1472253908651</v>
          </cell>
          <cell r="AH38">
            <v>-5529.1618785479877</v>
          </cell>
          <cell r="AI38">
            <v>-7206.6515050040616</v>
          </cell>
          <cell r="AJ38">
            <v>-5243.9150598941633</v>
          </cell>
          <cell r="AK38">
            <v>-3925.3628391704187</v>
          </cell>
          <cell r="AL38">
            <v>-5644.591228846788</v>
          </cell>
          <cell r="AM38">
            <v>-7600.8163168732353</v>
          </cell>
          <cell r="AN38">
            <v>2511.3317560364449</v>
          </cell>
          <cell r="AO38">
            <v>-3497.9317989994961</v>
          </cell>
          <cell r="AP38">
            <v>-3680.3808543758423</v>
          </cell>
        </row>
        <row r="39">
          <cell r="B39" t="str">
            <v>Var CxP Exist.</v>
          </cell>
          <cell r="AC39">
            <v>0</v>
          </cell>
          <cell r="AD39">
            <v>0</v>
          </cell>
          <cell r="AE39">
            <v>0</v>
          </cell>
          <cell r="AF39">
            <v>9328.5028368052008</v>
          </cell>
          <cell r="AG39">
            <v>4077.4006307372692</v>
          </cell>
          <cell r="AH39">
            <v>-393.99213359385612</v>
          </cell>
          <cell r="AI39">
            <v>1602.5321261237696</v>
          </cell>
          <cell r="AJ39">
            <v>635.70765979848511</v>
          </cell>
          <cell r="AK39">
            <v>4483.2105246958999</v>
          </cell>
          <cell r="AL39">
            <v>9327.3163873186386</v>
          </cell>
          <cell r="AM39">
            <v>12277.770482757267</v>
          </cell>
          <cell r="AN39">
            <v>-3254.9123737106493</v>
          </cell>
          <cell r="AO39">
            <v>-1481.8453826616533</v>
          </cell>
          <cell r="AP39">
            <v>-3173.6895613232628</v>
          </cell>
        </row>
        <row r="40">
          <cell r="B40" t="str">
            <v>Compra de Existencias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2">
          <cell r="B42" t="str">
            <v>Ingresos Financieros</v>
          </cell>
          <cell r="AC42">
            <v>0</v>
          </cell>
          <cell r="AD42">
            <v>0</v>
          </cell>
          <cell r="AE42">
            <v>19400.148609250002</v>
          </cell>
          <cell r="AF42">
            <v>23900.49070056936</v>
          </cell>
          <cell r="AG42">
            <v>1550.5515533279652</v>
          </cell>
          <cell r="AH42">
            <v>1267.0830616182623</v>
          </cell>
          <cell r="AI42">
            <v>1208.4471600000018</v>
          </cell>
          <cell r="AJ42">
            <v>1071.9778600000009</v>
          </cell>
          <cell r="AK42">
            <v>1059.576479999999</v>
          </cell>
          <cell r="AL42">
            <v>1101.9431999999999</v>
          </cell>
          <cell r="AM42">
            <v>1146.0864000000001</v>
          </cell>
          <cell r="AN42">
            <v>1191.4608000000007</v>
          </cell>
          <cell r="AO42">
            <v>1239.5664000000011</v>
          </cell>
          <cell r="AP42">
            <v>1289.0400000000004</v>
          </cell>
        </row>
        <row r="43">
          <cell r="B43" t="str">
            <v>Otros Ingresos No Operac.</v>
          </cell>
          <cell r="AC43">
            <v>0</v>
          </cell>
          <cell r="AD43">
            <v>0</v>
          </cell>
          <cell r="AE43">
            <v>453.51213900000005</v>
          </cell>
          <cell r="AF43">
            <v>4281.3111650916671</v>
          </cell>
          <cell r="AG43">
            <v>2257.0288506612369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</row>
        <row r="44">
          <cell r="B44" t="str">
            <v>Otros Gastos No Operac.</v>
          </cell>
          <cell r="AC44">
            <v>0</v>
          </cell>
          <cell r="AD44">
            <v>0</v>
          </cell>
          <cell r="AE44">
            <v>-2979.9913575900005</v>
          </cell>
          <cell r="AF44">
            <v>-2012.2622788026049</v>
          </cell>
          <cell r="AG44">
            <v>-15169.097738591008</v>
          </cell>
          <cell r="AH44">
            <v>-3476.7111841260976</v>
          </cell>
          <cell r="AI44">
            <v>-3659.7972664744707</v>
          </cell>
          <cell r="AJ44">
            <v>-3832.8136142936828</v>
          </cell>
          <cell r="AK44">
            <v>-3991.4943218650174</v>
          </cell>
          <cell r="AL44">
            <v>-4159.6958718906326</v>
          </cell>
          <cell r="AM44">
            <v>-4337.9895149177846</v>
          </cell>
          <cell r="AN44">
            <v>-4526.980776526565</v>
          </cell>
          <cell r="AO44">
            <v>-4727.3115138318726</v>
          </cell>
          <cell r="AP44">
            <v>-4939.6620953754991</v>
          </cell>
        </row>
        <row r="45">
          <cell r="B45" t="str">
            <v>Venta de Activos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Pago de Impuestos</v>
          </cell>
          <cell r="AC46">
            <v>0</v>
          </cell>
          <cell r="AD46">
            <v>0</v>
          </cell>
          <cell r="AE46">
            <v>1416.865063593373</v>
          </cell>
          <cell r="AF46">
            <v>4300</v>
          </cell>
          <cell r="AG46">
            <v>2125.328463854542</v>
          </cell>
          <cell r="AH46">
            <v>2226.1302672970701</v>
          </cell>
          <cell r="AI46">
            <v>2730.8080476759746</v>
          </cell>
          <cell r="AJ46">
            <v>-1791.9178551604218</v>
          </cell>
          <cell r="AK46">
            <v>-48830.142878367478</v>
          </cell>
          <cell r="AL46">
            <v>-64513.785520144964</v>
          </cell>
          <cell r="AM46">
            <v>-81661.787166208873</v>
          </cell>
          <cell r="AN46">
            <v>-85989.313948614785</v>
          </cell>
          <cell r="AO46">
            <v>-89817.517698876429</v>
          </cell>
          <cell r="AP46">
            <v>-96085.501212438816</v>
          </cell>
        </row>
        <row r="47">
          <cell r="B47" t="str">
            <v>Cobros Créditos ETFC</v>
          </cell>
          <cell r="AC47">
            <v>0</v>
          </cell>
          <cell r="AD47">
            <v>0</v>
          </cell>
          <cell r="AE47">
            <v>0</v>
          </cell>
          <cell r="AF47">
            <v>20666.62</v>
          </cell>
          <cell r="AG47">
            <v>45243.014739096514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B48" t="str">
            <v>Créditos otorgados a  ETFC</v>
          </cell>
          <cell r="AC48">
            <v>0</v>
          </cell>
          <cell r="AD48">
            <v>0</v>
          </cell>
          <cell r="AE48">
            <v>0</v>
          </cell>
          <cell r="AF48">
            <v>-61386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50">
          <cell r="B50" t="str">
            <v>Inversión Activo Fijo</v>
          </cell>
          <cell r="AC50">
            <v>0</v>
          </cell>
          <cell r="AD50">
            <v>0</v>
          </cell>
          <cell r="AE50">
            <v>-1918.5340000000001</v>
          </cell>
          <cell r="AF50">
            <v>-9590.1017733999997</v>
          </cell>
          <cell r="AG50">
            <v>-9150.7256290207351</v>
          </cell>
          <cell r="AH50">
            <v>-4127.6390000000001</v>
          </cell>
          <cell r="AI50">
            <v>-7685.4850000000006</v>
          </cell>
          <cell r="AJ50">
            <v>-7317.8600000000006</v>
          </cell>
          <cell r="AK50">
            <v>-13487.6</v>
          </cell>
          <cell r="AL50">
            <v>-22177.4</v>
          </cell>
          <cell r="AM50">
            <v>-29118.799999999999</v>
          </cell>
          <cell r="AN50">
            <v>-7922.5</v>
          </cell>
          <cell r="AO50">
            <v>-9875</v>
          </cell>
          <cell r="AP50">
            <v>-6862</v>
          </cell>
        </row>
        <row r="52">
          <cell r="B52" t="str">
            <v>Aportes de Capital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4">
          <cell r="B54" t="str">
            <v>Obtención de Préstamos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6">
          <cell r="B56" t="str">
            <v>Servicio de Deuda</v>
          </cell>
        </row>
        <row r="57">
          <cell r="B57" t="str">
            <v xml:space="preserve">  Amortización de Créditos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-55786.607275686554</v>
          </cell>
          <cell r="AG57">
            <v>-52112.81506130167</v>
          </cell>
          <cell r="AH57">
            <v>-1284.1300953669599</v>
          </cell>
          <cell r="AI57">
            <v>-1039.19362182636</v>
          </cell>
          <cell r="AJ57">
            <v>-27998.748518808559</v>
          </cell>
          <cell r="AK57">
            <v>-29450.669803470668</v>
          </cell>
          <cell r="AL57">
            <v>-31725.767470923332</v>
          </cell>
          <cell r="AM57">
            <v>-31481.309826322002</v>
          </cell>
          <cell r="AN57">
            <v>-31490</v>
          </cell>
          <cell r="AO57">
            <v>-32750</v>
          </cell>
          <cell r="AP57">
            <v>-34060</v>
          </cell>
        </row>
        <row r="58">
          <cell r="B58" t="str">
            <v>Amortizaciones hechas con excedentes de caja</v>
          </cell>
          <cell r="AF58">
            <v>0</v>
          </cell>
          <cell r="AG58">
            <v>-5611.6701288658205</v>
          </cell>
          <cell r="AH58">
            <v>-43341.014904858544</v>
          </cell>
          <cell r="AI58">
            <v>-81462.736977287248</v>
          </cell>
          <cell r="AJ58">
            <v>-85711.303337668272</v>
          </cell>
          <cell r="AK58">
            <v>-64911.923593806627</v>
          </cell>
          <cell r="AL58">
            <v>-77740.137989536262</v>
          </cell>
          <cell r="AM58">
            <v>-106216.83720341293</v>
          </cell>
          <cell r="AN58">
            <v>-110692.85217968193</v>
          </cell>
          <cell r="AO58">
            <v>-130041.11847432869</v>
          </cell>
          <cell r="AP58">
            <v>-108403.46557459445</v>
          </cell>
        </row>
        <row r="59">
          <cell r="B59" t="str">
            <v xml:space="preserve">  Gastos financieros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-60741.550812494024</v>
          </cell>
          <cell r="AG59">
            <v>-62150.215657846122</v>
          </cell>
          <cell r="AH59">
            <v>-87528.508409360671</v>
          </cell>
          <cell r="AI59">
            <v>-86109.34287481854</v>
          </cell>
          <cell r="AJ59">
            <v>-79214.142615842822</v>
          </cell>
          <cell r="AK59">
            <v>-70640.166008548855</v>
          </cell>
          <cell r="AL59">
            <v>-62777.550211347021</v>
          </cell>
          <cell r="AM59">
            <v>-52347.376650645121</v>
          </cell>
          <cell r="AN59">
            <v>-39554.320479889204</v>
          </cell>
          <cell r="AO59">
            <v>-24862.353118830644</v>
          </cell>
          <cell r="AP59">
            <v>-9524.4147673700118</v>
          </cell>
        </row>
        <row r="60">
          <cell r="B60" t="str">
            <v xml:space="preserve">  Amortizac. Financ. Caja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B61" t="str">
            <v xml:space="preserve">  Gto Financ. Finan. Caja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3">
          <cell r="B63" t="str">
            <v>Recuperación Depósitos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88045.820999999996</v>
          </cell>
          <cell r="AG63">
            <v>16042</v>
          </cell>
          <cell r="AH63">
            <v>11367.591642989073</v>
          </cell>
          <cell r="AI63">
            <v>12208.5</v>
          </cell>
          <cell r="AJ63">
            <v>12941.5</v>
          </cell>
          <cell r="AK63">
            <v>13459</v>
          </cell>
          <cell r="AL63">
            <v>13997.5</v>
          </cell>
          <cell r="AM63">
            <v>14557.5</v>
          </cell>
          <cell r="AN63">
            <v>15140</v>
          </cell>
          <cell r="AO63">
            <v>15744.999999999998</v>
          </cell>
          <cell r="AP63">
            <v>16375</v>
          </cell>
        </row>
        <row r="64">
          <cell r="B64" t="str">
            <v>Colocación Depósitos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-81423.534629760659</v>
          </cell>
          <cell r="AG64">
            <v>-15909.970218526925</v>
          </cell>
          <cell r="AH64">
            <v>-55044.969890651992</v>
          </cell>
          <cell r="AI64">
            <v>-93964.436977287245</v>
          </cell>
          <cell r="AJ64">
            <v>-98859.803337668272</v>
          </cell>
          <cell r="AK64">
            <v>-78586.323593806635</v>
          </cell>
          <cell r="AL64">
            <v>-91961.637989536262</v>
          </cell>
          <cell r="AM64">
            <v>-121007.33720341293</v>
          </cell>
          <cell r="AN64">
            <v>-126074.85217968193</v>
          </cell>
          <cell r="AO64">
            <v>-146038.11847432869</v>
          </cell>
          <cell r="AP64">
            <v>-172312.46557459445</v>
          </cell>
        </row>
        <row r="66">
          <cell r="B66" t="str">
            <v>Dividendos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B67" t="str">
            <v>Retiros de Capital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B68" t="str">
            <v>Financiamiento de Caja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70">
          <cell r="B70" t="str">
            <v>VARIACION DE CAJA ANUAL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-61316.169579999914</v>
          </cell>
          <cell r="AG70">
            <v>-5611.670128865806</v>
          </cell>
          <cell r="AH70">
            <v>-43277.596187058538</v>
          </cell>
          <cell r="AI70">
            <v>-81401.291286263251</v>
          </cell>
          <cell r="AJ70">
            <v>-85653.237159650555</v>
          </cell>
          <cell r="AK70">
            <v>-64858.668613396119</v>
          </cell>
          <cell r="AL70">
            <v>-77683.687710301136</v>
          </cell>
          <cell r="AM70">
            <v>-106156.99990742376</v>
          </cell>
          <cell r="AN70">
            <v>-110629.42464593329</v>
          </cell>
          <cell r="AO70">
            <v>-129973.88528855518</v>
          </cell>
          <cell r="AP70">
            <v>-108332.19839767439</v>
          </cell>
        </row>
        <row r="71">
          <cell r="B71" t="str">
            <v>SALDO INICIO CAJA + DEPOSITOS</v>
          </cell>
          <cell r="AF71">
            <v>88680.642999999996</v>
          </cell>
          <cell r="AG71">
            <v>16746.652419999999</v>
          </cell>
          <cell r="AH71">
            <v>12072.244062989073</v>
          </cell>
          <cell r="AI71">
            <v>12976.5711378</v>
          </cell>
          <cell r="AJ71">
            <v>13771.016828824</v>
          </cell>
          <cell r="AK71">
            <v>14346.58300684168</v>
          </cell>
          <cell r="AL71">
            <v>14938.337987252182</v>
          </cell>
          <cell r="AM71">
            <v>15554.788266487312</v>
          </cell>
          <cell r="AN71">
            <v>16197.125562476551</v>
          </cell>
          <cell r="AO71">
            <v>16865.553096225143</v>
          </cell>
          <cell r="AP71">
            <v>17562.786281998651</v>
          </cell>
        </row>
        <row r="72">
          <cell r="B72" t="str">
            <v>SALDO FINAL CAJA + DEPOSITOS</v>
          </cell>
          <cell r="AF72">
            <v>27364.473420000082</v>
          </cell>
          <cell r="AG72">
            <v>11134.982291134193</v>
          </cell>
          <cell r="AH72">
            <v>-31205.352124069464</v>
          </cell>
          <cell r="AI72">
            <v>-68424.720148463253</v>
          </cell>
          <cell r="AJ72">
            <v>-71882.22033082656</v>
          </cell>
          <cell r="AK72">
            <v>-50512.085606554436</v>
          </cell>
          <cell r="AL72">
            <v>-62745.349723048952</v>
          </cell>
          <cell r="AM72">
            <v>-90602.211640936439</v>
          </cell>
          <cell r="AN72">
            <v>-94432.299083456746</v>
          </cell>
          <cell r="AO72">
            <v>-113108.33219233004</v>
          </cell>
          <cell r="AP72">
            <v>-90769.412115675746</v>
          </cell>
        </row>
        <row r="73">
          <cell r="B73" t="str">
            <v>SALDO FINAL DEPOSITOS</v>
          </cell>
          <cell r="AF73">
            <v>26659.821000000084</v>
          </cell>
          <cell r="AG73">
            <v>10430.329871134192</v>
          </cell>
          <cell r="AH73">
            <v>-31973.423261869466</v>
          </cell>
          <cell r="AI73">
            <v>-69254.236977287248</v>
          </cell>
          <cell r="AJ73">
            <v>-72769.803337668243</v>
          </cell>
          <cell r="AK73">
            <v>-51452.923593806619</v>
          </cell>
          <cell r="AL73">
            <v>-63742.637989536262</v>
          </cell>
          <cell r="AM73">
            <v>-91659.337203412986</v>
          </cell>
          <cell r="AN73">
            <v>-95552.852179681897</v>
          </cell>
          <cell r="AO73">
            <v>-114296.11847432869</v>
          </cell>
          <cell r="AP73">
            <v>-92028.465574594316</v>
          </cell>
        </row>
        <row r="82">
          <cell r="B82" t="str">
            <v>Flujos del Accionista</v>
          </cell>
        </row>
        <row r="83">
          <cell r="B83" t="str">
            <v>Flujos Operacionales</v>
          </cell>
        </row>
        <row r="84">
          <cell r="B84" t="str">
            <v>Valor Flujo Inversionista</v>
          </cell>
        </row>
        <row r="87">
          <cell r="B87" t="str">
            <v>Estado de Resultados</v>
          </cell>
        </row>
        <row r="89">
          <cell r="B89" t="str">
            <v>Ingresos de Explotación</v>
          </cell>
          <cell r="AC89">
            <v>0</v>
          </cell>
          <cell r="AD89">
            <v>0</v>
          </cell>
          <cell r="AE89">
            <v>220358.47447109999</v>
          </cell>
          <cell r="AF89">
            <v>117377.92330833466</v>
          </cell>
          <cell r="AG89">
            <v>166336.73426330416</v>
          </cell>
          <cell r="AH89">
            <v>199505.07186707132</v>
          </cell>
          <cell r="AI89">
            <v>242736.33464454021</v>
          </cell>
          <cell r="AJ89">
            <v>274193.53356412129</v>
          </cell>
          <cell r="AK89">
            <v>297741.00110563549</v>
          </cell>
          <cell r="AL89">
            <v>331601.77632367262</v>
          </cell>
          <cell r="AM89">
            <v>377197.55506916292</v>
          </cell>
          <cell r="AN89">
            <v>362132.57752845238</v>
          </cell>
          <cell r="AO89">
            <v>383115.97164362634</v>
          </cell>
          <cell r="AP89">
            <v>405193.84119597095</v>
          </cell>
        </row>
        <row r="90">
          <cell r="B90" t="str">
            <v>Costos de Comercialización</v>
          </cell>
          <cell r="AC90">
            <v>0</v>
          </cell>
          <cell r="AD90">
            <v>0</v>
          </cell>
          <cell r="AE90">
            <v>-116596.96436268</v>
          </cell>
          <cell r="AF90">
            <v>-73689.985403185172</v>
          </cell>
          <cell r="AG90">
            <v>-51305.323572196561</v>
          </cell>
          <cell r="AH90">
            <v>-19613.54997252487</v>
          </cell>
          <cell r="AI90">
            <v>-20456.092539141751</v>
          </cell>
          <cell r="AJ90">
            <v>-21529.036020553132</v>
          </cell>
          <cell r="AK90">
            <v>-22189.527326426982</v>
          </cell>
          <cell r="AL90">
            <v>-24675.390563968693</v>
          </cell>
          <cell r="AM90">
            <v>-26313.603270785094</v>
          </cell>
          <cell r="AN90">
            <v>-27760.53072026368</v>
          </cell>
          <cell r="AO90">
            <v>-29369.085689069048</v>
          </cell>
          <cell r="AP90">
            <v>-31061.541474540823</v>
          </cell>
        </row>
        <row r="91">
          <cell r="B91" t="str">
            <v>Otros Costos de Explotación</v>
          </cell>
          <cell r="AE91">
            <v>-36667.151877490003</v>
          </cell>
          <cell r="AF91">
            <v>-40771.269721500168</v>
          </cell>
          <cell r="AG91">
            <v>-45190.840647219084</v>
          </cell>
          <cell r="AH91">
            <v>-47869.32181703893</v>
          </cell>
          <cell r="AI91">
            <v>-49341.496459157519</v>
          </cell>
          <cell r="AJ91">
            <v>-51883.886830029427</v>
          </cell>
          <cell r="AK91">
            <v>-54373.485597185703</v>
          </cell>
          <cell r="AL91">
            <v>-56932.90829997947</v>
          </cell>
          <cell r="AM91">
            <v>-59950.466883931484</v>
          </cell>
          <cell r="AN91">
            <v>-63209.657215640502</v>
          </cell>
          <cell r="AO91">
            <v>-66028.464552582242</v>
          </cell>
          <cell r="AP91">
            <v>-69032.164596764036</v>
          </cell>
        </row>
        <row r="92">
          <cell r="B92" t="str">
            <v>Margen de Explotación</v>
          </cell>
          <cell r="AC92">
            <v>0</v>
          </cell>
          <cell r="AD92">
            <v>0</v>
          </cell>
          <cell r="AE92">
            <v>67094.358230929996</v>
          </cell>
          <cell r="AF92">
            <v>2916.6681836493226</v>
          </cell>
          <cell r="AG92">
            <v>69840.570043888511</v>
          </cell>
          <cell r="AH92">
            <v>132022.20007750753</v>
          </cell>
          <cell r="AI92">
            <v>172938.74564624095</v>
          </cell>
          <cell r="AJ92">
            <v>200780.61071353871</v>
          </cell>
          <cell r="AK92">
            <v>221177.98818202279</v>
          </cell>
          <cell r="AL92">
            <v>249993.47745972447</v>
          </cell>
          <cell r="AM92">
            <v>290933.48491444637</v>
          </cell>
          <cell r="AN92">
            <v>271162.38959254825</v>
          </cell>
          <cell r="AO92">
            <v>287718.42140197504</v>
          </cell>
          <cell r="AP92">
            <v>305100.13512466609</v>
          </cell>
          <cell r="AR92">
            <v>89.57725634899181</v>
          </cell>
        </row>
        <row r="94">
          <cell r="B94" t="str">
            <v>Gastos Administración y Ventas</v>
          </cell>
          <cell r="AC94">
            <v>0</v>
          </cell>
          <cell r="AD94">
            <v>0</v>
          </cell>
          <cell r="AE94">
            <v>-4533.5864209699994</v>
          </cell>
          <cell r="AF94">
            <v>-6298.5255980546326</v>
          </cell>
          <cell r="AG94">
            <v>-6655.7167990637699</v>
          </cell>
          <cell r="AH94">
            <v>-8291.2892642709648</v>
          </cell>
          <cell r="AI94">
            <v>-8954.5924054126408</v>
          </cell>
          <cell r="AJ94">
            <v>-9581.4138737915273</v>
          </cell>
          <cell r="AK94">
            <v>-10156.298706219019</v>
          </cell>
          <cell r="AL94">
            <v>-10765.676628592162</v>
          </cell>
          <cell r="AM94">
            <v>-11411.617226307691</v>
          </cell>
          <cell r="AN94">
            <v>-12096.314259886154</v>
          </cell>
          <cell r="AO94">
            <v>-12822.093115479322</v>
          </cell>
          <cell r="AP94">
            <v>-13591.418702408082</v>
          </cell>
        </row>
        <row r="95">
          <cell r="B95" t="str">
            <v>Resultado Operacional</v>
          </cell>
          <cell r="AC95">
            <v>0</v>
          </cell>
          <cell r="AD95">
            <v>0</v>
          </cell>
          <cell r="AE95">
            <v>62560.771809959995</v>
          </cell>
          <cell r="AF95">
            <v>-3381.85741440531</v>
          </cell>
          <cell r="AG95">
            <v>63184.853244824742</v>
          </cell>
          <cell r="AH95">
            <v>123730.91081323657</v>
          </cell>
          <cell r="AI95">
            <v>163984.15324082831</v>
          </cell>
          <cell r="AJ95">
            <v>191199.19683974719</v>
          </cell>
          <cell r="AK95">
            <v>211021.68947580378</v>
          </cell>
          <cell r="AL95">
            <v>239227.80083113231</v>
          </cell>
          <cell r="AM95">
            <v>279521.86768813868</v>
          </cell>
          <cell r="AN95">
            <v>259066.07533266209</v>
          </cell>
          <cell r="AO95">
            <v>274896.3282864957</v>
          </cell>
          <cell r="AP95">
            <v>291508.716422258</v>
          </cell>
        </row>
        <row r="97">
          <cell r="B97" t="str">
            <v>Ingresos Financieros</v>
          </cell>
          <cell r="AC97">
            <v>0</v>
          </cell>
          <cell r="AD97">
            <v>0</v>
          </cell>
          <cell r="AE97">
            <v>19400.148609250002</v>
          </cell>
          <cell r="AF97">
            <v>23900.49070056936</v>
          </cell>
          <cell r="AG97">
            <v>1550.5515533279652</v>
          </cell>
          <cell r="AH97">
            <v>1267.0830616182623</v>
          </cell>
          <cell r="AI97">
            <v>1208.4471600000018</v>
          </cell>
          <cell r="AJ97">
            <v>1071.9778600000009</v>
          </cell>
          <cell r="AK97">
            <v>1059.576479999999</v>
          </cell>
          <cell r="AL97">
            <v>1101.9431999999999</v>
          </cell>
          <cell r="AM97">
            <v>1146.0864000000001</v>
          </cell>
          <cell r="AN97">
            <v>1191.4608000000007</v>
          </cell>
          <cell r="AO97">
            <v>1239.5664000000011</v>
          </cell>
          <cell r="AP97">
            <v>1289.0400000000004</v>
          </cell>
          <cell r="AR97" t="str">
            <v>gastos financieros vers STN1A</v>
          </cell>
        </row>
        <row r="98">
          <cell r="B98" t="str">
            <v>Otros Ingresos</v>
          </cell>
          <cell r="AC98">
            <v>0</v>
          </cell>
          <cell r="AD98">
            <v>0</v>
          </cell>
          <cell r="AE98">
            <v>453.51213900000005</v>
          </cell>
          <cell r="AF98">
            <v>4281.3111650916671</v>
          </cell>
          <cell r="AG98">
            <v>2257.0288506612369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R98">
            <v>1999</v>
          </cell>
          <cell r="AS98">
            <v>2000</v>
          </cell>
          <cell r="AT98">
            <v>2001</v>
          </cell>
          <cell r="AU98">
            <v>2002</v>
          </cell>
          <cell r="AV98">
            <v>2003</v>
          </cell>
          <cell r="AW98">
            <v>2004</v>
          </cell>
          <cell r="AX98">
            <v>2005</v>
          </cell>
          <cell r="AY98">
            <v>2006</v>
          </cell>
          <cell r="AZ98">
            <v>2007</v>
          </cell>
          <cell r="BA98">
            <v>2008</v>
          </cell>
          <cell r="BB98">
            <v>2009</v>
          </cell>
        </row>
        <row r="99">
          <cell r="B99" t="str">
            <v>Gastos Financieros</v>
          </cell>
          <cell r="AC99">
            <v>0</v>
          </cell>
          <cell r="AD99">
            <v>0</v>
          </cell>
          <cell r="AE99">
            <v>-46199.121306369998</v>
          </cell>
          <cell r="AF99">
            <v>-60649.152319057088</v>
          </cell>
          <cell r="AG99">
            <v>-62031.303030550538</v>
          </cell>
          <cell r="AH99">
            <v>-85068.752928561618</v>
          </cell>
          <cell r="AI99">
            <v>-81146.400321482157</v>
          </cell>
          <cell r="AJ99">
            <v>-73362.167972555879</v>
          </cell>
          <cell r="AK99">
            <v>-66113.802789272435</v>
          </cell>
          <cell r="AL99">
            <v>-56992.200229701157</v>
          </cell>
          <cell r="AM99">
            <v>-44232.226066128336</v>
          </cell>
          <cell r="AN99">
            <v>-30338.857887086589</v>
          </cell>
          <cell r="AO99">
            <v>-13677.309476482638</v>
          </cell>
          <cell r="AP99">
            <v>-9490.3547673700123</v>
          </cell>
          <cell r="AR99">
            <v>-60649.152319057088</v>
          </cell>
          <cell r="AS99">
            <v>-62241.740660383017</v>
          </cell>
          <cell r="AT99">
            <v>-90219.275844985081</v>
          </cell>
          <cell r="AU99">
            <v>-95556.469759752232</v>
          </cell>
          <cell r="AV99">
            <v>-97897.150842427043</v>
          </cell>
          <cell r="AW99">
            <v>-98815.08540582945</v>
          </cell>
          <cell r="AX99">
            <v>-99606.387409423638</v>
          </cell>
          <cell r="AY99">
            <v>-100317.12579223857</v>
          </cell>
          <cell r="AZ99">
            <v>-100946.69180403631</v>
          </cell>
          <cell r="BA99">
            <v>-101554.50689185395</v>
          </cell>
          <cell r="BB99">
            <v>-102048.09891919476</v>
          </cell>
        </row>
        <row r="100">
          <cell r="B100" t="str">
            <v>Otros Gastos</v>
          </cell>
          <cell r="AC100">
            <v>0</v>
          </cell>
          <cell r="AD100">
            <v>0</v>
          </cell>
          <cell r="AE100">
            <v>-2979.9913575900005</v>
          </cell>
          <cell r="AF100">
            <v>-2012.2622788026049</v>
          </cell>
          <cell r="AG100">
            <v>-3287.74619087663</v>
          </cell>
          <cell r="AH100">
            <v>-3476.7111841260976</v>
          </cell>
          <cell r="AI100">
            <v>-3659.7972664744707</v>
          </cell>
          <cell r="AJ100">
            <v>-3832.8136142936828</v>
          </cell>
          <cell r="AK100">
            <v>-3991.4943218650174</v>
          </cell>
          <cell r="AL100">
            <v>-4159.6958718906326</v>
          </cell>
          <cell r="AM100">
            <v>-4337.9895149177846</v>
          </cell>
          <cell r="AN100">
            <v>-4526.980776526565</v>
          </cell>
          <cell r="AO100">
            <v>-4727.3115138318726</v>
          </cell>
          <cell r="AP100">
            <v>-4939.6620953754991</v>
          </cell>
          <cell r="AR100">
            <v>0</v>
          </cell>
          <cell r="AS100">
            <v>210.43762983247871</v>
          </cell>
          <cell r="AT100">
            <v>2901.944984121059</v>
          </cell>
          <cell r="AU100">
            <v>9750.5672363125486</v>
          </cell>
          <cell r="AV100">
            <v>19272.920572174393</v>
          </cell>
          <cell r="AW100">
            <v>28432.910895857494</v>
          </cell>
          <cell r="AX100">
            <v>37408.900669411771</v>
          </cell>
          <cell r="AY100">
            <v>48992.214097487871</v>
          </cell>
          <cell r="AZ100">
            <v>62895.011164361138</v>
          </cell>
          <cell r="BA100">
            <v>78685.372114710131</v>
          </cell>
          <cell r="BB100">
            <v>94889.593766322898</v>
          </cell>
        </row>
        <row r="101">
          <cell r="B101" t="str">
            <v>Corrección Monetaria IPC</v>
          </cell>
          <cell r="AC101">
            <v>0</v>
          </cell>
          <cell r="AD101">
            <v>0</v>
          </cell>
          <cell r="AE101">
            <v>67893.5</v>
          </cell>
          <cell r="AF101">
            <v>50504.500874644335</v>
          </cell>
          <cell r="AG101">
            <v>2952.1722377470951</v>
          </cell>
          <cell r="AH101">
            <v>68437.963462015046</v>
          </cell>
          <cell r="AI101">
            <v>61517.270086079625</v>
          </cell>
          <cell r="AJ101">
            <v>51040.513655372444</v>
          </cell>
          <cell r="AK101">
            <v>38338.614066806062</v>
          </cell>
          <cell r="AL101">
            <v>34244.202846417007</v>
          </cell>
          <cell r="AM101">
            <v>28825.900975792494</v>
          </cell>
          <cell r="AN101">
            <v>21382.772547081884</v>
          </cell>
          <cell r="AO101">
            <v>13190.876618748189</v>
          </cell>
          <cell r="AP101">
            <v>3401.3794419958167</v>
          </cell>
          <cell r="AR101" t="str">
            <v>diferencia vers 1B menos 1A</v>
          </cell>
        </row>
        <row r="102">
          <cell r="B102" t="str">
            <v>Diferencia en Cambio</v>
          </cell>
          <cell r="AE102">
            <v>-97577.3</v>
          </cell>
          <cell r="AF102">
            <v>-191370.57044857016</v>
          </cell>
          <cell r="AG102">
            <v>-84531.92243873798</v>
          </cell>
          <cell r="AH102">
            <v>-58557.468829239595</v>
          </cell>
          <cell r="AI102">
            <v>-48363.865981657444</v>
          </cell>
          <cell r="AJ102">
            <v>-30845.96411888994</v>
          </cell>
          <cell r="AK102">
            <v>-27548.099520133193</v>
          </cell>
          <cell r="AL102">
            <v>-24872.79934205435</v>
          </cell>
          <cell r="AM102">
            <v>-21537.067246240094</v>
          </cell>
          <cell r="AN102">
            <v>-16864.581393116674</v>
          </cell>
          <cell r="AO102">
            <v>-11872.344764679443</v>
          </cell>
          <cell r="AP102">
            <v>-5831.8248179554821</v>
          </cell>
        </row>
        <row r="103">
          <cell r="B103" t="str">
            <v>Resultado No Operacional</v>
          </cell>
          <cell r="AC103">
            <v>0</v>
          </cell>
          <cell r="AD103">
            <v>0</v>
          </cell>
          <cell r="AE103">
            <v>-59009.251915710003</v>
          </cell>
          <cell r="AF103">
            <v>-175345.68230612448</v>
          </cell>
          <cell r="AG103">
            <v>-143091.21901842885</v>
          </cell>
          <cell r="AH103">
            <v>-77397.886418293987</v>
          </cell>
          <cell r="AI103">
            <v>-70444.346323534453</v>
          </cell>
          <cell r="AJ103">
            <v>-55928.454190367062</v>
          </cell>
          <cell r="AK103">
            <v>-58255.206084464589</v>
          </cell>
          <cell r="AL103">
            <v>-50678.54939722913</v>
          </cell>
          <cell r="AM103">
            <v>-40135.295451493716</v>
          </cell>
          <cell r="AN103">
            <v>-29156.186709647944</v>
          </cell>
          <cell r="AO103">
            <v>-15846.522736245764</v>
          </cell>
          <cell r="AP103">
            <v>-15571.422238705178</v>
          </cell>
          <cell r="AR103">
            <v>0</v>
          </cell>
          <cell r="AS103">
            <v>294.05151475256901</v>
          </cell>
          <cell r="AT103">
            <v>2271.0691810145877</v>
          </cell>
          <cell r="AU103">
            <v>4268.6474176098518</v>
          </cell>
          <cell r="AV103">
            <v>4491.2722948938181</v>
          </cell>
          <cell r="AW103">
            <v>3401.3847963154672</v>
          </cell>
          <cell r="AX103">
            <v>4073.5832306517004</v>
          </cell>
          <cell r="AY103">
            <v>5565.7622694588381</v>
          </cell>
          <cell r="AZ103">
            <v>5800.3054542153332</v>
          </cell>
          <cell r="BA103">
            <v>6814.1546080548233</v>
          </cell>
          <cell r="BB103">
            <v>5680.3415961087494</v>
          </cell>
        </row>
        <row r="104">
          <cell r="AR104" t="str">
            <v>menores intereses que debo pagar por las amortizaciones</v>
          </cell>
        </row>
        <row r="105">
          <cell r="B105" t="str">
            <v>Utilidad Antes de Impuesto</v>
          </cell>
          <cell r="AC105">
            <v>0</v>
          </cell>
          <cell r="AD105">
            <v>0</v>
          </cell>
          <cell r="AE105">
            <v>3551.5198942499919</v>
          </cell>
          <cell r="AF105">
            <v>-178727.53972052978</v>
          </cell>
          <cell r="AG105">
            <v>-79906.365773604106</v>
          </cell>
          <cell r="AH105">
            <v>46333.024394942579</v>
          </cell>
          <cell r="AI105">
            <v>93539.806917293856</v>
          </cell>
          <cell r="AJ105">
            <v>135270.74264938012</v>
          </cell>
          <cell r="AK105">
            <v>152766.48339133919</v>
          </cell>
          <cell r="AL105">
            <v>188549.25143390318</v>
          </cell>
          <cell r="AM105">
            <v>239386.57223664498</v>
          </cell>
          <cell r="AN105">
            <v>229909.88862301415</v>
          </cell>
          <cell r="AO105">
            <v>259049.80555024993</v>
          </cell>
          <cell r="AP105">
            <v>275937.29418355285</v>
          </cell>
        </row>
        <row r="106">
          <cell r="B106" t="str">
            <v>Impuesto a la Renta</v>
          </cell>
          <cell r="AC106">
            <v>0</v>
          </cell>
          <cell r="AD106">
            <v>0</v>
          </cell>
          <cell r="AE106">
            <v>1545.6709784654979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-5778.3839636189286</v>
          </cell>
          <cell r="AK106">
            <v>-53468.269186968711</v>
          </cell>
          <cell r="AL106">
            <v>-65992.238001866106</v>
          </cell>
          <cell r="AM106">
            <v>-83785.30028282573</v>
          </cell>
          <cell r="AN106">
            <v>-80468.46101805495</v>
          </cell>
          <cell r="AO106">
            <v>-90667.431942587471</v>
          </cell>
          <cell r="AP106">
            <v>-96578.052964243485</v>
          </cell>
          <cell r="AR106">
            <v>0</v>
          </cell>
          <cell r="AS106">
            <v>1372.3642760301991</v>
          </cell>
          <cell r="AT106">
            <v>-4904.791861250591</v>
          </cell>
          <cell r="AU106">
            <v>-13722.566125375502</v>
          </cell>
          <cell r="AV106">
            <v>-23364.420710049057</v>
          </cell>
          <cell r="AW106">
            <v>-31141.106919202193</v>
          </cell>
          <cell r="AX106">
            <v>-40581.06756236931</v>
          </cell>
          <cell r="AY106">
            <v>-53409.093441467565</v>
          </cell>
          <cell r="AZ106">
            <v>-67239.13955068303</v>
          </cell>
          <cell r="BA106">
            <v>-83684.583034866955</v>
          </cell>
          <cell r="BB106">
            <v>-103224.60286046169</v>
          </cell>
          <cell r="BC106">
            <v>108905.34159610874</v>
          </cell>
        </row>
        <row r="107">
          <cell r="B107" t="str">
            <v>Utilidad Neta Después de Impuesto</v>
          </cell>
          <cell r="AC107">
            <v>0</v>
          </cell>
          <cell r="AD107">
            <v>0</v>
          </cell>
          <cell r="AE107">
            <v>5097.1908727154896</v>
          </cell>
          <cell r="AF107">
            <v>-178727.53972052978</v>
          </cell>
          <cell r="AG107">
            <v>-79906.365773604106</v>
          </cell>
          <cell r="AH107">
            <v>46333.024394942579</v>
          </cell>
          <cell r="AI107">
            <v>93539.806917293856</v>
          </cell>
          <cell r="AJ107">
            <v>129492.3586857612</v>
          </cell>
          <cell r="AK107">
            <v>99298.214204370481</v>
          </cell>
          <cell r="AL107">
            <v>122557.01343203707</v>
          </cell>
          <cell r="AM107">
            <v>155601.27195381926</v>
          </cell>
          <cell r="AN107">
            <v>149441.4276049592</v>
          </cell>
          <cell r="AO107">
            <v>168382.37360766245</v>
          </cell>
          <cell r="AP107">
            <v>179359.24121930936</v>
          </cell>
          <cell r="AR107" t="str">
            <v>diferencia en ingresos ETFC</v>
          </cell>
        </row>
        <row r="108">
          <cell r="AR108">
            <v>4281.3111650916671</v>
          </cell>
          <cell r="AS108">
            <v>884.66457463103791</v>
          </cell>
          <cell r="AT108">
            <v>4904.791861250591</v>
          </cell>
          <cell r="AU108">
            <v>13722.566125375502</v>
          </cell>
          <cell r="AV108">
            <v>23364.420710049057</v>
          </cell>
          <cell r="AW108">
            <v>31141.106919202193</v>
          </cell>
          <cell r="AX108">
            <v>40581.06756236931</v>
          </cell>
          <cell r="AY108">
            <v>53409.093441467565</v>
          </cell>
          <cell r="AZ108">
            <v>67239.13955068303</v>
          </cell>
          <cell r="BA108">
            <v>83684.583034866955</v>
          </cell>
          <cell r="BB108">
            <v>103224.60286046169</v>
          </cell>
        </row>
        <row r="109"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-4.2717174833558941E-2</v>
          </cell>
          <cell r="AK109">
            <v>-0.35</v>
          </cell>
          <cell r="AL109">
            <v>-0.35</v>
          </cell>
          <cell r="AM109">
            <v>-0.35</v>
          </cell>
          <cell r="AN109">
            <v>-0.35</v>
          </cell>
          <cell r="AO109">
            <v>-0.35</v>
          </cell>
          <cell r="AP109">
            <v>-0.35</v>
          </cell>
          <cell r="AR109" t="str">
            <v>ingresos ETFC vers 1A</v>
          </cell>
        </row>
        <row r="110">
          <cell r="AT110" t="str">
            <v>ajuste que debo restarle a los gastos financieros</v>
          </cell>
        </row>
        <row r="111">
          <cell r="AT111">
            <v>5150.5229164234661</v>
          </cell>
          <cell r="AU111">
            <v>14410.069438270068</v>
          </cell>
          <cell r="AV111">
            <v>24534.982869871157</v>
          </cell>
          <cell r="AW111">
            <v>32701.282616557015</v>
          </cell>
          <cell r="AX111">
            <v>42614.187179722481</v>
          </cell>
          <cell r="AY111">
            <v>56084.899726110234</v>
          </cell>
          <cell r="AZ111">
            <v>70607.833916949719</v>
          </cell>
          <cell r="BA111">
            <v>87877.197415371309</v>
          </cell>
          <cell r="BB111">
            <v>108396.17615006398</v>
          </cell>
        </row>
        <row r="112">
          <cell r="AT112">
            <v>245.73105517287513</v>
          </cell>
          <cell r="AU112">
            <v>687.50331289456517</v>
          </cell>
          <cell r="AV112">
            <v>1170.5621598221005</v>
          </cell>
          <cell r="AW112">
            <v>1560.1756973548218</v>
          </cell>
          <cell r="AX112">
            <v>2033.1196173531716</v>
          </cell>
          <cell r="AY112">
            <v>2675.8062846426692</v>
          </cell>
          <cell r="AZ112">
            <v>3368.694366266689</v>
          </cell>
          <cell r="BA112">
            <v>4192.6143805043539</v>
          </cell>
          <cell r="BB112">
            <v>5171.5732896022964</v>
          </cell>
        </row>
        <row r="113">
          <cell r="AT113">
            <v>2248.5779323024071</v>
          </cell>
          <cell r="AU113">
            <v>4659.502201957519</v>
          </cell>
          <cell r="AV113">
            <v>5262.0622976967643</v>
          </cell>
          <cell r="AW113">
            <v>4268.3717206995207</v>
          </cell>
          <cell r="AX113">
            <v>5205.2865103107106</v>
          </cell>
          <cell r="AY113">
            <v>7092.6856286223629</v>
          </cell>
          <cell r="AZ113">
            <v>7712.8227525885814</v>
          </cell>
          <cell r="BA113">
            <v>9191.8253006611776</v>
          </cell>
          <cell r="BB113">
            <v>13506.582383741086</v>
          </cell>
        </row>
        <row r="114">
          <cell r="AC114">
            <v>0</v>
          </cell>
          <cell r="AD114">
            <v>0</v>
          </cell>
          <cell r="AE114">
            <v>634.82200000000012</v>
          </cell>
          <cell r="AF114">
            <v>704.65242000000023</v>
          </cell>
          <cell r="AG114">
            <v>704.65242000000023</v>
          </cell>
          <cell r="AH114">
            <v>768.07113780000032</v>
          </cell>
          <cell r="AI114">
            <v>829.51682882400041</v>
          </cell>
          <cell r="AJ114">
            <v>887.58300684168046</v>
          </cell>
          <cell r="AK114">
            <v>940.83798725218128</v>
          </cell>
          <cell r="AL114">
            <v>997.28826648731217</v>
          </cell>
          <cell r="AM114">
            <v>1057.1255624765511</v>
          </cell>
          <cell r="AN114">
            <v>1120.5530962251441</v>
          </cell>
          <cell r="AO114">
            <v>1187.7862819986528</v>
          </cell>
          <cell r="AP114">
            <v>1259.053458918572</v>
          </cell>
        </row>
        <row r="115">
          <cell r="AC115">
            <v>0</v>
          </cell>
          <cell r="AD115">
            <v>0</v>
          </cell>
          <cell r="AE115">
            <v>88045.820999999996</v>
          </cell>
          <cell r="AF115">
            <v>16042</v>
          </cell>
          <cell r="AG115">
            <v>11367.591642989073</v>
          </cell>
          <cell r="AH115">
            <v>12208.5</v>
          </cell>
          <cell r="AI115">
            <v>12941.5</v>
          </cell>
          <cell r="AJ115">
            <v>13459</v>
          </cell>
          <cell r="AK115">
            <v>13997.5</v>
          </cell>
          <cell r="AL115">
            <v>14557.5</v>
          </cell>
          <cell r="AM115">
            <v>15140</v>
          </cell>
          <cell r="AN115">
            <v>15745</v>
          </cell>
          <cell r="AO115">
            <v>16375</v>
          </cell>
          <cell r="AP115">
            <v>17030</v>
          </cell>
          <cell r="AQ115">
            <v>5</v>
          </cell>
        </row>
        <row r="116">
          <cell r="AC116">
            <v>0</v>
          </cell>
          <cell r="AD116">
            <v>0</v>
          </cell>
          <cell r="AE116">
            <v>74330.63</v>
          </cell>
          <cell r="AF116">
            <v>29344.480827083666</v>
          </cell>
          <cell r="AG116">
            <v>27728.333601692801</v>
          </cell>
          <cell r="AH116">
            <v>33257.495480240788</v>
          </cell>
          <cell r="AI116">
            <v>40464.14698524485</v>
          </cell>
          <cell r="AJ116">
            <v>45708.062045139013</v>
          </cell>
          <cell r="AK116">
            <v>49633.424884309432</v>
          </cell>
          <cell r="AL116">
            <v>55278.01611315622</v>
          </cell>
          <cell r="AM116">
            <v>62878.832430029455</v>
          </cell>
          <cell r="AN116">
            <v>60367.50067399301</v>
          </cell>
          <cell r="AO116">
            <v>63865.432472992507</v>
          </cell>
          <cell r="AP116">
            <v>67545.813327368349</v>
          </cell>
        </row>
        <row r="117">
          <cell r="AC117">
            <v>0</v>
          </cell>
          <cell r="AD117">
            <v>0</v>
          </cell>
          <cell r="AE117">
            <v>12096.275</v>
          </cell>
          <cell r="AF117">
            <v>13426.865250000001</v>
          </cell>
          <cell r="AG117">
            <v>13426.865250000001</v>
          </cell>
          <cell r="AH117">
            <v>14635.283122500003</v>
          </cell>
          <cell r="AI117">
            <v>15806.105772300003</v>
          </cell>
          <cell r="AJ117">
            <v>16912.533176361005</v>
          </cell>
          <cell r="AK117">
            <v>17927.285166942667</v>
          </cell>
          <cell r="AL117">
            <v>19002.922276959227</v>
          </cell>
          <cell r="AM117">
            <v>20143.097613576781</v>
          </cell>
          <cell r="AN117">
            <v>21351.683470391388</v>
          </cell>
          <cell r="AO117">
            <v>22632.784478614874</v>
          </cell>
          <cell r="AP117">
            <v>23990.751547331769</v>
          </cell>
        </row>
        <row r="118"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C120">
            <v>0</v>
          </cell>
          <cell r="AD120">
            <v>0</v>
          </cell>
          <cell r="AE120">
            <v>8440</v>
          </cell>
          <cell r="AF120">
            <v>4300</v>
          </cell>
          <cell r="AG120">
            <v>2125.328463854542</v>
          </cell>
          <cell r="AH120">
            <v>2226.1302672970701</v>
          </cell>
          <cell r="AI120">
            <v>2730.8080476759746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32979.29</v>
          </cell>
        </row>
        <row r="121">
          <cell r="AC121">
            <v>0</v>
          </cell>
          <cell r="AD121">
            <v>0</v>
          </cell>
          <cell r="AE121">
            <v>183547.54799999998</v>
          </cell>
          <cell r="AF121">
            <v>63817.998497083667</v>
          </cell>
          <cell r="AG121">
            <v>55352.771378536418</v>
          </cell>
          <cell r="AH121">
            <v>63095.480007837861</v>
          </cell>
          <cell r="AI121">
            <v>72772.077634044836</v>
          </cell>
          <cell r="AJ121">
            <v>76967.178228341698</v>
          </cell>
          <cell r="AK121">
            <v>82499.04803850429</v>
          </cell>
          <cell r="AL121">
            <v>89835.726656602768</v>
          </cell>
          <cell r="AM121">
            <v>99219.055606082795</v>
          </cell>
          <cell r="AN121">
            <v>98584.737240609553</v>
          </cell>
          <cell r="AO121">
            <v>104061.00323360604</v>
          </cell>
          <cell r="AP121">
            <v>142804.90833361869</v>
          </cell>
        </row>
        <row r="123">
          <cell r="AC123">
            <v>0</v>
          </cell>
          <cell r="AD123">
            <v>0</v>
          </cell>
          <cell r="AE123">
            <v>3535.67</v>
          </cell>
          <cell r="AF123">
            <v>3924.5936999999999</v>
          </cell>
          <cell r="AG123">
            <v>3924.5936999999999</v>
          </cell>
          <cell r="AH123">
            <v>4277.8071330000002</v>
          </cell>
          <cell r="AI123">
            <v>4620.0317036400002</v>
          </cell>
          <cell r="AJ123">
            <v>4943.4339228948002</v>
          </cell>
          <cell r="AK123">
            <v>5240.0399582684877</v>
          </cell>
          <cell r="AL123">
            <v>5554.4423557645969</v>
          </cell>
          <cell r="AM123">
            <v>5887.7088971104731</v>
          </cell>
          <cell r="AN123">
            <v>6240.9714309371011</v>
          </cell>
          <cell r="AO123">
            <v>6615.4297167933273</v>
          </cell>
          <cell r="AP123">
            <v>7012.3554998009267</v>
          </cell>
        </row>
        <row r="124"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C125">
            <v>0</v>
          </cell>
          <cell r="AD125">
            <v>0</v>
          </cell>
          <cell r="AE125">
            <v>878268.92100000009</v>
          </cell>
          <cell r="AF125">
            <v>984382.6040834001</v>
          </cell>
          <cell r="AG125">
            <v>993533.32971242082</v>
          </cell>
          <cell r="AH125">
            <v>1087078.9683865386</v>
          </cell>
          <cell r="AI125">
            <v>1181730.770857462</v>
          </cell>
          <cell r="AJ125">
            <v>1271769.784817484</v>
          </cell>
          <cell r="AK125">
            <v>1361563.5719065331</v>
          </cell>
          <cell r="AL125">
            <v>1465434.7862209249</v>
          </cell>
          <cell r="AM125">
            <v>1582479.6733941806</v>
          </cell>
          <cell r="AN125">
            <v>1685350.9537978314</v>
          </cell>
          <cell r="AO125">
            <v>1796347.0110257012</v>
          </cell>
          <cell r="AP125">
            <v>1910989.8316872434</v>
          </cell>
        </row>
        <row r="126">
          <cell r="AC126">
            <v>0</v>
          </cell>
          <cell r="AD126">
            <v>0</v>
          </cell>
          <cell r="AE126">
            <v>-33930.51</v>
          </cell>
          <cell r="AF126">
            <v>-55159.714738036659</v>
          </cell>
          <cell r="AG126">
            <v>-73556.214335430006</v>
          </cell>
          <cell r="AH126">
            <v>-99033.089149925305</v>
          </cell>
          <cell r="AI126">
            <v>-124947.64864372592</v>
          </cell>
          <cell r="AJ126">
            <v>-152162.86886892663</v>
          </cell>
          <cell r="AK126">
            <v>-180234.17894620218</v>
          </cell>
          <cell r="AL126">
            <v>-210410.54783644754</v>
          </cell>
          <cell r="AM126">
            <v>-243147.21011010767</v>
          </cell>
          <cell r="AN126">
            <v>-278703.48212018737</v>
          </cell>
          <cell r="AO126">
            <v>-316662.10753420525</v>
          </cell>
          <cell r="AP126">
            <v>-357198.45880639745</v>
          </cell>
        </row>
        <row r="127">
          <cell r="AC127">
            <v>0</v>
          </cell>
          <cell r="AD127">
            <v>0</v>
          </cell>
          <cell r="AE127">
            <v>847874.08100000012</v>
          </cell>
          <cell r="AF127">
            <v>933147.48304536345</v>
          </cell>
          <cell r="AG127">
            <v>923901.70907699084</v>
          </cell>
          <cell r="AH127">
            <v>992323.6863696134</v>
          </cell>
          <cell r="AI127">
            <v>1061403.153917376</v>
          </cell>
          <cell r="AJ127">
            <v>1124550.3498714522</v>
          </cell>
          <cell r="AK127">
            <v>1186569.4329185993</v>
          </cell>
          <cell r="AL127">
            <v>1260578.6807402419</v>
          </cell>
          <cell r="AM127">
            <v>1345220.1721811835</v>
          </cell>
          <cell r="AN127">
            <v>1412888.443108581</v>
          </cell>
          <cell r="AO127">
            <v>1486300.3332082892</v>
          </cell>
          <cell r="AP127">
            <v>1560803.728380647</v>
          </cell>
        </row>
        <row r="129"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C130">
            <v>0</v>
          </cell>
          <cell r="AD130">
            <v>0</v>
          </cell>
          <cell r="AE130">
            <v>0</v>
          </cell>
          <cell r="AF130">
            <v>40719.380000000005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C131">
            <v>0</v>
          </cell>
          <cell r="AD131">
            <v>0</v>
          </cell>
          <cell r="AE131">
            <v>5973.9309999999996</v>
          </cell>
          <cell r="AF131">
            <v>5864.8931589715321</v>
          </cell>
          <cell r="AG131">
            <v>15147.790146090101</v>
          </cell>
          <cell r="AH131">
            <v>13018.332961647113</v>
          </cell>
          <cell r="AI131">
            <v>12611.820288006636</v>
          </cell>
          <cell r="AJ131">
            <v>11928.002020693641</v>
          </cell>
          <cell r="AK131">
            <v>11217.111021367889</v>
          </cell>
          <cell r="AL131">
            <v>10477.740443982842</v>
          </cell>
          <cell r="AM131">
            <v>9708.8588566934577</v>
          </cell>
          <cell r="AN131">
            <v>8908.6932929589766</v>
          </cell>
          <cell r="AO131">
            <v>8077.0190320944384</v>
          </cell>
          <cell r="AP131">
            <v>7211.964638606778</v>
          </cell>
        </row>
        <row r="132">
          <cell r="AC132">
            <v>0</v>
          </cell>
          <cell r="AD132">
            <v>0</v>
          </cell>
          <cell r="AE132">
            <v>5973.9309999999996</v>
          </cell>
          <cell r="AF132">
            <v>46584.27315897154</v>
          </cell>
          <cell r="AG132">
            <v>15147.790146090101</v>
          </cell>
          <cell r="AH132">
            <v>13018.332961647113</v>
          </cell>
          <cell r="AI132">
            <v>12611.820288006636</v>
          </cell>
          <cell r="AJ132">
            <v>11928.002020693641</v>
          </cell>
          <cell r="AK132">
            <v>11217.111021367889</v>
          </cell>
          <cell r="AL132">
            <v>10477.740443982842</v>
          </cell>
          <cell r="AM132">
            <v>9708.8588566934577</v>
          </cell>
          <cell r="AN132">
            <v>8908.6932929589766</v>
          </cell>
          <cell r="AO132">
            <v>8077.0190320944384</v>
          </cell>
          <cell r="AP132">
            <v>7211.964638606778</v>
          </cell>
        </row>
        <row r="134">
          <cell r="AC134">
            <v>0</v>
          </cell>
          <cell r="AD134">
            <v>0</v>
          </cell>
          <cell r="AE134">
            <v>1037395.56</v>
          </cell>
          <cell r="AF134">
            <v>1043549.7547014187</v>
          </cell>
          <cell r="AG134">
            <v>994402.27060161741</v>
          </cell>
          <cell r="AH134">
            <v>1068437.4993390983</v>
          </cell>
          <cell r="AI134">
            <v>1146787.0518394276</v>
          </cell>
          <cell r="AJ134">
            <v>1213445.5301204876</v>
          </cell>
          <cell r="AK134">
            <v>1280285.5919784715</v>
          </cell>
          <cell r="AL134">
            <v>1360892.1478408275</v>
          </cell>
          <cell r="AM134">
            <v>1454148.0866439596</v>
          </cell>
          <cell r="AN134">
            <v>1520381.8736421494</v>
          </cell>
          <cell r="AO134">
            <v>1598438.3554739896</v>
          </cell>
          <cell r="AP134">
            <v>1710820.6013528726</v>
          </cell>
        </row>
        <row r="136">
          <cell r="AC136">
            <v>0</v>
          </cell>
          <cell r="AD136">
            <v>0</v>
          </cell>
          <cell r="AE136">
            <v>10681.868999999999</v>
          </cell>
          <cell r="AF136">
            <v>20010.3718368052</v>
          </cell>
          <cell r="AG136">
            <v>24087.772467542469</v>
          </cell>
          <cell r="AH136">
            <v>23693.780333948613</v>
          </cell>
          <cell r="AI136">
            <v>25296.312460072382</v>
          </cell>
          <cell r="AJ136">
            <v>25932.020119870867</v>
          </cell>
          <cell r="AK136">
            <v>30415.230644566767</v>
          </cell>
          <cell r="AL136">
            <v>39742.547031885406</v>
          </cell>
          <cell r="AM136">
            <v>52020.317514642673</v>
          </cell>
          <cell r="AN136">
            <v>48765.405140932024</v>
          </cell>
          <cell r="AO136">
            <v>47283.55975827037</v>
          </cell>
          <cell r="AP136">
            <v>44109.870196947108</v>
          </cell>
        </row>
        <row r="137">
          <cell r="AC137">
            <v>0</v>
          </cell>
          <cell r="AD137">
            <v>0</v>
          </cell>
          <cell r="AE137">
            <v>58410.629000000001</v>
          </cell>
          <cell r="AF137">
            <v>46809.903035049625</v>
          </cell>
          <cell r="AG137">
            <v>1076.7679674215547</v>
          </cell>
          <cell r="AH137">
            <v>769.15667335298951</v>
          </cell>
          <cell r="AI137">
            <v>26618.753270447502</v>
          </cell>
          <cell r="AJ137">
            <v>27931.845636388072</v>
          </cell>
          <cell r="AK137">
            <v>29450.669803470668</v>
          </cell>
          <cell r="AL137">
            <v>30345.424826322003</v>
          </cell>
          <cell r="AM137">
            <v>30310.28</v>
          </cell>
          <cell r="AN137">
            <v>31521.49</v>
          </cell>
          <cell r="AO137">
            <v>32782.75</v>
          </cell>
          <cell r="AP137">
            <v>34.06</v>
          </cell>
        </row>
        <row r="138"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3986.4661084585068</v>
          </cell>
          <cell r="AK139">
            <v>8624.5924170597427</v>
          </cell>
          <cell r="AL139">
            <v>10103.044898780885</v>
          </cell>
          <cell r="AM139">
            <v>12226.55801539775</v>
          </cell>
          <cell r="AN139">
            <v>6705.7050848379149</v>
          </cell>
          <cell r="AO139">
            <v>7555.6193285489571</v>
          </cell>
          <cell r="AP139">
            <v>8048.1710803536262</v>
          </cell>
        </row>
        <row r="140">
          <cell r="AC140">
            <v>0</v>
          </cell>
          <cell r="AD140">
            <v>0</v>
          </cell>
          <cell r="AE140">
            <v>283.24700000000001</v>
          </cell>
          <cell r="AF140">
            <v>2421.23</v>
          </cell>
          <cell r="AG140">
            <v>1248.74</v>
          </cell>
          <cell r="AH140">
            <v>3193.65</v>
          </cell>
          <cell r="AI140">
            <v>7619.65</v>
          </cell>
          <cell r="AJ140">
            <v>5511.65</v>
          </cell>
          <cell r="AK140">
            <v>6259.23</v>
          </cell>
          <cell r="AL140">
            <v>6435.33</v>
          </cell>
          <cell r="AM140">
            <v>8098.86</v>
          </cell>
          <cell r="AN140">
            <v>10194.49</v>
          </cell>
          <cell r="AO140">
            <v>12235.11</v>
          </cell>
          <cell r="AP140">
            <v>0</v>
          </cell>
        </row>
        <row r="141">
          <cell r="AC141">
            <v>0</v>
          </cell>
          <cell r="AD141">
            <v>0</v>
          </cell>
          <cell r="AE141">
            <v>69375.744999999995</v>
          </cell>
          <cell r="AF141">
            <v>69241.504871854821</v>
          </cell>
          <cell r="AG141">
            <v>26413.280434964025</v>
          </cell>
          <cell r="AH141">
            <v>27656.587007301605</v>
          </cell>
          <cell r="AI141">
            <v>59534.715730519885</v>
          </cell>
          <cell r="AJ141">
            <v>63361.981864717447</v>
          </cell>
          <cell r="AK141">
            <v>74749.722865097181</v>
          </cell>
          <cell r="AL141">
            <v>86626.346756988307</v>
          </cell>
          <cell r="AM141">
            <v>102656.01553004041</v>
          </cell>
          <cell r="AN141">
            <v>97187.090225769949</v>
          </cell>
          <cell r="AO141">
            <v>99857.039086819321</v>
          </cell>
          <cell r="AP141">
            <v>52192.101277300731</v>
          </cell>
        </row>
        <row r="143">
          <cell r="AC143">
            <v>0</v>
          </cell>
          <cell r="AD143">
            <v>0</v>
          </cell>
          <cell r="AE143">
            <v>579841.495</v>
          </cell>
          <cell r="AF143">
            <v>723634.79132716311</v>
          </cell>
          <cell r="AG143">
            <v>797218.14106283104</v>
          </cell>
          <cell r="AH143">
            <v>811870.35627891903</v>
          </cell>
          <cell r="AI143">
            <v>752230.23226148624</v>
          </cell>
          <cell r="AJ143">
            <v>668281.1696417135</v>
          </cell>
          <cell r="AK143">
            <v>600656.77446511097</v>
          </cell>
          <cell r="AL143">
            <v>516630.88879966969</v>
          </cell>
          <cell r="AM143">
            <v>400806.38494510151</v>
          </cell>
          <cell r="AN143">
            <v>274639.90415853623</v>
          </cell>
          <cell r="AO143">
            <v>122837.87044888701</v>
          </cell>
          <cell r="AP143">
            <v>19347.919692248059</v>
          </cell>
        </row>
        <row r="144">
          <cell r="AC144">
            <v>0</v>
          </cell>
          <cell r="AD144">
            <v>0</v>
          </cell>
          <cell r="AE144">
            <v>17062.150000000001</v>
          </cell>
          <cell r="AF144">
            <v>18938.986500000003</v>
          </cell>
          <cell r="AG144">
            <v>18938.986500000003</v>
          </cell>
          <cell r="AH144">
            <v>20643.495285000005</v>
          </cell>
          <cell r="AI144">
            <v>22294.974907800006</v>
          </cell>
          <cell r="AJ144">
            <v>23855.623151346008</v>
          </cell>
          <cell r="AK144">
            <v>25286.960540426768</v>
          </cell>
          <cell r="AL144">
            <v>26804.178172852375</v>
          </cell>
          <cell r="AM144">
            <v>28412.428863223518</v>
          </cell>
          <cell r="AN144">
            <v>30117.174595016928</v>
          </cell>
          <cell r="AO144">
            <v>31924.205070717944</v>
          </cell>
          <cell r="AP144">
            <v>33839.657374961018</v>
          </cell>
        </row>
        <row r="145">
          <cell r="AC145">
            <v>0</v>
          </cell>
          <cell r="AD145">
            <v>0</v>
          </cell>
          <cell r="AE145">
            <v>596903.64500000002</v>
          </cell>
          <cell r="AF145">
            <v>742573.77782716311</v>
          </cell>
          <cell r="AG145">
            <v>816157.12756283104</v>
          </cell>
          <cell r="AH145">
            <v>832513.85156391899</v>
          </cell>
          <cell r="AI145">
            <v>774525.20716928621</v>
          </cell>
          <cell r="AJ145">
            <v>692136.79279305949</v>
          </cell>
          <cell r="AK145">
            <v>625943.73500553775</v>
          </cell>
          <cell r="AL145">
            <v>543435.06697252207</v>
          </cell>
          <cell r="AM145">
            <v>429218.81380832504</v>
          </cell>
          <cell r="AN145">
            <v>304757.07875355316</v>
          </cell>
          <cell r="AO145">
            <v>154762.07551960496</v>
          </cell>
          <cell r="AP145">
            <v>53187.577067209073</v>
          </cell>
        </row>
        <row r="147">
          <cell r="AC147">
            <v>0</v>
          </cell>
          <cell r="AD147">
            <v>0</v>
          </cell>
          <cell r="AE147">
            <v>252618.38</v>
          </cell>
          <cell r="AF147">
            <v>280406.40179999999</v>
          </cell>
          <cell r="AG147">
            <v>280406.40179999999</v>
          </cell>
          <cell r="AH147">
            <v>305642.977962</v>
          </cell>
          <cell r="AI147">
            <v>330094.41619895998</v>
          </cell>
          <cell r="AJ147">
            <v>353201.02533288719</v>
          </cell>
          <cell r="AK147">
            <v>374393.0868528604</v>
          </cell>
          <cell r="AL147">
            <v>396856.67206403206</v>
          </cell>
          <cell r="AM147">
            <v>420668.07238787395</v>
          </cell>
          <cell r="AN147">
            <v>445908.15673114639</v>
          </cell>
          <cell r="AO147">
            <v>472662.64613501518</v>
          </cell>
          <cell r="AP147">
            <v>501022.40490311611</v>
          </cell>
        </row>
        <row r="148">
          <cell r="AC148">
            <v>0</v>
          </cell>
          <cell r="AD148">
            <v>0</v>
          </cell>
          <cell r="AE148">
            <v>118497.802</v>
          </cell>
          <cell r="AF148">
            <v>-48671.934678029778</v>
          </cell>
          <cell r="AG148">
            <v>-128578.30045163388</v>
          </cell>
          <cell r="AH148">
            <v>-95134.49857836336</v>
          </cell>
          <cell r="AI148">
            <v>-10469.940009122573</v>
          </cell>
          <cell r="AJ148">
            <v>117105.64555365477</v>
          </cell>
          <cell r="AK148">
            <v>222354.56138122801</v>
          </cell>
          <cell r="AL148">
            <v>357112.67315952119</v>
          </cell>
          <cell r="AM148">
            <v>532932.11964609707</v>
          </cell>
          <cell r="AN148">
            <v>713068.37342159869</v>
          </cell>
          <cell r="AO148">
            <v>922876.88236584025</v>
          </cell>
          <cell r="AP148">
            <v>1156169.2914342601</v>
          </cell>
          <cell r="AQ148">
            <v>233292.40906841983</v>
          </cell>
        </row>
        <row r="149"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C150">
            <v>0</v>
          </cell>
          <cell r="AD150">
            <v>0</v>
          </cell>
          <cell r="AE150">
            <v>371116.18200000003</v>
          </cell>
          <cell r="AF150">
            <v>231734.4671219702</v>
          </cell>
          <cell r="AG150">
            <v>151828.10134836612</v>
          </cell>
          <cell r="AH150">
            <v>210508.47938363664</v>
          </cell>
          <cell r="AI150">
            <v>319624.47618983738</v>
          </cell>
          <cell r="AJ150">
            <v>470306.67088654195</v>
          </cell>
          <cell r="AK150">
            <v>596747.64823408844</v>
          </cell>
          <cell r="AL150">
            <v>753969.34522355325</v>
          </cell>
          <cell r="AM150">
            <v>953600.19203397096</v>
          </cell>
          <cell r="AN150">
            <v>1158976.5301527451</v>
          </cell>
          <cell r="AO150">
            <v>1395539.5285008554</v>
          </cell>
          <cell r="AP150">
            <v>1657191.6963373763</v>
          </cell>
        </row>
        <row r="152">
          <cell r="AC152">
            <v>0</v>
          </cell>
          <cell r="AD152">
            <v>0</v>
          </cell>
          <cell r="AE152">
            <v>1037395.572</v>
          </cell>
          <cell r="AF152">
            <v>1043549.7498209882</v>
          </cell>
          <cell r="AG152">
            <v>994398.50934616115</v>
          </cell>
          <cell r="AH152">
            <v>1070678.9179548572</v>
          </cell>
          <cell r="AI152">
            <v>1153684.3990896435</v>
          </cell>
          <cell r="AJ152">
            <v>1225805.4455443188</v>
          </cell>
          <cell r="AK152">
            <v>1297441.1061047234</v>
          </cell>
          <cell r="AL152">
            <v>1384030.7589530637</v>
          </cell>
          <cell r="AM152">
            <v>1485475.0213723364</v>
          </cell>
          <cell r="AN152">
            <v>1560920.6991320681</v>
          </cell>
          <cell r="AO152">
            <v>1650158.6431072797</v>
          </cell>
          <cell r="AP152">
            <v>1762571.3746818861</v>
          </cell>
        </row>
        <row r="153">
          <cell r="AC153">
            <v>0</v>
          </cell>
          <cell r="AD153">
            <v>0</v>
          </cell>
          <cell r="AE153">
            <v>-1.1999999987892807E-2</v>
          </cell>
          <cell r="AF153">
            <v>4.8804305261000991E-3</v>
          </cell>
          <cell r="AG153">
            <v>3.7612554562510923</v>
          </cell>
          <cell r="AH153">
            <v>-2241.4186157588847</v>
          </cell>
          <cell r="AI153">
            <v>-6897.347250215942</v>
          </cell>
          <cell r="AJ153">
            <v>-12359.915423831204</v>
          </cell>
          <cell r="AK153">
            <v>-17155.514126251917</v>
          </cell>
          <cell r="AL153">
            <v>-23138.611112236278</v>
          </cell>
          <cell r="AM153">
            <v>-31326.9347283768</v>
          </cell>
          <cell r="AN153">
            <v>-40538.825489918701</v>
          </cell>
          <cell r="AO153">
            <v>-51720.287633290049</v>
          </cell>
          <cell r="AP153">
            <v>-51750.773329013493</v>
          </cell>
        </row>
        <row r="154">
          <cell r="AF154">
            <v>4.6767588482842284E-9</v>
          </cell>
          <cell r="AG154">
            <v>3.7824427740988876E-6</v>
          </cell>
          <cell r="AH154">
            <v>-2.0934554497816209E-3</v>
          </cell>
          <cell r="AI154">
            <v>-5.978539066367322E-3</v>
          </cell>
          <cell r="AJ154">
            <v>-1.0083097173991412E-2</v>
          </cell>
          <cell r="AK154">
            <v>-1.3222576381719175E-2</v>
          </cell>
          <cell r="AL154">
            <v>-1.6718278089237881E-2</v>
          </cell>
          <cell r="AM154">
            <v>-2.1088833051824612E-2</v>
          </cell>
          <cell r="AN154">
            <v>-2.5971098667895074E-2</v>
          </cell>
          <cell r="AO154">
            <v>-3.1342615359635832E-2</v>
          </cell>
          <cell r="AP154">
            <v>-2.9360951886758982E-2</v>
          </cell>
        </row>
        <row r="156">
          <cell r="AC156">
            <v>0</v>
          </cell>
          <cell r="AD156">
            <v>0</v>
          </cell>
          <cell r="AE156">
            <v>-1.1999999987892807E-2</v>
          </cell>
          <cell r="AF156">
            <v>4.8804305261000991E-3</v>
          </cell>
          <cell r="AG156">
            <v>0.18245706718880683</v>
          </cell>
          <cell r="AH156">
            <v>3193.6517197655048</v>
          </cell>
          <cell r="AI156">
            <v>7619.6464888767805</v>
          </cell>
          <cell r="AJ156">
            <v>5511.6512925357092</v>
          </cell>
          <cell r="AK156">
            <v>6259.2337937161792</v>
          </cell>
          <cell r="AL156">
            <v>6435.3299120606389</v>
          </cell>
          <cell r="AM156">
            <v>8098.8641810445115</v>
          </cell>
          <cell r="AN156">
            <v>10194.487213916378</v>
          </cell>
          <cell r="AO156">
            <v>12235.109914503992</v>
          </cell>
          <cell r="AP156">
            <v>14292.705420391634</v>
          </cell>
        </row>
        <row r="157">
          <cell r="B157">
            <v>5.3898895178504311E-3</v>
          </cell>
          <cell r="AF157">
            <v>2.3255869321943223E-3</v>
          </cell>
          <cell r="AG157">
            <v>1.2573034640876648E-3</v>
          </cell>
          <cell r="AH157">
            <v>2.997608361636058E-3</v>
          </cell>
          <cell r="AI157">
            <v>6.6881155714615384E-3</v>
          </cell>
          <cell r="AJ157">
            <v>4.5621544722130331E-3</v>
          </cell>
          <cell r="AK157">
            <v>4.9121282156516849E-3</v>
          </cell>
          <cell r="AL157">
            <v>4.7503241037257738E-3</v>
          </cell>
          <cell r="AM157">
            <v>5.5997078308169003E-3</v>
          </cell>
          <cell r="AN157">
            <v>6.7494179738191457E-3</v>
          </cell>
          <cell r="AO157">
            <v>7.7123335671397883E-3</v>
          </cell>
          <cell r="AP157">
            <v>8.2735356263865488E-3</v>
          </cell>
        </row>
        <row r="159">
          <cell r="B159" t="str">
            <v>Deuda / Patrimonio</v>
          </cell>
          <cell r="AC159" t="str">
            <v>no</v>
          </cell>
          <cell r="AD159" t="str">
            <v>no</v>
          </cell>
          <cell r="AE159">
            <v>1.7953390941061147</v>
          </cell>
          <cell r="AF159">
            <v>3.5032133664938598</v>
          </cell>
          <cell r="AG159">
            <v>5.5495023682377242</v>
          </cell>
          <cell r="AH159">
            <v>4.0861557742936405</v>
          </cell>
          <cell r="AI159">
            <v>2.6094995378402293</v>
          </cell>
          <cell r="AJ159">
            <v>1.6063960420413332</v>
          </cell>
          <cell r="AK159">
            <v>1.1741872128765747</v>
          </cell>
          <cell r="AL159">
            <v>0.8356591918769537</v>
          </cell>
          <cell r="AM159">
            <v>0.5577545325404234</v>
          </cell>
          <cell r="AN159">
            <v>0.34680958459646261</v>
          </cell>
          <cell r="AO159">
            <v>0.18245209784917119</v>
          </cell>
          <cell r="AP159">
            <v>6.3589311108312646E-2</v>
          </cell>
        </row>
        <row r="160">
          <cell r="B160" t="str">
            <v>Utilidad / Patrimonio</v>
          </cell>
          <cell r="AC160" t="str">
            <v>no</v>
          </cell>
          <cell r="AD160" t="str">
            <v>no</v>
          </cell>
          <cell r="AE160">
            <v>1.3734757792683612E-2</v>
          </cell>
          <cell r="AF160">
            <v>-0.77126006303783479</v>
          </cell>
          <cell r="AG160">
            <v>-0.52629496821712052</v>
          </cell>
          <cell r="AH160">
            <v>0.2201005134358695</v>
          </cell>
          <cell r="AI160">
            <v>0.29265533113220321</v>
          </cell>
          <cell r="AJ160">
            <v>0.2753360024463703</v>
          </cell>
          <cell r="AK160">
            <v>0.1663990038305411</v>
          </cell>
          <cell r="AL160">
            <v>0.16254906676039821</v>
          </cell>
          <cell r="AM160">
            <v>0.16317244192446234</v>
          </cell>
          <cell r="AN160">
            <v>0.12894258314727378</v>
          </cell>
          <cell r="AO160">
            <v>0.1206575451062612</v>
          </cell>
          <cell r="AP160">
            <v>0.10823083510237119</v>
          </cell>
        </row>
        <row r="161">
          <cell r="B161" t="str">
            <v>Otros</v>
          </cell>
        </row>
        <row r="162">
          <cell r="B162" t="str">
            <v>Otros</v>
          </cell>
        </row>
        <row r="163">
          <cell r="B163" t="str">
            <v>Otros</v>
          </cell>
        </row>
        <row r="164">
          <cell r="B164" t="str">
            <v>Otros</v>
          </cell>
        </row>
        <row r="165">
          <cell r="B165" t="str">
            <v>Otros</v>
          </cell>
        </row>
        <row r="166">
          <cell r="B166" t="str">
            <v>Otros</v>
          </cell>
        </row>
        <row r="167">
          <cell r="B167" t="str">
            <v>Otros</v>
          </cell>
        </row>
        <row r="178">
          <cell r="AE178">
            <v>220358.47447109999</v>
          </cell>
          <cell r="AF178">
            <v>117377.92330833466</v>
          </cell>
          <cell r="AG178">
            <v>166336.73426330416</v>
          </cell>
          <cell r="AH178">
            <v>199505.07186707132</v>
          </cell>
          <cell r="AI178">
            <v>242736.33464454021</v>
          </cell>
          <cell r="AJ178">
            <v>274193.53356412129</v>
          </cell>
          <cell r="AK178">
            <v>297741.00110563549</v>
          </cell>
          <cell r="AL178">
            <v>331601.77632367262</v>
          </cell>
          <cell r="AM178">
            <v>377197.55506916292</v>
          </cell>
          <cell r="AN178">
            <v>362132.57752845238</v>
          </cell>
          <cell r="AO178">
            <v>383115.97164362634</v>
          </cell>
          <cell r="AP178">
            <v>405193.84119597095</v>
          </cell>
        </row>
        <row r="181">
          <cell r="AE181">
            <v>116596.96436268</v>
          </cell>
          <cell r="AF181">
            <v>73689.985403185172</v>
          </cell>
          <cell r="AG181">
            <v>51305.323572196561</v>
          </cell>
          <cell r="AH181">
            <v>19613.54997252487</v>
          </cell>
          <cell r="AI181">
            <v>20456.092539141751</v>
          </cell>
          <cell r="AJ181">
            <v>21529.036020553132</v>
          </cell>
          <cell r="AK181">
            <v>22189.527326426982</v>
          </cell>
          <cell r="AL181">
            <v>24675.390563968693</v>
          </cell>
          <cell r="AM181">
            <v>26313.603270785094</v>
          </cell>
          <cell r="AN181">
            <v>27760.53072026368</v>
          </cell>
          <cell r="AO181">
            <v>29369.085689069048</v>
          </cell>
          <cell r="AP181">
            <v>31061.541474540823</v>
          </cell>
        </row>
        <row r="182">
          <cell r="AE182">
            <v>16428.199734999998</v>
          </cell>
          <cell r="AF182">
            <v>17496.849729166668</v>
          </cell>
          <cell r="AG182">
            <v>18396.499597393333</v>
          </cell>
          <cell r="AH182">
            <v>18856.815524306592</v>
          </cell>
          <cell r="AI182">
            <v>17991.912361806593</v>
          </cell>
          <cell r="AJ182">
            <v>18468.884820139927</v>
          </cell>
          <cell r="AK182">
            <v>18941.537945139924</v>
          </cell>
          <cell r="AL182">
            <v>19362.318153473258</v>
          </cell>
          <cell r="AM182">
            <v>20112.029403473258</v>
          </cell>
          <cell r="AN182">
            <v>20967.439403473258</v>
          </cell>
          <cell r="AO182">
            <v>21236.416486806593</v>
          </cell>
          <cell r="AP182">
            <v>21536.624820139921</v>
          </cell>
        </row>
        <row r="183">
          <cell r="AE183">
            <v>8040.8841232499999</v>
          </cell>
          <cell r="AF183">
            <v>10644.332399999999</v>
          </cell>
          <cell r="AG183">
            <v>12063.379192273147</v>
          </cell>
          <cell r="AH183">
            <v>12955.757867999999</v>
          </cell>
          <cell r="AI183">
            <v>14008.29579864</v>
          </cell>
          <cell r="AJ183">
            <v>14859.823530268801</v>
          </cell>
          <cell r="AK183">
            <v>15763.458463647839</v>
          </cell>
          <cell r="AL183">
            <v>16721.991606804393</v>
          </cell>
          <cell r="AM183">
            <v>17738.923028374298</v>
          </cell>
          <cell r="AN183">
            <v>18816.732492958283</v>
          </cell>
          <cell r="AO183">
            <v>19961.033627414148</v>
          </cell>
          <cell r="AP183">
            <v>21174.664471960925</v>
          </cell>
        </row>
        <row r="184">
          <cell r="AE184">
            <v>12198.068019240001</v>
          </cell>
          <cell r="AF184">
            <v>12630.087592333497</v>
          </cell>
          <cell r="AG184">
            <v>14730.961857552606</v>
          </cell>
          <cell r="AH184">
            <v>16056.748424732341</v>
          </cell>
          <cell r="AI184">
            <v>17341.288298710926</v>
          </cell>
          <cell r="AJ184">
            <v>18555.178479620696</v>
          </cell>
          <cell r="AK184">
            <v>19668.48918839794</v>
          </cell>
          <cell r="AL184">
            <v>20848.598539701816</v>
          </cell>
          <cell r="AM184">
            <v>22099.514452083924</v>
          </cell>
          <cell r="AN184">
            <v>23425.485319208961</v>
          </cell>
          <cell r="AO184">
            <v>24831.014438361497</v>
          </cell>
          <cell r="AP184">
            <v>26320.875304663194</v>
          </cell>
        </row>
        <row r="185">
          <cell r="AE185">
            <v>153264.11624016997</v>
          </cell>
          <cell r="AF185">
            <v>114461.25512468534</v>
          </cell>
          <cell r="AG185">
            <v>96496.164219415645</v>
          </cell>
          <cell r="AH185">
            <v>67482.871789563811</v>
          </cell>
          <cell r="AI185">
            <v>69797.588998299267</v>
          </cell>
          <cell r="AJ185">
            <v>73412.922850582545</v>
          </cell>
          <cell r="AK185">
            <v>76563.012923612681</v>
          </cell>
          <cell r="AL185">
            <v>81608.298863948148</v>
          </cell>
          <cell r="AM185">
            <v>86264.070154716566</v>
          </cell>
          <cell r="AN185">
            <v>90970.187935904192</v>
          </cell>
          <cell r="AO185">
            <v>95397.55024165129</v>
          </cell>
          <cell r="AP185">
            <v>100093.70607130487</v>
          </cell>
        </row>
        <row r="188">
          <cell r="AE188">
            <v>2894.646217</v>
          </cell>
          <cell r="AF188">
            <v>4437.9613786677937</v>
          </cell>
          <cell r="AG188">
            <v>4835.7130289163524</v>
          </cell>
          <cell r="AH188">
            <v>6307.4851548102788</v>
          </cell>
          <cell r="AI188">
            <v>6812.0839671951007</v>
          </cell>
          <cell r="AJ188">
            <v>7288.9298448987593</v>
          </cell>
          <cell r="AK188">
            <v>7726.2656355926847</v>
          </cell>
          <cell r="AL188">
            <v>8189.8415737282457</v>
          </cell>
          <cell r="AM188">
            <v>8681.2320681519413</v>
          </cell>
          <cell r="AN188">
            <v>9202.1059922410586</v>
          </cell>
          <cell r="AO188">
            <v>9754.2323517755212</v>
          </cell>
          <cell r="AP188">
            <v>10339.486292882053</v>
          </cell>
        </row>
        <row r="189">
          <cell r="AE189">
            <v>1638.9402039699999</v>
          </cell>
          <cell r="AF189">
            <v>1860.5642193868389</v>
          </cell>
          <cell r="AG189">
            <v>1820.003770147418</v>
          </cell>
          <cell r="AH189">
            <v>1983.8041094606858</v>
          </cell>
          <cell r="AI189">
            <v>2142.508438217541</v>
          </cell>
          <cell r="AJ189">
            <v>2292.4840288927689</v>
          </cell>
          <cell r="AK189">
            <v>2430.0330706263348</v>
          </cell>
          <cell r="AL189">
            <v>2575.8350548639155</v>
          </cell>
          <cell r="AM189">
            <v>2730.3851581557506</v>
          </cell>
          <cell r="AN189">
            <v>2894.2082676450955</v>
          </cell>
          <cell r="AO189">
            <v>3067.8607637038012</v>
          </cell>
          <cell r="AP189">
            <v>3251.9324095260299</v>
          </cell>
        </row>
        <row r="190">
          <cell r="AE190">
            <v>4533.5864209699994</v>
          </cell>
          <cell r="AF190">
            <v>6298.5255980546326</v>
          </cell>
          <cell r="AG190">
            <v>6655.7167990637699</v>
          </cell>
          <cell r="AH190">
            <v>8291.2892642709648</v>
          </cell>
          <cell r="AI190">
            <v>8954.5924054126408</v>
          </cell>
          <cell r="AJ190">
            <v>9581.4138737915273</v>
          </cell>
          <cell r="AK190">
            <v>10156.298706219019</v>
          </cell>
          <cell r="AL190">
            <v>10765.676628592162</v>
          </cell>
          <cell r="AM190">
            <v>11411.617226307691</v>
          </cell>
          <cell r="AN190">
            <v>12096.314259886154</v>
          </cell>
          <cell r="AO190">
            <v>12822.093115479322</v>
          </cell>
          <cell r="AP190">
            <v>13591.418702408082</v>
          </cell>
        </row>
        <row r="199">
          <cell r="AE199">
            <v>453.51213900000005</v>
          </cell>
          <cell r="AF199">
            <v>4281.3111650916671</v>
          </cell>
          <cell r="AG199">
            <v>2257.0288506612369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4">
          <cell r="AE204">
            <v>2979.9913575900005</v>
          </cell>
          <cell r="AF204">
            <v>2012.2622788026049</v>
          </cell>
          <cell r="AG204">
            <v>3287.74619087663</v>
          </cell>
          <cell r="AH204">
            <v>3476.7111841260976</v>
          </cell>
          <cell r="AI204">
            <v>3659.7972664744707</v>
          </cell>
          <cell r="AJ204">
            <v>3832.8136142936828</v>
          </cell>
          <cell r="AK204">
            <v>3991.4943218650174</v>
          </cell>
          <cell r="AL204">
            <v>4159.6958718906326</v>
          </cell>
          <cell r="AM204">
            <v>4337.9895149177846</v>
          </cell>
          <cell r="AN204">
            <v>4526.980776526565</v>
          </cell>
          <cell r="AO204">
            <v>4727.3115138318726</v>
          </cell>
          <cell r="AP204">
            <v>4939.6620953754991</v>
          </cell>
        </row>
        <row r="234">
          <cell r="AE234">
            <v>-29683.73341820002</v>
          </cell>
          <cell r="AF234">
            <v>50504.500874644335</v>
          </cell>
          <cell r="AG234">
            <v>2952.1722377470951</v>
          </cell>
          <cell r="AH234">
            <v>68437.963462015046</v>
          </cell>
          <cell r="AI234">
            <v>61517.270086079625</v>
          </cell>
          <cell r="AJ234">
            <v>51040.513655372444</v>
          </cell>
          <cell r="AK234">
            <v>38338.614066806062</v>
          </cell>
          <cell r="AL234">
            <v>34244.202846417007</v>
          </cell>
          <cell r="AM234">
            <v>28825.900975792494</v>
          </cell>
          <cell r="AN234">
            <v>21382.772547081884</v>
          </cell>
          <cell r="AO234">
            <v>13190.876618748189</v>
          </cell>
          <cell r="AP234">
            <v>3401.3794419958167</v>
          </cell>
        </row>
        <row r="237">
          <cell r="A237">
            <v>0.35</v>
          </cell>
        </row>
        <row r="242">
          <cell r="AE242">
            <v>0</v>
          </cell>
          <cell r="AF242">
            <v>-178727.53972052978</v>
          </cell>
          <cell r="AG242">
            <v>-79906.365773604106</v>
          </cell>
          <cell r="AH242">
            <v>46333.024394942579</v>
          </cell>
          <cell r="AI242">
            <v>93539.806917293856</v>
          </cell>
          <cell r="AJ242">
            <v>135270.74264938012</v>
          </cell>
          <cell r="AK242">
            <v>152766.48339133919</v>
          </cell>
          <cell r="AL242">
            <v>188549.25143390318</v>
          </cell>
          <cell r="AM242">
            <v>239386.57223664498</v>
          </cell>
          <cell r="AN242">
            <v>229909.88862301415</v>
          </cell>
          <cell r="AO242">
            <v>259049.80555024993</v>
          </cell>
          <cell r="AP242">
            <v>275937.29418355285</v>
          </cell>
        </row>
        <row r="244"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16509.668467482654</v>
          </cell>
          <cell r="AK244">
            <v>152766.48339133919</v>
          </cell>
          <cell r="AL244">
            <v>188549.25143390318</v>
          </cell>
          <cell r="AM244">
            <v>239386.57223664498</v>
          </cell>
          <cell r="AN244">
            <v>229909.88862301415</v>
          </cell>
          <cell r="AO244">
            <v>259049.80555024993</v>
          </cell>
          <cell r="AP244">
            <v>275937.29418355285</v>
          </cell>
        </row>
        <row r="245">
          <cell r="AE245">
            <v>-1545.6709784654979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5778.3839636189286</v>
          </cell>
          <cell r="AK245">
            <v>53468.269186968711</v>
          </cell>
          <cell r="AL245">
            <v>65992.238001866106</v>
          </cell>
          <cell r="AM245">
            <v>83785.30028282573</v>
          </cell>
          <cell r="AN245">
            <v>80468.46101805495</v>
          </cell>
          <cell r="AO245">
            <v>90667.431942587471</v>
          </cell>
          <cell r="AP245">
            <v>96578.052964243485</v>
          </cell>
        </row>
        <row r="257">
          <cell r="AE257">
            <v>1416.865063593373</v>
          </cell>
          <cell r="AF257">
            <v>4300</v>
          </cell>
          <cell r="AG257">
            <v>2125.328463854542</v>
          </cell>
          <cell r="AH257">
            <v>2226.1302672970701</v>
          </cell>
          <cell r="AI257">
            <v>2730.8080476759746</v>
          </cell>
          <cell r="AJ257">
            <v>-1791.9178551604218</v>
          </cell>
          <cell r="AK257">
            <v>-48830.142878367478</v>
          </cell>
          <cell r="AL257">
            <v>-64513.785520144964</v>
          </cell>
          <cell r="AM257">
            <v>-81661.787166208873</v>
          </cell>
          <cell r="AN257">
            <v>-85989.313948614785</v>
          </cell>
          <cell r="AO257">
            <v>-89817.517698876429</v>
          </cell>
          <cell r="AP257">
            <v>-96085.501212438816</v>
          </cell>
        </row>
        <row r="259">
          <cell r="AE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3986.4661084585068</v>
          </cell>
          <cell r="AK259">
            <v>8624.5924170597427</v>
          </cell>
          <cell r="AL259">
            <v>10103.044898780885</v>
          </cell>
          <cell r="AM259">
            <v>12226.55801539775</v>
          </cell>
          <cell r="AN259">
            <v>6705.7050848379149</v>
          </cell>
          <cell r="AO259">
            <v>7555.6193285489571</v>
          </cell>
          <cell r="AP259">
            <v>8048.1710803536262</v>
          </cell>
        </row>
        <row r="263"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E265">
            <v>1545.6709784654979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8">
          <cell r="AC268">
            <v>0</v>
          </cell>
          <cell r="AD268">
            <v>0</v>
          </cell>
          <cell r="AE268">
            <v>634.822</v>
          </cell>
          <cell r="AF268">
            <v>704.65242000000012</v>
          </cell>
          <cell r="AG268">
            <v>704.65242000000012</v>
          </cell>
          <cell r="AH268">
            <v>768.0711378000002</v>
          </cell>
          <cell r="AI268">
            <v>829.5168288240003</v>
          </cell>
          <cell r="AJ268">
            <v>887.58300684168034</v>
          </cell>
          <cell r="AK268">
            <v>940.83798725218116</v>
          </cell>
          <cell r="AL268">
            <v>997.28826648731206</v>
          </cell>
          <cell r="AM268">
            <v>1057.1255624765508</v>
          </cell>
          <cell r="AN268">
            <v>1120.5530962251439</v>
          </cell>
          <cell r="AO268">
            <v>1187.7862819986526</v>
          </cell>
          <cell r="AP268">
            <v>1259.0534589185718</v>
          </cell>
        </row>
        <row r="269">
          <cell r="AC269">
            <v>0</v>
          </cell>
          <cell r="AD269">
            <v>0</v>
          </cell>
          <cell r="AE269">
            <v>634.822</v>
          </cell>
          <cell r="AF269">
            <v>704.65242000000012</v>
          </cell>
          <cell r="AG269">
            <v>704.65242000000012</v>
          </cell>
          <cell r="AH269">
            <v>768.0711378000002</v>
          </cell>
          <cell r="AI269">
            <v>829.5168288240003</v>
          </cell>
          <cell r="AJ269">
            <v>887.58300684168034</v>
          </cell>
          <cell r="AK269">
            <v>940.83798725218116</v>
          </cell>
          <cell r="AL269">
            <v>997.28826648731206</v>
          </cell>
          <cell r="AM269">
            <v>1057.1255624765508</v>
          </cell>
          <cell r="AN269">
            <v>1120.5530962251439</v>
          </cell>
          <cell r="AO269">
            <v>1187.7862819986526</v>
          </cell>
          <cell r="AP269">
            <v>1259.0534589185718</v>
          </cell>
        </row>
        <row r="270">
          <cell r="AE270">
            <v>88680.642999999996</v>
          </cell>
          <cell r="AF270">
            <v>634.82200000000012</v>
          </cell>
          <cell r="AG270">
            <v>704.65241999999853</v>
          </cell>
          <cell r="AH270">
            <v>704.65242000000035</v>
          </cell>
          <cell r="AI270">
            <v>768.07113779999781</v>
          </cell>
          <cell r="AJ270">
            <v>829.51682882399473</v>
          </cell>
          <cell r="AK270">
            <v>887.58300684168353</v>
          </cell>
          <cell r="AL270">
            <v>940.83798725217639</v>
          </cell>
          <cell r="AM270">
            <v>997.28826648731774</v>
          </cell>
          <cell r="AN270">
            <v>1057.1255624765472</v>
          </cell>
          <cell r="AO270">
            <v>1120.5530962251505</v>
          </cell>
          <cell r="AP270">
            <v>1187.7862819986476</v>
          </cell>
        </row>
        <row r="274">
          <cell r="AE274">
            <v>634.82200000000012</v>
          </cell>
          <cell r="AF274">
            <v>704.65241999999853</v>
          </cell>
          <cell r="AG274">
            <v>704.65242000000035</v>
          </cell>
          <cell r="AH274">
            <v>768.07113779999781</v>
          </cell>
          <cell r="AI274">
            <v>829.51682882399473</v>
          </cell>
          <cell r="AJ274">
            <v>887.58300684168353</v>
          </cell>
          <cell r="AK274">
            <v>940.83798725217639</v>
          </cell>
          <cell r="AL274">
            <v>997.28826648731774</v>
          </cell>
          <cell r="AM274">
            <v>1057.1255624765472</v>
          </cell>
          <cell r="AN274">
            <v>1120.5530962251505</v>
          </cell>
          <cell r="AO274">
            <v>1187.7862819986476</v>
          </cell>
          <cell r="AP274">
            <v>1259.0534589185845</v>
          </cell>
        </row>
        <row r="277">
          <cell r="AC277">
            <v>0</v>
          </cell>
          <cell r="AD277">
            <v>0</v>
          </cell>
          <cell r="AE277">
            <v>0</v>
          </cell>
          <cell r="AF277">
            <v>0.1133</v>
          </cell>
          <cell r="AG277">
            <v>0</v>
          </cell>
          <cell r="AH277">
            <v>9.2700000000000005E-2</v>
          </cell>
          <cell r="AI277">
            <v>8.2400000000000001E-2</v>
          </cell>
          <cell r="AJ277">
            <v>7.2100000000000011E-2</v>
          </cell>
          <cell r="AK277">
            <v>6.1800000000000001E-2</v>
          </cell>
          <cell r="AL277">
            <v>6.1800000000000001E-2</v>
          </cell>
          <cell r="AM277">
            <v>6.1800000000000001E-2</v>
          </cell>
          <cell r="AN277">
            <v>6.1800000000000001E-2</v>
          </cell>
          <cell r="AO277">
            <v>6.1800000000000001E-2</v>
          </cell>
          <cell r="AP277">
            <v>6.1800000000000001E-2</v>
          </cell>
        </row>
        <row r="279">
          <cell r="AE279">
            <v>0</v>
          </cell>
          <cell r="AF279">
            <v>17268.879462849367</v>
          </cell>
          <cell r="AG279">
            <v>1069.2915533279663</v>
          </cell>
          <cell r="AH279">
            <v>504.54501420655566</v>
          </cell>
          <cell r="AI279">
            <v>439.80000000000109</v>
          </cell>
          <cell r="AJ279">
            <v>310.49999999999994</v>
          </cell>
          <cell r="AK279">
            <v>323.0999999999994</v>
          </cell>
          <cell r="AL279">
            <v>336</v>
          </cell>
          <cell r="AM279">
            <v>349.5</v>
          </cell>
          <cell r="AN279">
            <v>363</v>
          </cell>
          <cell r="AO279">
            <v>378</v>
          </cell>
          <cell r="AP279">
            <v>393</v>
          </cell>
        </row>
        <row r="280">
          <cell r="AE280">
            <v>19400.148609250002</v>
          </cell>
          <cell r="AF280">
            <v>23900.49070056936</v>
          </cell>
          <cell r="AG280">
            <v>1550.5515533279652</v>
          </cell>
          <cell r="AH280">
            <v>1267.0830616182623</v>
          </cell>
          <cell r="AI280">
            <v>1208.4471600000018</v>
          </cell>
          <cell r="AJ280">
            <v>1071.9778600000009</v>
          </cell>
          <cell r="AK280">
            <v>1059.576479999999</v>
          </cell>
          <cell r="AL280">
            <v>1101.9431999999999</v>
          </cell>
          <cell r="AM280">
            <v>1146.0864000000001</v>
          </cell>
          <cell r="AN280">
            <v>1191.4608000000007</v>
          </cell>
          <cell r="AO280">
            <v>1239.5664000000011</v>
          </cell>
          <cell r="AP280">
            <v>1289.0400000000004</v>
          </cell>
        </row>
        <row r="281">
          <cell r="AE281">
            <v>-19400.148609250002</v>
          </cell>
          <cell r="AF281">
            <v>-111946.31170056935</v>
          </cell>
          <cell r="AG281">
            <v>-17592.551553327965</v>
          </cell>
          <cell r="AH281">
            <v>-12634.674704607336</v>
          </cell>
          <cell r="AI281">
            <v>-13416.947160000002</v>
          </cell>
          <cell r="AJ281">
            <v>-14013.477860000001</v>
          </cell>
          <cell r="AK281">
            <v>-14518.57648</v>
          </cell>
          <cell r="AL281">
            <v>-15099.4432</v>
          </cell>
          <cell r="AM281">
            <v>-15703.5864</v>
          </cell>
          <cell r="AN281">
            <v>-16331.460800000001</v>
          </cell>
          <cell r="AO281">
            <v>-16984.5664</v>
          </cell>
          <cell r="AP281">
            <v>-17664.04</v>
          </cell>
        </row>
        <row r="282">
          <cell r="AE282">
            <v>88045.820999999996</v>
          </cell>
          <cell r="AF282">
            <v>81423.534629760659</v>
          </cell>
          <cell r="AG282">
            <v>15909.970218526925</v>
          </cell>
          <cell r="AH282">
            <v>55044.969890651992</v>
          </cell>
          <cell r="AI282">
            <v>93964.436977287245</v>
          </cell>
          <cell r="AJ282">
            <v>98859.803337668272</v>
          </cell>
          <cell r="AK282">
            <v>78586.323593806635</v>
          </cell>
          <cell r="AL282">
            <v>91961.637989536262</v>
          </cell>
          <cell r="AM282">
            <v>121007.33720341293</v>
          </cell>
          <cell r="AN282">
            <v>126074.85217968193</v>
          </cell>
          <cell r="AO282">
            <v>146038.11847432869</v>
          </cell>
          <cell r="AP282">
            <v>172312.46557459445</v>
          </cell>
        </row>
        <row r="283">
          <cell r="AE283">
            <v>88045.820999999996</v>
          </cell>
          <cell r="AF283">
            <v>16042</v>
          </cell>
          <cell r="AG283">
            <v>11367.591642989073</v>
          </cell>
          <cell r="AH283">
            <v>12208.5</v>
          </cell>
          <cell r="AI283">
            <v>12941.5</v>
          </cell>
          <cell r="AJ283">
            <v>13459</v>
          </cell>
          <cell r="AK283">
            <v>13997.5</v>
          </cell>
          <cell r="AL283">
            <v>14557.5</v>
          </cell>
          <cell r="AM283">
            <v>15140</v>
          </cell>
          <cell r="AN283">
            <v>15745</v>
          </cell>
          <cell r="AO283">
            <v>16375</v>
          </cell>
          <cell r="AP283">
            <v>17030</v>
          </cell>
        </row>
        <row r="285">
          <cell r="A285">
            <v>0.25</v>
          </cell>
        </row>
        <row r="286">
          <cell r="AE286">
            <v>0</v>
          </cell>
          <cell r="AF286">
            <v>74330.63</v>
          </cell>
          <cell r="AG286">
            <v>29344.480827083666</v>
          </cell>
          <cell r="AH286">
            <v>27728.333601692801</v>
          </cell>
          <cell r="AI286">
            <v>33257.495480240788</v>
          </cell>
          <cell r="AJ286">
            <v>40464.14698524485</v>
          </cell>
          <cell r="AK286">
            <v>45708.062045139013</v>
          </cell>
          <cell r="AL286">
            <v>49633.424884309432</v>
          </cell>
          <cell r="AM286">
            <v>55278.01611315622</v>
          </cell>
          <cell r="AN286">
            <v>62878.832430029455</v>
          </cell>
          <cell r="AO286">
            <v>60367.50067399301</v>
          </cell>
          <cell r="AP286">
            <v>63865.432472992507</v>
          </cell>
        </row>
        <row r="287">
          <cell r="AE287">
            <v>0</v>
          </cell>
          <cell r="AF287">
            <v>-74330.63</v>
          </cell>
          <cell r="AG287">
            <v>-29344.480827083666</v>
          </cell>
          <cell r="AH287">
            <v>-27728.333601692801</v>
          </cell>
          <cell r="AI287">
            <v>-33257.495480240788</v>
          </cell>
          <cell r="AJ287">
            <v>-40464.14698524485</v>
          </cell>
          <cell r="AK287">
            <v>-45708.062045139013</v>
          </cell>
          <cell r="AL287">
            <v>-49633.424884309432</v>
          </cell>
          <cell r="AM287">
            <v>-55278.01611315622</v>
          </cell>
          <cell r="AN287">
            <v>-62878.832430029455</v>
          </cell>
          <cell r="AO287">
            <v>-60367.50067399301</v>
          </cell>
          <cell r="AP287">
            <v>-63865.432472992507</v>
          </cell>
        </row>
        <row r="288">
          <cell r="AE288">
            <v>0</v>
          </cell>
          <cell r="AF288">
            <v>29344.480827083666</v>
          </cell>
          <cell r="AG288">
            <v>27728.333601692801</v>
          </cell>
          <cell r="AH288">
            <v>33257.495480240788</v>
          </cell>
          <cell r="AI288">
            <v>40464.14698524485</v>
          </cell>
          <cell r="AJ288">
            <v>45708.062045139013</v>
          </cell>
          <cell r="AK288">
            <v>49633.424884309432</v>
          </cell>
          <cell r="AL288">
            <v>55278.01611315622</v>
          </cell>
          <cell r="AM288">
            <v>62878.832430029455</v>
          </cell>
          <cell r="AN288">
            <v>60367.50067399301</v>
          </cell>
          <cell r="AO288">
            <v>63865.432472992507</v>
          </cell>
          <cell r="AP288">
            <v>67545.813327368349</v>
          </cell>
        </row>
        <row r="289">
          <cell r="AE289">
            <v>74330.63</v>
          </cell>
          <cell r="AF289">
            <v>29344.480827083666</v>
          </cell>
          <cell r="AG289">
            <v>27728.333601692801</v>
          </cell>
          <cell r="AH289">
            <v>33257.495480240788</v>
          </cell>
          <cell r="AI289">
            <v>40464.14698524485</v>
          </cell>
          <cell r="AJ289">
            <v>45708.062045139013</v>
          </cell>
          <cell r="AK289">
            <v>49633.424884309432</v>
          </cell>
          <cell r="AL289">
            <v>55278.01611315622</v>
          </cell>
          <cell r="AM289">
            <v>62878.832430029455</v>
          </cell>
          <cell r="AN289">
            <v>60367.50067399301</v>
          </cell>
          <cell r="AO289">
            <v>63865.432472992507</v>
          </cell>
          <cell r="AP289">
            <v>67545.813327368349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4"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7">
          <cell r="AE297">
            <v>12096.275</v>
          </cell>
          <cell r="AF297">
            <v>13426.865250000001</v>
          </cell>
          <cell r="AG297">
            <v>13426.865250000001</v>
          </cell>
          <cell r="AH297">
            <v>14635.283122500003</v>
          </cell>
          <cell r="AI297">
            <v>15806.105772300003</v>
          </cell>
          <cell r="AJ297">
            <v>16912.533176361005</v>
          </cell>
          <cell r="AK297">
            <v>17927.285166942667</v>
          </cell>
          <cell r="AL297">
            <v>19002.922276959227</v>
          </cell>
          <cell r="AM297">
            <v>20143.097613576781</v>
          </cell>
          <cell r="AN297">
            <v>21351.683470391388</v>
          </cell>
          <cell r="AO297">
            <v>22632.784478614874</v>
          </cell>
          <cell r="AP297">
            <v>23990.751547331769</v>
          </cell>
        </row>
        <row r="301"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4"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2">
          <cell r="AE312">
            <v>8440</v>
          </cell>
          <cell r="AF312">
            <v>4300</v>
          </cell>
          <cell r="AG312">
            <v>2125.328463854542</v>
          </cell>
          <cell r="AH312">
            <v>2226.1302672970701</v>
          </cell>
          <cell r="AI312">
            <v>2730.8080476759746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32979.29</v>
          </cell>
        </row>
        <row r="316"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</row>
        <row r="319"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3">
          <cell r="AE323">
            <v>0</v>
          </cell>
          <cell r="AF323">
            <v>388.9237</v>
          </cell>
          <cell r="AG323">
            <v>0</v>
          </cell>
          <cell r="AH323">
            <v>353.21343299999995</v>
          </cell>
          <cell r="AI323">
            <v>342.22457064000002</v>
          </cell>
          <cell r="AJ323">
            <v>323.40221925480006</v>
          </cell>
          <cell r="AK323">
            <v>296.60603537368797</v>
          </cell>
          <cell r="AL323">
            <v>314.40239749610924</v>
          </cell>
          <cell r="AM323">
            <v>333.26654134587579</v>
          </cell>
          <cell r="AN323">
            <v>353.26253382662838</v>
          </cell>
          <cell r="AO323">
            <v>374.45828585622604</v>
          </cell>
          <cell r="AP323">
            <v>396.92578300759965</v>
          </cell>
        </row>
        <row r="324"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6">
          <cell r="AE326">
            <v>3535.67</v>
          </cell>
          <cell r="AF326">
            <v>3924.5936999999999</v>
          </cell>
          <cell r="AG326">
            <v>3924.5936999999999</v>
          </cell>
          <cell r="AH326">
            <v>4277.8071330000002</v>
          </cell>
          <cell r="AI326">
            <v>4620.0317036400002</v>
          </cell>
          <cell r="AJ326">
            <v>4943.4339228948002</v>
          </cell>
          <cell r="AK326">
            <v>5240.0399582684877</v>
          </cell>
          <cell r="AL326">
            <v>5554.4423557645969</v>
          </cell>
          <cell r="AM326">
            <v>5887.7088971104731</v>
          </cell>
          <cell r="AN326">
            <v>6240.9714309371011</v>
          </cell>
          <cell r="AO326">
            <v>6615.4297167933273</v>
          </cell>
          <cell r="AP326">
            <v>7012.3554998009267</v>
          </cell>
        </row>
        <row r="328">
          <cell r="AE328">
            <v>878268.92100000009</v>
          </cell>
          <cell r="AF328">
            <v>984382.6040834001</v>
          </cell>
          <cell r="AG328">
            <v>993533.32971242082</v>
          </cell>
          <cell r="AH328">
            <v>1087078.9683865386</v>
          </cell>
          <cell r="AI328">
            <v>1181730.770857462</v>
          </cell>
          <cell r="AJ328">
            <v>1271769.784817484</v>
          </cell>
          <cell r="AK328">
            <v>1361563.5719065331</v>
          </cell>
          <cell r="AL328">
            <v>1465434.7862209249</v>
          </cell>
          <cell r="AM328">
            <v>1582479.6733941806</v>
          </cell>
          <cell r="AN328">
            <v>1685350.9537978314</v>
          </cell>
          <cell r="AO328">
            <v>1796347.0110257012</v>
          </cell>
          <cell r="AP328">
            <v>1910989.8316872434</v>
          </cell>
        </row>
        <row r="332">
          <cell r="AE332">
            <v>0</v>
          </cell>
          <cell r="AF332">
            <v>84797.101290000006</v>
          </cell>
          <cell r="AG332">
            <v>0</v>
          </cell>
          <cell r="AH332">
            <v>77289.464571058736</v>
          </cell>
          <cell r="AI332">
            <v>75109.539851070251</v>
          </cell>
          <cell r="AJ332">
            <v>71032.86945926139</v>
          </cell>
          <cell r="AK332">
            <v>65171.515046922577</v>
          </cell>
          <cell r="AL332">
            <v>69165.79094973793</v>
          </cell>
          <cell r="AM332">
            <v>74119.312406722194</v>
          </cell>
          <cell r="AN332">
            <v>79765.559151125533</v>
          </cell>
          <cell r="AO332">
            <v>84834.902700193066</v>
          </cell>
          <cell r="AP332">
            <v>90317.996862204644</v>
          </cell>
        </row>
        <row r="333">
          <cell r="AE333">
            <v>0</v>
          </cell>
          <cell r="AF333">
            <v>204.62</v>
          </cell>
          <cell r="AG333">
            <v>2887.3682773192245</v>
          </cell>
          <cell r="AH333">
            <v>2807.9549999999999</v>
          </cell>
          <cell r="AI333">
            <v>776.49</v>
          </cell>
          <cell r="AJ333">
            <v>403.77</v>
          </cell>
          <cell r="AK333">
            <v>1399.75</v>
          </cell>
          <cell r="AL333">
            <v>13392.9</v>
          </cell>
          <cell r="AM333">
            <v>19984.8</v>
          </cell>
          <cell r="AN333">
            <v>4723.5</v>
          </cell>
          <cell r="AO333">
            <v>6550</v>
          </cell>
          <cell r="AP333">
            <v>6812</v>
          </cell>
        </row>
        <row r="335">
          <cell r="AE335">
            <v>770882.73900000006</v>
          </cell>
          <cell r="AF335">
            <v>855884.46029000008</v>
          </cell>
          <cell r="AG335">
            <v>858771.82856731932</v>
          </cell>
          <cell r="AH335">
            <v>938869.24813837803</v>
          </cell>
          <cell r="AI335">
            <v>1014755.2779894483</v>
          </cell>
          <cell r="AJ335">
            <v>1086191.9174487097</v>
          </cell>
          <cell r="AK335">
            <v>1152763.1824956322</v>
          </cell>
          <cell r="AL335">
            <v>1235321.87344537</v>
          </cell>
          <cell r="AM335">
            <v>1329425.9858520923</v>
          </cell>
          <cell r="AN335">
            <v>1413915.0450032179</v>
          </cell>
          <cell r="AO335">
            <v>1505299.9477034109</v>
          </cell>
          <cell r="AP335">
            <v>1602429.9445656156</v>
          </cell>
        </row>
        <row r="340">
          <cell r="AE340">
            <v>0</v>
          </cell>
          <cell r="AF340">
            <v>11075.511479999999</v>
          </cell>
          <cell r="AG340">
            <v>0</v>
          </cell>
          <cell r="AH340">
            <v>11270.575674459136</v>
          </cell>
          <cell r="AI340">
            <v>11021.510262364853</v>
          </cell>
          <cell r="AJ340">
            <v>10895.456847934785</v>
          </cell>
          <cell r="AK340">
            <v>10404.535823391616</v>
          </cell>
          <cell r="AL340">
            <v>11751.078972795112</v>
          </cell>
          <cell r="AM340">
            <v>12980.213711162818</v>
          </cell>
          <cell r="AN340">
            <v>14304.066533832587</v>
          </cell>
          <cell r="AO340">
            <v>15351.250525862542</v>
          </cell>
          <cell r="AP340">
            <v>16468.825557414297</v>
          </cell>
        </row>
        <row r="341">
          <cell r="AE341">
            <v>1918.5340000000001</v>
          </cell>
          <cell r="AF341">
            <v>7253.2817734</v>
          </cell>
          <cell r="AG341">
            <v>6213.3573517015111</v>
          </cell>
          <cell r="AH341">
            <v>1269.684</v>
          </cell>
          <cell r="AI341">
            <v>6858.9950000000008</v>
          </cell>
          <cell r="AJ341">
            <v>6864.09</v>
          </cell>
          <cell r="AK341">
            <v>12037.85</v>
          </cell>
          <cell r="AL341">
            <v>8734.5</v>
          </cell>
          <cell r="AM341">
            <v>9084</v>
          </cell>
          <cell r="AN341">
            <v>3149</v>
          </cell>
          <cell r="AO341">
            <v>3275</v>
          </cell>
          <cell r="AP341">
            <v>0</v>
          </cell>
        </row>
        <row r="343">
          <cell r="AE343">
            <v>100686.46799999999</v>
          </cell>
          <cell r="AF343">
            <v>119015.26125339999</v>
          </cell>
          <cell r="AG343">
            <v>125228.61860510151</v>
          </cell>
          <cell r="AH343">
            <v>137768.87827956065</v>
          </cell>
          <cell r="AI343">
            <v>155649.38354192549</v>
          </cell>
          <cell r="AJ343">
            <v>173408.93038986027</v>
          </cell>
          <cell r="AK343">
            <v>195851.31621325188</v>
          </cell>
          <cell r="AL343">
            <v>216336.89518604698</v>
          </cell>
          <cell r="AM343">
            <v>238401.10889720981</v>
          </cell>
          <cell r="AN343">
            <v>255854.17543104239</v>
          </cell>
          <cell r="AO343">
            <v>274480.42595690495</v>
          </cell>
          <cell r="AP343">
            <v>290949.25151431921</v>
          </cell>
        </row>
        <row r="347">
          <cell r="AE347">
            <v>0</v>
          </cell>
          <cell r="AF347">
            <v>736.96853999999996</v>
          </cell>
          <cell r="AG347">
            <v>0</v>
          </cell>
          <cell r="AH347">
            <v>857.95942860000002</v>
          </cell>
          <cell r="AI347">
            <v>835.26735748800002</v>
          </cell>
          <cell r="AJ347">
            <v>792.82765282616015</v>
          </cell>
          <cell r="AK347">
            <v>730.13621873484954</v>
          </cell>
          <cell r="AL347">
            <v>776.94439185894055</v>
          </cell>
          <cell r="AM347">
            <v>826.56105537047699</v>
          </cell>
          <cell r="AN347">
            <v>879.15471869270561</v>
          </cell>
          <cell r="AO347">
            <v>934.90400181426799</v>
          </cell>
          <cell r="AP347">
            <v>993.99824192312417</v>
          </cell>
        </row>
        <row r="348">
          <cell r="AE348">
            <v>0</v>
          </cell>
          <cell r="AF348">
            <v>2046.2</v>
          </cell>
          <cell r="AG348">
            <v>50</v>
          </cell>
          <cell r="AH348">
            <v>50</v>
          </cell>
          <cell r="AI348">
            <v>50</v>
          </cell>
          <cell r="AJ348">
            <v>50</v>
          </cell>
          <cell r="AK348">
            <v>50</v>
          </cell>
          <cell r="AL348">
            <v>50</v>
          </cell>
          <cell r="AM348">
            <v>50</v>
          </cell>
          <cell r="AN348">
            <v>50</v>
          </cell>
          <cell r="AO348">
            <v>50</v>
          </cell>
          <cell r="AP348">
            <v>50</v>
          </cell>
        </row>
        <row r="349"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E350">
            <v>6699.7139999999999</v>
          </cell>
          <cell r="AF350">
            <v>9482.8825400000005</v>
          </cell>
          <cell r="AG350">
            <v>9532.8825400000005</v>
          </cell>
          <cell r="AH350">
            <v>10440.8419686</v>
          </cell>
          <cell r="AI350">
            <v>11326.109326088001</v>
          </cell>
          <cell r="AJ350">
            <v>12168.93697891416</v>
          </cell>
          <cell r="AK350">
            <v>12949.07319764901</v>
          </cell>
          <cell r="AL350">
            <v>13776.01758950795</v>
          </cell>
          <cell r="AM350">
            <v>14652.578644878427</v>
          </cell>
          <cell r="AN350">
            <v>15581.733363571133</v>
          </cell>
          <cell r="AO350">
            <v>16566.637365385403</v>
          </cell>
          <cell r="AP350">
            <v>17610.635607308526</v>
          </cell>
        </row>
        <row r="352">
          <cell r="AE352">
            <v>33930.51</v>
          </cell>
          <cell r="AF352">
            <v>55159.714738036659</v>
          </cell>
          <cell r="AG352">
            <v>73556.214335430006</v>
          </cell>
          <cell r="AH352">
            <v>99033.089149925305</v>
          </cell>
          <cell r="AI352">
            <v>124947.64864372592</v>
          </cell>
          <cell r="AJ352">
            <v>152162.86886892663</v>
          </cell>
          <cell r="AK352">
            <v>180234.17894620218</v>
          </cell>
          <cell r="AL352">
            <v>210410.54783644754</v>
          </cell>
          <cell r="AM352">
            <v>243147.21011010767</v>
          </cell>
          <cell r="AN352">
            <v>278703.48212018737</v>
          </cell>
          <cell r="AO352">
            <v>316662.10753420525</v>
          </cell>
          <cell r="AP352">
            <v>357198.45880639745</v>
          </cell>
        </row>
        <row r="354">
          <cell r="AE354">
            <v>16428.199734999998</v>
          </cell>
          <cell r="AF354">
            <v>17496.849729166668</v>
          </cell>
          <cell r="AG354">
            <v>18396.499597393333</v>
          </cell>
          <cell r="AH354">
            <v>18856.815524306592</v>
          </cell>
          <cell r="AI354">
            <v>17991.912361806593</v>
          </cell>
          <cell r="AJ354">
            <v>18468.884820139927</v>
          </cell>
          <cell r="AK354">
            <v>18941.537945139924</v>
          </cell>
          <cell r="AL354">
            <v>19362.318153473258</v>
          </cell>
          <cell r="AM354">
            <v>20112.029403473258</v>
          </cell>
          <cell r="AN354">
            <v>20967.439403473258</v>
          </cell>
          <cell r="AO354">
            <v>21236.416486806593</v>
          </cell>
          <cell r="AP354">
            <v>21536.624820139921</v>
          </cell>
        </row>
        <row r="356">
          <cell r="A356" t="str">
            <v>mafe</v>
          </cell>
        </row>
        <row r="358">
          <cell r="AE358">
            <v>0</v>
          </cell>
          <cell r="AF358">
            <v>2009.3150325599997</v>
          </cell>
          <cell r="AG358">
            <v>0</v>
          </cell>
          <cell r="AH358">
            <v>3564.5768283204002</v>
          </cell>
          <cell r="AI358">
            <v>4230.0643158277517</v>
          </cell>
          <cell r="AJ358">
            <v>4679.2049931998799</v>
          </cell>
          <cell r="AK358">
            <v>4876.4768453284496</v>
          </cell>
          <cell r="AL358">
            <v>5754.3456922561463</v>
          </cell>
          <cell r="AM358">
            <v>6685.9364824995046</v>
          </cell>
          <cell r="AN358">
            <v>7683.4673951574641</v>
          </cell>
          <cell r="AO358">
            <v>8755.8387625749019</v>
          </cell>
          <cell r="AP358">
            <v>9896.0950370373848</v>
          </cell>
        </row>
        <row r="361">
          <cell r="AE361">
            <v>18266.500295999998</v>
          </cell>
          <cell r="AF361">
            <v>29937.68339106</v>
          </cell>
          <cell r="AG361">
            <v>39606.409203560004</v>
          </cell>
          <cell r="AH361">
            <v>52875.8039478469</v>
          </cell>
          <cell r="AI361">
            <v>66845.78561714114</v>
          </cell>
          <cell r="AJ361">
            <v>81274.614088807502</v>
          </cell>
          <cell r="AK361">
            <v>95905.761537602448</v>
          </cell>
          <cell r="AL361">
            <v>111432.27470832509</v>
          </cell>
          <cell r="AM361">
            <v>128057.78991929107</v>
          </cell>
          <cell r="AN361">
            <v>145930.64604291503</v>
          </cell>
          <cell r="AO361">
            <v>164934.91728395643</v>
          </cell>
          <cell r="AP361">
            <v>185161.3197994603</v>
          </cell>
        </row>
        <row r="363">
          <cell r="A363" t="str">
            <v>mafe</v>
          </cell>
        </row>
        <row r="365">
          <cell r="AE365">
            <v>0</v>
          </cell>
          <cell r="AF365">
            <v>1532.5130393100001</v>
          </cell>
          <cell r="AG365">
            <v>0</v>
          </cell>
          <cell r="AH365">
            <v>2666.5801930682996</v>
          </cell>
          <cell r="AI365">
            <v>3202.6686730622723</v>
          </cell>
          <cell r="AJ365">
            <v>3574.1147466276548</v>
          </cell>
          <cell r="AK365">
            <v>3774.7750909789115</v>
          </cell>
          <cell r="AL365">
            <v>4525.519236938052</v>
          </cell>
          <cell r="AM365">
            <v>5369.4594316547409</v>
          </cell>
          <cell r="AN365">
            <v>6298.9740380544317</v>
          </cell>
          <cell r="AO365">
            <v>7320.5955208381047</v>
          </cell>
          <cell r="AP365">
            <v>8416.1102925887972</v>
          </cell>
        </row>
        <row r="368">
          <cell r="AE368">
            <v>13931.936721</v>
          </cell>
          <cell r="AF368">
            <v>22304.783226976666</v>
          </cell>
          <cell r="AG368">
            <v>29628.668811869997</v>
          </cell>
          <cell r="AH368">
            <v>40033.358413278402</v>
          </cell>
          <cell r="AI368">
            <v>51058.782094680777</v>
          </cell>
          <cell r="AJ368">
            <v>62912.918182981863</v>
          </cell>
          <cell r="AK368">
            <v>75425.320615634206</v>
          </cell>
          <cell r="AL368">
            <v>89490.990527579022</v>
          </cell>
          <cell r="AM368">
            <v>104982.90063424053</v>
          </cell>
          <cell r="AN368">
            <v>122009.92534730175</v>
          </cell>
          <cell r="AO368">
            <v>140268.50487647994</v>
          </cell>
          <cell r="AP368">
            <v>159840.93251074216</v>
          </cell>
        </row>
        <row r="370">
          <cell r="A370" t="str">
            <v>mafe</v>
          </cell>
        </row>
        <row r="372">
          <cell r="AE372">
            <v>0</v>
          </cell>
          <cell r="AF372">
            <v>190.52791999999999</v>
          </cell>
          <cell r="AG372">
            <v>0</v>
          </cell>
          <cell r="AH372">
            <v>388.90226879999994</v>
          </cell>
          <cell r="AI372">
            <v>489.91414310399995</v>
          </cell>
          <cell r="AJ372">
            <v>493.01566523328</v>
          </cell>
          <cell r="AK372">
            <v>478.52019582823669</v>
          </cell>
          <cell r="AL372">
            <v>534.18580757793086</v>
          </cell>
          <cell r="AM372">
            <v>569.23695603260671</v>
          </cell>
          <cell r="AN372">
            <v>606.39117339456311</v>
          </cell>
          <cell r="AO372">
            <v>645.77464379823675</v>
          </cell>
          <cell r="AP372">
            <v>687.521122426131</v>
          </cell>
        </row>
        <row r="374"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</row>
        <row r="375">
          <cell r="AE375">
            <v>1732.0719999999999</v>
          </cell>
          <cell r="AF375">
            <v>2917.2481199999997</v>
          </cell>
          <cell r="AG375">
            <v>4321.1363199999996</v>
          </cell>
          <cell r="AH375">
            <v>6123.9267887999995</v>
          </cell>
          <cell r="AI375">
            <v>7043.080931903999</v>
          </cell>
          <cell r="AJ375">
            <v>7975.3365971372787</v>
          </cell>
          <cell r="AK375">
            <v>8903.0967929655144</v>
          </cell>
          <cell r="AL375">
            <v>9487.2826005434454</v>
          </cell>
          <cell r="AM375">
            <v>10106.519556576051</v>
          </cell>
          <cell r="AN375">
            <v>10762.910729970614</v>
          </cell>
          <cell r="AO375">
            <v>11458.685373768851</v>
          </cell>
          <cell r="AP375">
            <v>12196.206496194982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</row>
        <row r="385"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</row>
        <row r="387">
          <cell r="AJ387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</row>
        <row r="392">
          <cell r="AF392">
            <v>0</v>
          </cell>
          <cell r="AG392">
            <v>4523.6347390965102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</row>
        <row r="393">
          <cell r="AF393">
            <v>61386</v>
          </cell>
        </row>
        <row r="394">
          <cell r="AF394">
            <v>-20666.62</v>
          </cell>
          <cell r="AG394">
            <v>-45243.014739096514</v>
          </cell>
          <cell r="AH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AE395">
            <v>0</v>
          </cell>
          <cell r="AF395">
            <v>40719.380000000005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</row>
        <row r="399">
          <cell r="AF399">
            <v>1952.8296589715328</v>
          </cell>
          <cell r="AG399">
            <v>651.54809417562581</v>
          </cell>
          <cell r="AH399">
            <v>1120.5454703284477</v>
          </cell>
          <cell r="AI399">
            <v>781.62248113096268</v>
          </cell>
          <cell r="AJ399">
            <v>504.31688745844247</v>
          </cell>
          <cell r="AK399">
            <v>477.24415544568791</v>
          </cell>
          <cell r="AL399">
            <v>448.76457738639175</v>
          </cell>
          <cell r="AM399">
            <v>419.25356748205434</v>
          </cell>
          <cell r="AN399">
            <v>387.96959103695787</v>
          </cell>
          <cell r="AO399">
            <v>356.46089390690094</v>
          </cell>
          <cell r="AP399">
            <v>323.08076128377752</v>
          </cell>
        </row>
        <row r="400">
          <cell r="AG400">
            <v>11881.351547714379</v>
          </cell>
        </row>
        <row r="401">
          <cell r="AF401">
            <v>-2061.8674999999998</v>
          </cell>
          <cell r="AG401">
            <v>-3250.0026547714378</v>
          </cell>
          <cell r="AH401">
            <v>-3250.0026547714378</v>
          </cell>
          <cell r="AI401">
            <v>-1188.135154771438</v>
          </cell>
          <cell r="AJ401">
            <v>-1188.135154771438</v>
          </cell>
          <cell r="AK401">
            <v>-1188.135154771438</v>
          </cell>
          <cell r="AL401">
            <v>-1188.135154771438</v>
          </cell>
          <cell r="AM401">
            <v>-1188.135154771438</v>
          </cell>
          <cell r="AN401">
            <v>-1188.135154771438</v>
          </cell>
          <cell r="AO401">
            <v>-1188.135154771438</v>
          </cell>
          <cell r="AP401">
            <v>-1188.135154771438</v>
          </cell>
        </row>
        <row r="402">
          <cell r="AE402">
            <v>5973.9309999999996</v>
          </cell>
          <cell r="AF402">
            <v>5864.8931589715321</v>
          </cell>
          <cell r="AG402">
            <v>15147.790146090101</v>
          </cell>
          <cell r="AH402">
            <v>13018.332961647113</v>
          </cell>
          <cell r="AI402">
            <v>12611.820288006636</v>
          </cell>
          <cell r="AJ402">
            <v>11928.002020693641</v>
          </cell>
          <cell r="AK402">
            <v>11217.111021367889</v>
          </cell>
          <cell r="AL402">
            <v>10477.740443982842</v>
          </cell>
          <cell r="AM402">
            <v>9708.8588566934577</v>
          </cell>
          <cell r="AN402">
            <v>8908.6932929589766</v>
          </cell>
          <cell r="AO402">
            <v>8077.0190320944384</v>
          </cell>
          <cell r="AP402">
            <v>7211.964638606778</v>
          </cell>
        </row>
        <row r="404">
          <cell r="AE404">
            <v>10681.868999999999</v>
          </cell>
          <cell r="AF404">
            <v>20010.3718368052</v>
          </cell>
          <cell r="AG404">
            <v>24087.772467542469</v>
          </cell>
          <cell r="AH404">
            <v>23693.780333948613</v>
          </cell>
          <cell r="AI404">
            <v>25296.312460072382</v>
          </cell>
          <cell r="AJ404">
            <v>25932.020119870867</v>
          </cell>
          <cell r="AK404">
            <v>30415.230644566767</v>
          </cell>
          <cell r="AL404">
            <v>39742.547031885406</v>
          </cell>
          <cell r="AM404">
            <v>52020.317514642673</v>
          </cell>
          <cell r="AN404">
            <v>48765.405140932024</v>
          </cell>
          <cell r="AO404">
            <v>47283.55975827037</v>
          </cell>
          <cell r="AP404">
            <v>44109.870196947108</v>
          </cell>
        </row>
        <row r="408">
          <cell r="AF408">
            <v>3491.8164599572019</v>
          </cell>
          <cell r="AG408">
            <v>2223.010595525041</v>
          </cell>
          <cell r="AH408">
            <v>1781.8733999146373</v>
          </cell>
          <cell r="AI408">
            <v>1422.5777929134929</v>
          </cell>
          <cell r="AJ408">
            <v>1011.5397518129627</v>
          </cell>
          <cell r="AK408">
            <v>1037.5505486700674</v>
          </cell>
          <cell r="AL408">
            <v>1216.8265162319979</v>
          </cell>
          <cell r="AM408">
            <v>1590.2478891343467</v>
          </cell>
          <cell r="AN408">
            <v>2078.7511292178879</v>
          </cell>
          <cell r="AO408">
            <v>1951.2356455247491</v>
          </cell>
          <cell r="AP408">
            <v>1891.3423903308149</v>
          </cell>
        </row>
        <row r="409">
          <cell r="AE409">
            <v>0</v>
          </cell>
          <cell r="AF409">
            <v>7672.0814187200003</v>
          </cell>
          <cell r="AG409">
            <v>7320.5805032165881</v>
          </cell>
          <cell r="AH409">
            <v>3302.1112000000003</v>
          </cell>
          <cell r="AI409">
            <v>6148.3880000000008</v>
          </cell>
          <cell r="AJ409">
            <v>5854.2880000000005</v>
          </cell>
          <cell r="AK409">
            <v>10790.080000000002</v>
          </cell>
          <cell r="AL409">
            <v>17741.920000000002</v>
          </cell>
          <cell r="AM409">
            <v>23295.040000000001</v>
          </cell>
          <cell r="AN409">
            <v>6338</v>
          </cell>
          <cell r="AO409">
            <v>7900</v>
          </cell>
          <cell r="AP409">
            <v>5489.6</v>
          </cell>
        </row>
        <row r="410">
          <cell r="AE410">
            <v>0</v>
          </cell>
          <cell r="AF410">
            <v>-1835.3950418720001</v>
          </cell>
          <cell r="AG410">
            <v>-5466.1904680043581</v>
          </cell>
          <cell r="AH410">
            <v>-5477.9767335084944</v>
          </cell>
          <cell r="AI410">
            <v>-5968.4336667897223</v>
          </cell>
          <cell r="AJ410">
            <v>-6230.1200920144765</v>
          </cell>
          <cell r="AK410">
            <v>-7344.420023974174</v>
          </cell>
          <cell r="AL410">
            <v>-9631.4301289133546</v>
          </cell>
          <cell r="AM410">
            <v>-12607.517406377083</v>
          </cell>
          <cell r="AN410">
            <v>-11671.663502928535</v>
          </cell>
          <cell r="AO410">
            <v>-11333.081028186405</v>
          </cell>
          <cell r="AP410">
            <v>-10554.631951654075</v>
          </cell>
        </row>
        <row r="411">
          <cell r="AE411">
            <v>10681.868999999999</v>
          </cell>
          <cell r="AF411">
            <v>20010.3718368052</v>
          </cell>
          <cell r="AG411">
            <v>24087.772467542469</v>
          </cell>
          <cell r="AH411">
            <v>23693.780333948613</v>
          </cell>
          <cell r="AI411">
            <v>25296.312460072382</v>
          </cell>
          <cell r="AJ411">
            <v>25932.020119870867</v>
          </cell>
          <cell r="AK411">
            <v>30415.230644566767</v>
          </cell>
          <cell r="AL411">
            <v>39742.547031885406</v>
          </cell>
          <cell r="AM411">
            <v>52020.317514642673</v>
          </cell>
          <cell r="AN411">
            <v>48765.405140932024</v>
          </cell>
          <cell r="AO411">
            <v>47283.55975827037</v>
          </cell>
          <cell r="AP411">
            <v>44109.870196947108</v>
          </cell>
        </row>
        <row r="414">
          <cell r="C414">
            <v>1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5.1357531740776619E-3</v>
          </cell>
          <cell r="J415">
            <v>5.1357531740776619E-3</v>
          </cell>
          <cell r="K415">
            <v>5.1357531740776619E-3</v>
          </cell>
          <cell r="L415">
            <v>5.1357531740776619E-3</v>
          </cell>
          <cell r="M415">
            <v>5.1357531740776619E-3</v>
          </cell>
          <cell r="N415">
            <v>5.1357531740776619E-3</v>
          </cell>
          <cell r="O415">
            <v>5.1357531740776619E-3</v>
          </cell>
          <cell r="P415">
            <v>5.1357531740776619E-3</v>
          </cell>
          <cell r="Q415">
            <v>5.1357531740776619E-3</v>
          </cell>
          <cell r="R415">
            <v>5.1357531740776619E-3</v>
          </cell>
          <cell r="S415">
            <v>5.1357531740776619E-3</v>
          </cell>
          <cell r="T415">
            <v>5.1357531740776619E-3</v>
          </cell>
          <cell r="U415">
            <v>5.1357531740776619E-3</v>
          </cell>
          <cell r="V415">
            <v>5.1357531740776619E-3</v>
          </cell>
          <cell r="W415">
            <v>5.1357531740776619E-3</v>
          </cell>
          <cell r="X415">
            <v>5.1357531740776619E-3</v>
          </cell>
          <cell r="Y415">
            <v>5.1357531740776619E-3</v>
          </cell>
          <cell r="Z415">
            <v>5.1357531740776619E-3</v>
          </cell>
          <cell r="AA415">
            <v>5.1357531740776619E-3</v>
          </cell>
          <cell r="AE415">
            <v>0</v>
          </cell>
          <cell r="AF415">
            <v>0.11550000000000001</v>
          </cell>
          <cell r="AG415">
            <v>0</v>
          </cell>
          <cell r="AH415">
            <v>9.4500000000000001E-2</v>
          </cell>
          <cell r="AI415">
            <v>8.4000000000000005E-2</v>
          </cell>
          <cell r="AJ415">
            <v>7.350000000000001E-2</v>
          </cell>
          <cell r="AK415">
            <v>6.3E-2</v>
          </cell>
          <cell r="AL415">
            <v>6.3E-2</v>
          </cell>
          <cell r="AM415">
            <v>6.3E-2</v>
          </cell>
          <cell r="AN415">
            <v>6.3E-2</v>
          </cell>
          <cell r="AO415">
            <v>6.3E-2</v>
          </cell>
          <cell r="AP415">
            <v>6.3E-2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</row>
        <row r="443">
          <cell r="AE443">
            <v>58410.629000000001</v>
          </cell>
          <cell r="AF443">
            <v>46809.903035049625</v>
          </cell>
          <cell r="AG443">
            <v>1076.7679674215547</v>
          </cell>
          <cell r="AH443">
            <v>769.15667335298951</v>
          </cell>
          <cell r="AI443">
            <v>26618.753270447502</v>
          </cell>
          <cell r="AJ443">
            <v>27931.845636388072</v>
          </cell>
          <cell r="AK443">
            <v>29450.669803470668</v>
          </cell>
          <cell r="AL443">
            <v>30345.424826322003</v>
          </cell>
          <cell r="AM443">
            <v>30310.28</v>
          </cell>
          <cell r="AN443">
            <v>31521.49</v>
          </cell>
          <cell r="AO443">
            <v>32782.75</v>
          </cell>
          <cell r="AP443">
            <v>34.06</v>
          </cell>
        </row>
        <row r="444">
          <cell r="AE444">
            <v>579841.495</v>
          </cell>
          <cell r="AF444">
            <v>723634.79132716311</v>
          </cell>
          <cell r="AG444">
            <v>797218.14106283104</v>
          </cell>
          <cell r="AH444">
            <v>811870.35627891903</v>
          </cell>
          <cell r="AI444">
            <v>752230.23226148624</v>
          </cell>
          <cell r="AJ444">
            <v>668281.1696417135</v>
          </cell>
          <cell r="AK444">
            <v>600656.77446511097</v>
          </cell>
          <cell r="AL444">
            <v>516630.88879966969</v>
          </cell>
          <cell r="AM444">
            <v>400806.38494510151</v>
          </cell>
          <cell r="AN444">
            <v>274639.90415853623</v>
          </cell>
          <cell r="AO444">
            <v>122837.87044888701</v>
          </cell>
          <cell r="AP444">
            <v>19347.919692248059</v>
          </cell>
        </row>
        <row r="448">
          <cell r="AE448">
            <v>0</v>
          </cell>
          <cell r="AF448">
            <v>207023.6601852669</v>
          </cell>
          <cell r="AG448">
            <v>84849.384896408912</v>
          </cell>
          <cell r="AH448">
            <v>58594.221906389001</v>
          </cell>
          <cell r="AI448">
            <v>48473.002118504803</v>
          </cell>
          <cell r="AJ448">
            <v>30964.569426265742</v>
          </cell>
          <cell r="AK448">
            <v>27714.758979160793</v>
          </cell>
          <cell r="AL448">
            <v>25104.349991547682</v>
          </cell>
          <cell r="AM448">
            <v>21837.333348844761</v>
          </cell>
          <cell r="AN448">
            <v>17226.371393116675</v>
          </cell>
          <cell r="AO448">
            <v>12249.084764679443</v>
          </cell>
          <cell r="AP448">
            <v>6223.5148179554817</v>
          </cell>
        </row>
        <row r="449">
          <cell r="AG449">
            <v>0</v>
          </cell>
          <cell r="AH449">
            <v>0</v>
          </cell>
        </row>
        <row r="450">
          <cell r="AF450">
            <v>-54710.477119999996</v>
          </cell>
          <cell r="AG450">
            <v>-50917.134466584532</v>
          </cell>
          <cell r="AH450">
            <v>0</v>
          </cell>
          <cell r="AI450">
            <v>0</v>
          </cell>
          <cell r="AJ450">
            <v>-26918</v>
          </cell>
          <cell r="AK450">
            <v>-27995</v>
          </cell>
          <cell r="AL450">
            <v>-29115</v>
          </cell>
          <cell r="AM450">
            <v>-30280</v>
          </cell>
          <cell r="AN450">
            <v>-31490</v>
          </cell>
          <cell r="AO450">
            <v>-32750</v>
          </cell>
          <cell r="AP450">
            <v>-34060</v>
          </cell>
          <cell r="AQ450">
            <v>0</v>
          </cell>
        </row>
        <row r="453">
          <cell r="AE453">
            <v>58410.629000000001</v>
          </cell>
          <cell r="AF453">
            <v>45826.171372800003</v>
          </cell>
          <cell r="AG453">
            <v>0</v>
          </cell>
          <cell r="AH453">
            <v>0</v>
          </cell>
          <cell r="AI453">
            <v>25883</v>
          </cell>
          <cell r="AJ453">
            <v>26918</v>
          </cell>
          <cell r="AK453">
            <v>27995</v>
          </cell>
          <cell r="AL453">
            <v>29115</v>
          </cell>
          <cell r="AM453">
            <v>30280</v>
          </cell>
          <cell r="AN453">
            <v>31490</v>
          </cell>
          <cell r="AO453">
            <v>32750</v>
          </cell>
          <cell r="AP453">
            <v>0</v>
          </cell>
        </row>
        <row r="454">
          <cell r="AE454">
            <v>574898.60800000001</v>
          </cell>
          <cell r="AF454">
            <v>717943.35150720004</v>
          </cell>
          <cell r="AG454">
            <v>792090.10318095866</v>
          </cell>
          <cell r="AH454">
            <v>807343.31018248899</v>
          </cell>
          <cell r="AI454">
            <v>748470.57532370661</v>
          </cell>
          <cell r="AJ454">
            <v>665770.8414123042</v>
          </cell>
          <cell r="AK454">
            <v>599501.67679765832</v>
          </cell>
          <cell r="AL454">
            <v>516630.88879966969</v>
          </cell>
          <cell r="AM454">
            <v>400806.38494510151</v>
          </cell>
          <cell r="AN454">
            <v>274639.90415853623</v>
          </cell>
          <cell r="AO454">
            <v>122837.87044888701</v>
          </cell>
          <cell r="AP454">
            <v>19347.919692248059</v>
          </cell>
        </row>
        <row r="458"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</row>
        <row r="459">
          <cell r="AE459">
            <v>46199.121306369998</v>
          </cell>
          <cell r="AF459">
            <v>60180.27665</v>
          </cell>
          <cell r="AG459">
            <v>61526.587910901275</v>
          </cell>
          <cell r="AH459">
            <v>86858.748306456924</v>
          </cell>
          <cell r="AI459">
            <v>85399.370284268603</v>
          </cell>
          <cell r="AJ459">
            <v>78475.779899294386</v>
          </cell>
          <cell r="AK459">
            <v>70612.171008548859</v>
          </cell>
          <cell r="AL459">
            <v>62777.550211347021</v>
          </cell>
          <cell r="AM459">
            <v>52317.096650645122</v>
          </cell>
          <cell r="AN459">
            <v>39522.830479889206</v>
          </cell>
          <cell r="AO459">
            <v>24829.603118830644</v>
          </cell>
          <cell r="AP459">
            <v>9490.3547673700123</v>
          </cell>
        </row>
        <row r="460">
          <cell r="AF460">
            <v>-60180.27665</v>
          </cell>
          <cell r="AG460">
            <v>-61526.587910901275</v>
          </cell>
          <cell r="AH460">
            <v>-86858.748306456924</v>
          </cell>
          <cell r="AI460">
            <v>-85399.370284268603</v>
          </cell>
          <cell r="AJ460">
            <v>-78475.779899294386</v>
          </cell>
          <cell r="AK460">
            <v>-70612.171008548859</v>
          </cell>
          <cell r="AL460">
            <v>-62777.550211347021</v>
          </cell>
          <cell r="AM460">
            <v>-52317.096650645122</v>
          </cell>
          <cell r="AN460">
            <v>-39522.830479889206</v>
          </cell>
          <cell r="AO460">
            <v>-24829.603118830644</v>
          </cell>
          <cell r="AP460">
            <v>-9490.3547673700123</v>
          </cell>
        </row>
        <row r="461"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</row>
        <row r="465"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1.165</v>
          </cell>
          <cell r="AN465">
            <v>1.2100000000000002</v>
          </cell>
          <cell r="AO465">
            <v>1.2600000000000002</v>
          </cell>
          <cell r="AP465">
            <v>1.31</v>
          </cell>
        </row>
        <row r="466">
          <cell r="AF466">
            <v>20.462</v>
          </cell>
          <cell r="AG466">
            <v>22.735183285978145</v>
          </cell>
          <cell r="AH466">
            <v>24.417000000000002</v>
          </cell>
          <cell r="AI466">
            <v>25.882999999999999</v>
          </cell>
          <cell r="AJ466">
            <v>26.917999999999999</v>
          </cell>
          <cell r="AK466">
            <v>27.995000000000001</v>
          </cell>
          <cell r="AL466">
            <v>29.114999999999998</v>
          </cell>
          <cell r="AM466">
            <v>30.28</v>
          </cell>
          <cell r="AN466">
            <v>31.49</v>
          </cell>
          <cell r="AO466">
            <v>32.75</v>
          </cell>
          <cell r="AP466">
            <v>34.06</v>
          </cell>
        </row>
        <row r="467">
          <cell r="AF467">
            <v>-20.462</v>
          </cell>
          <cell r="AG467">
            <v>-22.735183285978145</v>
          </cell>
          <cell r="AH467">
            <v>-24.417000000000002</v>
          </cell>
          <cell r="AI467">
            <v>-25.882999999999999</v>
          </cell>
          <cell r="AJ467">
            <v>-26.917999999999999</v>
          </cell>
          <cell r="AK467">
            <v>-27.995000000000001</v>
          </cell>
          <cell r="AL467">
            <v>0</v>
          </cell>
          <cell r="AM467">
            <v>-30.28</v>
          </cell>
          <cell r="AN467">
            <v>-31.49</v>
          </cell>
          <cell r="AO467">
            <v>-32.75</v>
          </cell>
          <cell r="AP467">
            <v>-34.06</v>
          </cell>
        </row>
        <row r="468"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29.114999999999998</v>
          </cell>
          <cell r="AM468">
            <v>30.28</v>
          </cell>
          <cell r="AN468">
            <v>31.490000000000006</v>
          </cell>
          <cell r="AO468">
            <v>32.75</v>
          </cell>
          <cell r="AP468">
            <v>34.06</v>
          </cell>
        </row>
        <row r="472">
          <cell r="AE472">
            <v>0</v>
          </cell>
          <cell r="AF472">
            <v>1615.7897261526496</v>
          </cell>
          <cell r="AG472">
            <v>751.82909565703233</v>
          </cell>
          <cell r="AH472">
            <v>467.791937057148</v>
          </cell>
          <cell r="AI472">
            <v>330.66386315264089</v>
          </cell>
          <cell r="AJ472">
            <v>191.89469262420002</v>
          </cell>
          <cell r="AK472">
            <v>156.44054097239973</v>
          </cell>
          <cell r="AL472">
            <v>104.44935050666669</v>
          </cell>
          <cell r="AM472">
            <v>48.068897395333344</v>
          </cell>
          <cell r="AN472">
            <v>0</v>
          </cell>
          <cell r="AO472">
            <v>0</v>
          </cell>
          <cell r="AP472">
            <v>0</v>
          </cell>
        </row>
        <row r="474">
          <cell r="AF474">
            <v>-1076.1301556865601</v>
          </cell>
          <cell r="AG474">
            <v>-1195.680594717141</v>
          </cell>
          <cell r="AH474">
            <v>-1284.1300953669599</v>
          </cell>
          <cell r="AI474">
            <v>-1039.19362182636</v>
          </cell>
          <cell r="AJ474">
            <v>-1080.74851880856</v>
          </cell>
          <cell r="AK474">
            <v>-1455.6698034706669</v>
          </cell>
          <cell r="AL474">
            <v>-2610.7674709233338</v>
          </cell>
          <cell r="AM474">
            <v>-1201.3098263220002</v>
          </cell>
          <cell r="AN474">
            <v>0</v>
          </cell>
          <cell r="AO474">
            <v>0</v>
          </cell>
          <cell r="AP474">
            <v>0</v>
          </cell>
        </row>
        <row r="476">
          <cell r="AE476">
            <v>952.10121380560008</v>
          </cell>
          <cell r="AF476">
            <v>1076.1301556865601</v>
          </cell>
          <cell r="AG476">
            <v>1195.680594717141</v>
          </cell>
          <cell r="AH476">
            <v>980.33422184963979</v>
          </cell>
          <cell r="AI476">
            <v>1039.19362182636</v>
          </cell>
          <cell r="AJ476">
            <v>1399.668504012267</v>
          </cell>
          <cell r="AK476">
            <v>1455.6698034706669</v>
          </cell>
          <cell r="AL476">
            <v>1201.3098263220002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</row>
        <row r="477">
          <cell r="AE477">
            <v>4942.8869999999997</v>
          </cell>
          <cell r="AF477">
            <v>5691.4398199630396</v>
          </cell>
          <cell r="AG477">
            <v>5128.0378818723511</v>
          </cell>
          <cell r="AH477">
            <v>4527.046096430041</v>
          </cell>
          <cell r="AI477">
            <v>3759.6569377796013</v>
          </cell>
          <cell r="AJ477">
            <v>2510.3282294093337</v>
          </cell>
          <cell r="AK477">
            <v>1155.0976674526669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</row>
        <row r="481"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</row>
        <row r="482">
          <cell r="AF482">
            <v>448.41366905708537</v>
          </cell>
          <cell r="AG482">
            <v>481.97993636328499</v>
          </cell>
          <cell r="AH482">
            <v>434.16555440710181</v>
          </cell>
          <cell r="AI482">
            <v>380.64923917107933</v>
          </cell>
          <cell r="AJ482">
            <v>325.62184892424318</v>
          </cell>
          <cell r="AK482">
            <v>272.81678271390382</v>
          </cell>
          <cell r="AL482">
            <v>172.2069210720299</v>
          </cell>
          <cell r="AM482">
            <v>76.756098996719828</v>
          </cell>
          <cell r="AN482">
            <v>0</v>
          </cell>
          <cell r="AO482">
            <v>0</v>
          </cell>
          <cell r="AP482">
            <v>0</v>
          </cell>
        </row>
        <row r="483">
          <cell r="AF483">
            <v>-540.81216249402371</v>
          </cell>
          <cell r="AG483">
            <v>-600.89256365887138</v>
          </cell>
          <cell r="AH483">
            <v>-645.34310290375208</v>
          </cell>
          <cell r="AI483">
            <v>-684.08959054993738</v>
          </cell>
          <cell r="AJ483">
            <v>-711.44471654843755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</row>
        <row r="484">
          <cell r="AE484">
            <v>0</v>
          </cell>
          <cell r="AF484">
            <v>-92.398493436938338</v>
          </cell>
          <cell r="AG484">
            <v>-118.91262729558639</v>
          </cell>
          <cell r="AH484">
            <v>-211.17754849665027</v>
          </cell>
          <cell r="AI484">
            <v>-303.44035137885805</v>
          </cell>
          <cell r="AJ484">
            <v>-385.82286762419437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</row>
        <row r="488"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</row>
        <row r="491"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</row>
        <row r="526"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</row>
        <row r="527"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</row>
        <row r="531"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</row>
        <row r="534">
          <cell r="AE534">
            <v>283.24700000000001</v>
          </cell>
          <cell r="AF534">
            <v>2421.23</v>
          </cell>
          <cell r="AG534">
            <v>1248.74</v>
          </cell>
          <cell r="AH534">
            <v>3193.65</v>
          </cell>
          <cell r="AI534">
            <v>7619.65</v>
          </cell>
          <cell r="AJ534">
            <v>5511.65</v>
          </cell>
          <cell r="AK534">
            <v>6259.23</v>
          </cell>
          <cell r="AL534">
            <v>6435.33</v>
          </cell>
          <cell r="AM534">
            <v>8098.86</v>
          </cell>
          <cell r="AN534">
            <v>10194.49</v>
          </cell>
          <cell r="AO534">
            <v>12235.11</v>
          </cell>
        </row>
        <row r="538">
          <cell r="AE538">
            <v>0</v>
          </cell>
          <cell r="AF538">
            <v>1876.8365000000001</v>
          </cell>
          <cell r="AG538">
            <v>0</v>
          </cell>
          <cell r="AH538">
            <v>1704.5087850000002</v>
          </cell>
          <cell r="AI538">
            <v>1651.4796228000005</v>
          </cell>
          <cell r="AJ538">
            <v>1560.6482435460005</v>
          </cell>
          <cell r="AK538">
            <v>1431.3373890807604</v>
          </cell>
          <cell r="AL538">
            <v>1517.2176324256061</v>
          </cell>
          <cell r="AM538">
            <v>1608.2506903711424</v>
          </cell>
          <cell r="AN538">
            <v>1704.7457317934111</v>
          </cell>
          <cell r="AO538">
            <v>1807.0304757010156</v>
          </cell>
          <cell r="AP538">
            <v>1915.4523042430765</v>
          </cell>
        </row>
        <row r="541">
          <cell r="AE541">
            <v>17062.150000000001</v>
          </cell>
          <cell r="AF541">
            <v>18938.986500000003</v>
          </cell>
          <cell r="AG541">
            <v>18938.986500000003</v>
          </cell>
          <cell r="AH541">
            <v>20643.495285000005</v>
          </cell>
          <cell r="AI541">
            <v>22294.974907800006</v>
          </cell>
          <cell r="AJ541">
            <v>23855.623151346008</v>
          </cell>
          <cell r="AK541">
            <v>25286.960540426768</v>
          </cell>
          <cell r="AL541">
            <v>26804.178172852375</v>
          </cell>
          <cell r="AM541">
            <v>28412.428863223518</v>
          </cell>
          <cell r="AN541">
            <v>30117.174595016928</v>
          </cell>
          <cell r="AO541">
            <v>31924.205070717944</v>
          </cell>
          <cell r="AP541">
            <v>33839.657374961018</v>
          </cell>
        </row>
        <row r="546">
          <cell r="AE546">
            <v>0</v>
          </cell>
          <cell r="AF546">
            <v>27788.021800000002</v>
          </cell>
          <cell r="AG546">
            <v>0</v>
          </cell>
          <cell r="AH546">
            <v>25236.576161999998</v>
          </cell>
          <cell r="AI546">
            <v>24451.438236960003</v>
          </cell>
          <cell r="AJ546">
            <v>23106.609133927202</v>
          </cell>
          <cell r="AK546">
            <v>21192.061519973231</v>
          </cell>
          <cell r="AL546">
            <v>22463.585211171623</v>
          </cell>
          <cell r="AM546">
            <v>23811.400323841921</v>
          </cell>
          <cell r="AN546">
            <v>25240.084343272436</v>
          </cell>
          <cell r="AO546">
            <v>26754.489403868782</v>
          </cell>
          <cell r="AP546">
            <v>28359.75876810091</v>
          </cell>
        </row>
        <row r="548"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</row>
        <row r="553"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</row>
        <row r="556">
          <cell r="AE556">
            <v>0</v>
          </cell>
          <cell r="AF556">
            <v>11557.8030425</v>
          </cell>
          <cell r="AG556">
            <v>0</v>
          </cell>
          <cell r="AH556">
            <v>-12889.222521672051</v>
          </cell>
          <cell r="AI556">
            <v>-8875.2483480530682</v>
          </cell>
          <cell r="AJ556">
            <v>-1916.7731229838505</v>
          </cell>
          <cell r="AK556">
            <v>5950.7016232027254</v>
          </cell>
          <cell r="AL556">
            <v>12201.098346256125</v>
          </cell>
          <cell r="AM556">
            <v>20218.174532756664</v>
          </cell>
          <cell r="AN556">
            <v>30694.826170542339</v>
          </cell>
          <cell r="AO556">
            <v>41426.135336579027</v>
          </cell>
          <cell r="AP556">
            <v>53933.167849110505</v>
          </cell>
        </row>
        <row r="557"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</row>
        <row r="559">
          <cell r="AE559">
            <v>118497.802</v>
          </cell>
          <cell r="AF559">
            <v>-48671.934678029778</v>
          </cell>
          <cell r="AG559">
            <v>-128578.30045163388</v>
          </cell>
          <cell r="AH559">
            <v>-95134.49857836336</v>
          </cell>
          <cell r="AI559">
            <v>-10469.940009122573</v>
          </cell>
          <cell r="AJ559">
            <v>117105.64555365477</v>
          </cell>
          <cell r="AK559">
            <v>222354.56138122801</v>
          </cell>
          <cell r="AL559">
            <v>357112.67315952119</v>
          </cell>
          <cell r="AM559">
            <v>532932.11964609707</v>
          </cell>
          <cell r="AN559">
            <v>713068.37342159869</v>
          </cell>
          <cell r="AO559">
            <v>922876.88236584025</v>
          </cell>
          <cell r="AP559">
            <v>1156169.2914342601</v>
          </cell>
        </row>
        <row r="563"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</row>
        <row r="565"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</row>
      </sheetData>
      <sheetData sheetId="1" refreshError="1">
        <row r="44"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</row>
      </sheetData>
      <sheetData sheetId="2" refreshError="1">
        <row r="17">
          <cell r="C17">
            <v>0</v>
          </cell>
        </row>
        <row r="18">
          <cell r="C18">
            <v>1</v>
          </cell>
        </row>
        <row r="21">
          <cell r="B21">
            <v>0.12</v>
          </cell>
        </row>
        <row r="22">
          <cell r="B22">
            <v>0.12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0">
          <cell r="B30">
            <v>0</v>
          </cell>
        </row>
        <row r="32">
          <cell r="D32">
            <v>9.4887929345830457E-3</v>
          </cell>
          <cell r="E32">
            <v>9.4887929345830457E-3</v>
          </cell>
          <cell r="F32">
            <v>9.4887929345830457E-3</v>
          </cell>
          <cell r="G32">
            <v>9.4887929345830457E-3</v>
          </cell>
          <cell r="H32">
            <v>9.4887929345830457E-3</v>
          </cell>
          <cell r="I32">
            <v>9.4887929345830457E-3</v>
          </cell>
          <cell r="J32">
            <v>9.4887929345830457E-3</v>
          </cell>
          <cell r="K32">
            <v>9.4887929345830457E-3</v>
          </cell>
          <cell r="L32">
            <v>9.4887929345830457E-3</v>
          </cell>
          <cell r="M32">
            <v>9.4887929345830457E-3</v>
          </cell>
          <cell r="N32">
            <v>9.4887929345830457E-3</v>
          </cell>
          <cell r="O32">
            <v>9.4887929345830457E-3</v>
          </cell>
          <cell r="P32">
            <v>9.4887929345830457E-3</v>
          </cell>
          <cell r="Q32">
            <v>9.4887929345830457E-3</v>
          </cell>
          <cell r="R32">
            <v>9.4887929345830457E-3</v>
          </cell>
          <cell r="S32">
            <v>9.4887929345830457E-3</v>
          </cell>
          <cell r="T32">
            <v>9.4887929345830457E-3</v>
          </cell>
          <cell r="U32">
            <v>9.4887929345830457E-3</v>
          </cell>
          <cell r="V32">
            <v>9.4887929345830457E-3</v>
          </cell>
          <cell r="W32">
            <v>9.4887929345830457E-3</v>
          </cell>
          <cell r="X32">
            <v>9.4887929345830457E-3</v>
          </cell>
          <cell r="Y32">
            <v>9.4887929345830457E-3</v>
          </cell>
          <cell r="Z32">
            <v>9.4887929345830457E-3</v>
          </cell>
          <cell r="AA32">
            <v>9.4887929345830457E-3</v>
          </cell>
          <cell r="AB32">
            <v>9.4887929345830457E-3</v>
          </cell>
          <cell r="AC32">
            <v>9.4887929345830457E-3</v>
          </cell>
          <cell r="AD32">
            <v>9.4887929345830457E-3</v>
          </cell>
          <cell r="AE32">
            <v>9.4887929345830457E-3</v>
          </cell>
          <cell r="AF32">
            <v>9.4887929345830457E-3</v>
          </cell>
          <cell r="AG32">
            <v>9.4887929345830457E-3</v>
          </cell>
          <cell r="AH32">
            <v>9.4887929345830457E-3</v>
          </cell>
          <cell r="AI32">
            <v>9.4887929345830457E-3</v>
          </cell>
          <cell r="AJ32">
            <v>9.4887929345830457E-3</v>
          </cell>
          <cell r="AK32">
            <v>9.4887929345830457E-3</v>
          </cell>
          <cell r="AL32">
            <v>9.4887929345830457E-3</v>
          </cell>
          <cell r="AM32">
            <v>9.4887929345830457E-3</v>
          </cell>
          <cell r="AN32">
            <v>9.4887929345830457E-3</v>
          </cell>
          <cell r="AO32">
            <v>9.4887929345830457E-3</v>
          </cell>
          <cell r="AP32">
            <v>9.4887929345830457E-3</v>
          </cell>
          <cell r="AQ32">
            <v>9.4887929345830457E-3</v>
          </cell>
          <cell r="AR32">
            <v>9.4887929345830457E-3</v>
          </cell>
          <cell r="AS32">
            <v>9.4887929345830457E-3</v>
          </cell>
          <cell r="AT32">
            <v>9.4887929345830457E-3</v>
          </cell>
          <cell r="AU32">
            <v>9.4887929345830457E-3</v>
          </cell>
          <cell r="AV32">
            <v>9.4887929345830457E-3</v>
          </cell>
          <cell r="AW32">
            <v>9.4887929345830457E-3</v>
          </cell>
          <cell r="AX32">
            <v>9.4887929345830457E-3</v>
          </cell>
          <cell r="AY32">
            <v>9.4887929345830457E-3</v>
          </cell>
          <cell r="AZ32">
            <v>9.4887929345830457E-3</v>
          </cell>
          <cell r="BA32">
            <v>9.4887929345830457E-3</v>
          </cell>
          <cell r="BB32">
            <v>9.4887929345830457E-3</v>
          </cell>
          <cell r="BC32">
            <v>9.4887929345830457E-3</v>
          </cell>
          <cell r="BD32">
            <v>9.4887929345830457E-3</v>
          </cell>
          <cell r="BE32">
            <v>9.4887929345830457E-3</v>
          </cell>
          <cell r="BF32">
            <v>9.4887929345830457E-3</v>
          </cell>
          <cell r="BG32">
            <v>9.4887929345830457E-3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8">
          <cell r="D38">
            <v>0</v>
          </cell>
          <cell r="E38">
            <v>1</v>
          </cell>
          <cell r="F38">
            <v>2</v>
          </cell>
          <cell r="G38">
            <v>3</v>
          </cell>
          <cell r="H38">
            <v>4</v>
          </cell>
          <cell r="I38">
            <v>5</v>
          </cell>
          <cell r="J38">
            <v>6</v>
          </cell>
          <cell r="K38">
            <v>7</v>
          </cell>
          <cell r="L38">
            <v>8</v>
          </cell>
          <cell r="M38">
            <v>9</v>
          </cell>
          <cell r="N38">
            <v>10</v>
          </cell>
          <cell r="O38">
            <v>11</v>
          </cell>
          <cell r="P38">
            <v>12</v>
          </cell>
          <cell r="Q38">
            <v>13</v>
          </cell>
          <cell r="R38">
            <v>14</v>
          </cell>
          <cell r="S38">
            <v>15</v>
          </cell>
          <cell r="T38">
            <v>16</v>
          </cell>
          <cell r="U38">
            <v>17</v>
          </cell>
          <cell r="V38">
            <v>18</v>
          </cell>
          <cell r="W38">
            <v>19</v>
          </cell>
          <cell r="X38">
            <v>20</v>
          </cell>
          <cell r="Y38">
            <v>21</v>
          </cell>
          <cell r="Z38">
            <v>22</v>
          </cell>
          <cell r="AA38">
            <v>23</v>
          </cell>
          <cell r="AB38">
            <v>24</v>
          </cell>
          <cell r="AC38">
            <v>25</v>
          </cell>
          <cell r="AD38">
            <v>26</v>
          </cell>
          <cell r="AE38">
            <v>27</v>
          </cell>
          <cell r="AF38">
            <v>28</v>
          </cell>
          <cell r="AG38">
            <v>29</v>
          </cell>
          <cell r="AH38">
            <v>30</v>
          </cell>
          <cell r="AI38">
            <v>31</v>
          </cell>
          <cell r="AJ38">
            <v>32</v>
          </cell>
          <cell r="AK38">
            <v>33</v>
          </cell>
          <cell r="AL38">
            <v>34</v>
          </cell>
          <cell r="AM38">
            <v>35</v>
          </cell>
          <cell r="AN38">
            <v>36</v>
          </cell>
          <cell r="AO38">
            <v>37</v>
          </cell>
          <cell r="AP38">
            <v>38</v>
          </cell>
          <cell r="AQ38">
            <v>39</v>
          </cell>
          <cell r="AR38">
            <v>40</v>
          </cell>
          <cell r="AS38">
            <v>41</v>
          </cell>
          <cell r="AT38">
            <v>42</v>
          </cell>
          <cell r="AU38">
            <v>43</v>
          </cell>
          <cell r="AV38">
            <v>44</v>
          </cell>
          <cell r="AW38">
            <v>45</v>
          </cell>
          <cell r="AX38">
            <v>46</v>
          </cell>
          <cell r="AY38">
            <v>47</v>
          </cell>
          <cell r="AZ38">
            <v>48</v>
          </cell>
          <cell r="BA38">
            <v>49</v>
          </cell>
          <cell r="BB38">
            <v>50</v>
          </cell>
          <cell r="BC38">
            <v>51</v>
          </cell>
          <cell r="BD38">
            <v>52</v>
          </cell>
          <cell r="BE38">
            <v>53</v>
          </cell>
          <cell r="BF38">
            <v>54</v>
          </cell>
          <cell r="BG38">
            <v>55</v>
          </cell>
          <cell r="BH38">
            <v>56</v>
          </cell>
        </row>
        <row r="39">
          <cell r="D39">
            <v>0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12</v>
          </cell>
          <cell r="AD39">
            <v>12</v>
          </cell>
          <cell r="AE39">
            <v>12</v>
          </cell>
          <cell r="AF39">
            <v>12</v>
          </cell>
          <cell r="AG39">
            <v>12</v>
          </cell>
          <cell r="AH39">
            <v>12</v>
          </cell>
          <cell r="AI39">
            <v>12</v>
          </cell>
          <cell r="AJ39">
            <v>12</v>
          </cell>
          <cell r="AK39">
            <v>12</v>
          </cell>
          <cell r="AL39">
            <v>12</v>
          </cell>
          <cell r="AM39">
            <v>12</v>
          </cell>
          <cell r="AN39">
            <v>12</v>
          </cell>
          <cell r="AO39">
            <v>12</v>
          </cell>
          <cell r="AP39">
            <v>12</v>
          </cell>
          <cell r="AQ39">
            <v>12</v>
          </cell>
          <cell r="AR39">
            <v>12</v>
          </cell>
          <cell r="AS39">
            <v>12</v>
          </cell>
          <cell r="AT39">
            <v>12</v>
          </cell>
          <cell r="AU39">
            <v>12</v>
          </cell>
          <cell r="AV39">
            <v>12</v>
          </cell>
          <cell r="AW39">
            <v>12</v>
          </cell>
          <cell r="AX39">
            <v>12</v>
          </cell>
          <cell r="AY39">
            <v>12</v>
          </cell>
          <cell r="AZ39">
            <v>12</v>
          </cell>
          <cell r="BA39">
            <v>12</v>
          </cell>
          <cell r="BB39">
            <v>12</v>
          </cell>
          <cell r="BC39">
            <v>12</v>
          </cell>
          <cell r="BD39">
            <v>12</v>
          </cell>
          <cell r="BE39">
            <v>12</v>
          </cell>
          <cell r="BF39">
            <v>12</v>
          </cell>
          <cell r="BG39">
            <v>12</v>
          </cell>
        </row>
        <row r="61">
          <cell r="B61">
            <v>80</v>
          </cell>
        </row>
        <row r="62">
          <cell r="B62">
            <v>20</v>
          </cell>
        </row>
        <row r="63">
          <cell r="B63">
            <v>15</v>
          </cell>
        </row>
        <row r="64">
          <cell r="B64">
            <v>5</v>
          </cell>
        </row>
        <row r="67">
          <cell r="B67">
            <v>770193.83700000006</v>
          </cell>
        </row>
        <row r="68">
          <cell r="B68">
            <v>688.90200000000004</v>
          </cell>
        </row>
        <row r="69">
          <cell r="B69">
            <v>100686.46799999999</v>
          </cell>
        </row>
        <row r="70">
          <cell r="B70">
            <v>4973.241</v>
          </cell>
        </row>
        <row r="71">
          <cell r="B71">
            <v>3535.67</v>
          </cell>
        </row>
        <row r="73">
          <cell r="B73">
            <v>0.99990000000000001</v>
          </cell>
        </row>
      </sheetData>
      <sheetData sheetId="3" refreshError="1">
        <row r="7">
          <cell r="C7">
            <v>7.4999999999999997E-2</v>
          </cell>
        </row>
        <row r="51">
          <cell r="C51">
            <v>6.5000000000000002E-2</v>
          </cell>
        </row>
      </sheetData>
      <sheetData sheetId="4" refreshError="1"/>
      <sheetData sheetId="5" refreshError="1"/>
      <sheetData sheetId="6" refreshError="1">
        <row r="67">
          <cell r="AC67" t="e">
            <v>#REF!</v>
          </cell>
        </row>
        <row r="68">
          <cell r="AC68">
            <v>0</v>
          </cell>
        </row>
        <row r="69">
          <cell r="AC69">
            <v>0</v>
          </cell>
        </row>
      </sheetData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драг"/>
      <sheetName val="свод драг"/>
      <sheetName val="ао"/>
      <sheetName val="бгмк"/>
      <sheetName val="ВМХК"/>
      <sheetName val="БГОК"/>
      <sheetName val="ксс"/>
      <sheetName val="ВАЮЗЖР Год"/>
      <sheetName val="Лист17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Лист16"/>
      <sheetName val="Лист18"/>
      <sheetName val="Const"/>
      <sheetName val="Статьи"/>
      <sheetName val="Currency _ Location Sheet "/>
      <sheetName val="Перечень связанных сторон"/>
      <sheetName val="СР1 сцен."/>
      <sheetName val="Ам. ВЦМ "/>
      <sheetName val="База"/>
      <sheetName val="Анализ закл. работ"/>
      <sheetName val="планы р.е."/>
      <sheetName val="8_NPV_1"/>
      <sheetName val="PYTB"/>
      <sheetName val="Лист3"/>
      <sheetName val="S в шихте (3)"/>
      <sheetName val="S в наборке концентратов"/>
      <sheetName val="ао_драг"/>
      <sheetName val="свод_драг"/>
      <sheetName val="ВАЮЗЖР_Год"/>
      <sheetName val="АО_ЖЦМ"/>
      <sheetName val="ЖГОК_МХК_БГОК_м_-_ц"/>
      <sheetName val="Год_ЖГОК_МХК_БГОК"/>
      <sheetName val="Перечень_связанных_сторон"/>
      <sheetName val="СР1_сцен_"/>
      <sheetName val="Ам__ВЦМ_"/>
      <sheetName val="Currency___Location_Sheet_"/>
      <sheetName val="Анализ_закл__работ"/>
      <sheetName val="планы_р_е_"/>
      <sheetName val="S_в_шихте_(3)"/>
      <sheetName val="S_в_наборке_концентра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exchange rates"/>
      <sheetName val="group check"/>
      <sheetName val="corp check"/>
      <sheetName val="copper check"/>
      <sheetName val="group adj"/>
      <sheetName val="uksales"/>
      <sheetName val="kcc"/>
      <sheetName val="KC adj"/>
      <sheetName val="copper bv"/>
      <sheetName val="mkm (consol)"/>
      <sheetName val="gold"/>
      <sheetName val="gold elim"/>
      <sheetName val="power (consol)"/>
      <sheetName val="power elim"/>
      <sheetName val="petro"/>
      <sheetName val="petro bv"/>
      <sheetName val="explor"/>
      <sheetName val="explor bv"/>
      <sheetName val="enrc"/>
      <sheetName val="ukfinance"/>
      <sheetName val="k-invest"/>
      <sheetName val="corp elim"/>
      <sheetName val="other corp"/>
      <sheetName val="plc"/>
      <sheetName val="!!!!"/>
      <sheetName val="mkm (not consol)"/>
      <sheetName val="power (not consol)"/>
      <sheetName val="project"/>
      <sheetName val="cdc"/>
      <sheetName val="Sheet3"/>
    </sheetNames>
    <sheetDataSet>
      <sheetData sheetId="0" refreshError="1">
        <row r="5">
          <cell r="B5" t="str">
            <v>ACT_FIN_10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  <sheetName val="Изменение_оборотных_средств"/>
      <sheetName val="Капзатраты"/>
      <sheetName val="COA Sumry by RG"/>
      <sheetName val="SGV_Oz"/>
      <sheetName val="Op Assumps"/>
      <sheetName val="Cash Flow Summ"/>
      <sheetName val="Debt"/>
      <sheetName val="Pre Tax  Output"/>
      <sheetName val="Tax Output"/>
      <sheetName val="Revenue"/>
      <sheetName val="Calculations"/>
      <sheetName val="Assumption"/>
    </sheetNames>
    <sheetDataSet>
      <sheetData sheetId="0" refreshError="1"/>
      <sheetData sheetId="1" refreshError="1">
        <row r="12">
          <cell r="C12">
            <v>381375.48749999999</v>
          </cell>
        </row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2">
          <cell r="C12">
            <v>381375.48749999999</v>
          </cell>
        </row>
        <row r="16">
          <cell r="C16">
            <v>250000</v>
          </cell>
        </row>
      </sheetData>
      <sheetData sheetId="4" refreshError="1">
        <row r="12">
          <cell r="C12">
            <v>381375.48749999999</v>
          </cell>
        </row>
        <row r="13">
          <cell r="C13">
            <v>95000</v>
          </cell>
        </row>
      </sheetData>
      <sheetData sheetId="5" refreshError="1">
        <row r="12">
          <cell r="C12">
            <v>381375.48749999999</v>
          </cell>
        </row>
        <row r="22">
          <cell r="C22">
            <v>1951630</v>
          </cell>
        </row>
      </sheetData>
      <sheetData sheetId="6" refreshError="1">
        <row r="12">
          <cell r="C12">
            <v>381375.48749999999</v>
          </cell>
        </row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3">
          <cell r="C13">
            <v>95000</v>
          </cell>
        </row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3">
          <cell r="C13">
            <v>95000</v>
          </cell>
        </row>
        <row r="14">
          <cell r="C14">
            <v>1000000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"/>
      <sheetName val="CF$"/>
      <sheetName val="IS$"/>
      <sheetName val="IS "/>
      <sheetName val="CFPres"/>
      <sheetName val="Rollforward of loan"/>
      <sheetName val="Interest"/>
      <sheetName val="Trans"/>
      <sheetName val="Lo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KPI"/>
      <sheetName val="Safety_Stationary_Housekeep_09 "/>
      <sheetName val="Pres_assump"/>
      <sheetName val="IC"/>
      <sheetName val="FAS133"/>
      <sheetName val="Inter Rao realised"/>
      <sheetName val="Option 0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sch03"/>
      <sheetName val="sch08"/>
      <sheetName val="sch06"/>
      <sheetName val="sch02"/>
    </sheetNames>
    <sheetDataSet>
      <sheetData sheetId="0"/>
      <sheetData sheetId="1"/>
      <sheetData sheetId="2"/>
      <sheetData sheetId="3"/>
      <sheetData sheetId="4">
        <row r="283">
          <cell r="E283">
            <v>501245.22770000016</v>
          </cell>
          <cell r="F283">
            <v>453021.26210000005</v>
          </cell>
          <cell r="G283">
            <v>501245.22770000016</v>
          </cell>
          <cell r="H283">
            <v>538014.85650000011</v>
          </cell>
          <cell r="I283">
            <v>593008.37730000005</v>
          </cell>
          <cell r="J283">
            <v>573980.5205000001</v>
          </cell>
          <cell r="K283">
            <v>485713.11170000007</v>
          </cell>
          <cell r="L283">
            <v>485713.11170000007</v>
          </cell>
          <cell r="M283">
            <v>522047.75650000013</v>
          </cell>
          <cell r="N283">
            <v>611972.44130000018</v>
          </cell>
          <cell r="O283">
            <v>592319.44050000014</v>
          </cell>
          <cell r="P283">
            <v>611984.8413000002</v>
          </cell>
          <cell r="Q283">
            <v>6470266.1748000029</v>
          </cell>
          <cell r="R283">
            <v>1228742.1953148728</v>
          </cell>
          <cell r="S283">
            <v>891261.16734250635</v>
          </cell>
          <cell r="T283">
            <v>880784.17665991909</v>
          </cell>
          <cell r="U283">
            <v>767695.19104294525</v>
          </cell>
          <cell r="V283">
            <v>757002.47727077</v>
          </cell>
          <cell r="W283">
            <v>735194.02147671301</v>
          </cell>
          <cell r="X283">
            <v>608426.54728775576</v>
          </cell>
          <cell r="Y283">
            <v>786475.32581789419</v>
          </cell>
          <cell r="Z283">
            <v>713876.17094083258</v>
          </cell>
          <cell r="AA283">
            <v>928945.57826419815</v>
          </cell>
          <cell r="AB283">
            <v>1046289.6615891808</v>
          </cell>
          <cell r="AC283">
            <v>1229298.1533148729</v>
          </cell>
          <cell r="AD283">
            <v>10573990.666322462</v>
          </cell>
          <cell r="AE283">
            <v>10861074.474986253</v>
          </cell>
          <cell r="AF283">
            <v>12269797.459771136</v>
          </cell>
          <cell r="AG283">
            <v>17022412.083621591</v>
          </cell>
          <cell r="AH283">
            <v>18863559.819029883</v>
          </cell>
          <cell r="AI283">
            <v>20774070.928515494</v>
          </cell>
          <cell r="AJ283">
            <v>22314395.388685964</v>
          </cell>
          <cell r="AK283">
            <v>23807347.391344849</v>
          </cell>
          <cell r="AL283">
            <v>25441758.08937417</v>
          </cell>
          <cell r="AM283">
            <v>27111972.314515505</v>
          </cell>
          <cell r="AN283">
            <v>27736819.275151331</v>
          </cell>
          <cell r="AO283">
            <v>29350985.27066768</v>
          </cell>
          <cell r="AP283">
            <v>31162262.029051282</v>
          </cell>
          <cell r="AQ283">
            <v>33042525.231876485</v>
          </cell>
          <cell r="AR283">
            <v>35152615.545342572</v>
          </cell>
          <cell r="AS283">
            <v>37198387.325663544</v>
          </cell>
          <cell r="AT283">
            <v>39493962.927204169</v>
          </cell>
          <cell r="AU283">
            <v>41876978.188436672</v>
          </cell>
          <cell r="AV283">
            <v>44551259.256829508</v>
          </cell>
        </row>
        <row r="286">
          <cell r="E286">
            <v>24267.898455366663</v>
          </cell>
          <cell r="F286">
            <v>24267.898455366663</v>
          </cell>
          <cell r="G286">
            <v>24267.898455366663</v>
          </cell>
          <cell r="H286">
            <v>16178.598970244442</v>
          </cell>
          <cell r="I286">
            <v>24267.898455366663</v>
          </cell>
          <cell r="J286">
            <v>24267.898455366663</v>
          </cell>
          <cell r="K286">
            <v>24267.898455366663</v>
          </cell>
          <cell r="L286">
            <v>32357.197940488884</v>
          </cell>
          <cell r="M286">
            <v>32357.197940488884</v>
          </cell>
          <cell r="N286">
            <v>32357.197940488884</v>
          </cell>
          <cell r="O286">
            <v>32357.197940488884</v>
          </cell>
          <cell r="P286">
            <v>32357.197940488884</v>
          </cell>
          <cell r="Q286">
            <v>323571.97940488881</v>
          </cell>
          <cell r="R286">
            <v>27908.08322367166</v>
          </cell>
          <cell r="S286">
            <v>27908.08322367166</v>
          </cell>
          <cell r="T286">
            <v>27908.08322367166</v>
          </cell>
          <cell r="U286">
            <v>27908.08322367166</v>
          </cell>
          <cell r="V286">
            <v>27908.08322367166</v>
          </cell>
          <cell r="W286">
            <v>27908.08322367166</v>
          </cell>
          <cell r="X286">
            <v>27908.08322367166</v>
          </cell>
          <cell r="Y286">
            <v>37210.777631562218</v>
          </cell>
          <cell r="Z286">
            <v>37210.777631562218</v>
          </cell>
          <cell r="AA286">
            <v>37210.777631562218</v>
          </cell>
          <cell r="AB286">
            <v>37210.777631562218</v>
          </cell>
          <cell r="AC286">
            <v>37210.777631562218</v>
          </cell>
          <cell r="AD286">
            <v>381410.47072351264</v>
          </cell>
          <cell r="AE286">
            <v>614022.93038326572</v>
          </cell>
          <cell r="AF286">
            <v>695156.67350483465</v>
          </cell>
          <cell r="AG286">
            <v>977295.46280899306</v>
          </cell>
          <cell r="AH286">
            <v>1106251.5537175653</v>
          </cell>
          <cell r="AI286">
            <v>1240848.3416873061</v>
          </cell>
          <cell r="AJ286">
            <v>1384963.5452090832</v>
          </cell>
          <cell r="AK286">
            <v>1539452.7378164881</v>
          </cell>
          <cell r="AL286">
            <v>1705114.1162650164</v>
          </cell>
          <cell r="AM286">
            <v>1881271.7762103581</v>
          </cell>
          <cell r="AN286">
            <v>2067554.8601512203</v>
          </cell>
          <cell r="AO286">
            <v>2193675.7066204445</v>
          </cell>
          <cell r="AP286">
            <v>2327489.9247242915</v>
          </cell>
          <cell r="AQ286">
            <v>2469466.8101324728</v>
          </cell>
          <cell r="AR286">
            <v>2620104.2855505543</v>
          </cell>
          <cell r="AS286">
            <v>2779930.6469691382</v>
          </cell>
          <cell r="AT286">
            <v>2949506.416434255</v>
          </cell>
          <cell r="AU286">
            <v>3129426.3078367449</v>
          </cell>
          <cell r="AV286">
            <v>3320321.312614785</v>
          </cell>
        </row>
        <row r="302">
          <cell r="E302">
            <v>26382.120159999999</v>
          </cell>
          <cell r="F302">
            <v>23654.002079999998</v>
          </cell>
          <cell r="G302">
            <v>27804.170159999994</v>
          </cell>
          <cell r="H302">
            <v>32219.112000000001</v>
          </cell>
          <cell r="I302">
            <v>37030.124639999995</v>
          </cell>
          <cell r="J302">
            <v>41459.043199999993</v>
          </cell>
          <cell r="K302">
            <v>33683.570159999996</v>
          </cell>
          <cell r="L302">
            <v>32751.470159999997</v>
          </cell>
          <cell r="M302">
            <v>33366.311999999998</v>
          </cell>
          <cell r="N302">
            <v>36934.524639999996</v>
          </cell>
          <cell r="O302">
            <v>31062.543200000004</v>
          </cell>
          <cell r="P302">
            <v>33827.524639999996</v>
          </cell>
          <cell r="Q302">
            <v>390174.51704000001</v>
          </cell>
          <cell r="R302">
            <v>58831.788854566657</v>
          </cell>
          <cell r="S302">
            <v>44022.106832712532</v>
          </cell>
          <cell r="T302">
            <v>45958.820848471412</v>
          </cell>
          <cell r="U302">
            <v>46458.829852376337</v>
          </cell>
          <cell r="V302">
            <v>50061.582847455538</v>
          </cell>
          <cell r="W302">
            <v>50612.649852376329</v>
          </cell>
          <cell r="X302">
            <v>39642.163844407929</v>
          </cell>
          <cell r="Y302">
            <v>50639.962847455536</v>
          </cell>
          <cell r="Z302">
            <v>44197.889852376335</v>
          </cell>
          <cell r="AA302">
            <v>50952.398849487276</v>
          </cell>
          <cell r="AB302">
            <v>53905.387061592919</v>
          </cell>
          <cell r="AC302">
            <v>62643.83885456666</v>
          </cell>
          <cell r="AD302">
            <v>597927.42039784545</v>
          </cell>
          <cell r="AE302">
            <v>613786.67589018133</v>
          </cell>
          <cell r="AF302">
            <v>687153.80426795047</v>
          </cell>
          <cell r="AG302">
            <v>956724.61888112815</v>
          </cell>
          <cell r="AH302">
            <v>1052308.2368901796</v>
          </cell>
          <cell r="AI302">
            <v>1150369.0031740712</v>
          </cell>
          <cell r="AJ302">
            <v>1232281.0585940403</v>
          </cell>
          <cell r="AK302">
            <v>1312137.3435074186</v>
          </cell>
          <cell r="AL302">
            <v>1398124.526819712</v>
          </cell>
          <cell r="AM302">
            <v>1485464.1258980306</v>
          </cell>
          <cell r="AN302">
            <v>1579328.4128854275</v>
          </cell>
          <cell r="AO302">
            <v>1576077.4375778104</v>
          </cell>
          <cell r="AP302">
            <v>1576864.9607019245</v>
          </cell>
          <cell r="AQ302">
            <v>1576077.4375778104</v>
          </cell>
          <cell r="AR302">
            <v>1579328.4128854275</v>
          </cell>
          <cell r="AS302">
            <v>1576077.4375778104</v>
          </cell>
          <cell r="AT302">
            <v>1576864.9607019245</v>
          </cell>
          <cell r="AU302">
            <v>1576077.4375778104</v>
          </cell>
          <cell r="AV302">
            <v>1579328.4128854275</v>
          </cell>
        </row>
        <row r="312">
          <cell r="E312">
            <v>3231.9039083040002</v>
          </cell>
          <cell r="F312">
            <v>2901.0948059520001</v>
          </cell>
          <cell r="G312">
            <v>3211.9263923040003</v>
          </cell>
          <cell r="H312">
            <v>3453.6842928000001</v>
          </cell>
          <cell r="I312">
            <v>3925.6878128159997</v>
          </cell>
          <cell r="J312">
            <v>3799.0527220799991</v>
          </cell>
          <cell r="K312">
            <v>3211.9263923040003</v>
          </cell>
          <cell r="L312">
            <v>3211.9263923040003</v>
          </cell>
          <cell r="M312">
            <v>3453.6842928000001</v>
          </cell>
          <cell r="N312">
            <v>3925.6878128159997</v>
          </cell>
          <cell r="O312">
            <v>3799.0527220799991</v>
          </cell>
          <cell r="P312">
            <v>3925.6878128159997</v>
          </cell>
          <cell r="Q312">
            <v>42051.315359376007</v>
          </cell>
          <cell r="R312">
            <v>8323.1439385581343</v>
          </cell>
          <cell r="S312">
            <v>6013.3431627170648</v>
          </cell>
          <cell r="T312">
            <v>5824.8729259474876</v>
          </cell>
          <cell r="U312">
            <v>5234.0268617861748</v>
          </cell>
          <cell r="V312">
            <v>5408.4944238457147</v>
          </cell>
          <cell r="W312">
            <v>5234.0268617861748</v>
          </cell>
          <cell r="X312">
            <v>4159.3589175403949</v>
          </cell>
          <cell r="Y312">
            <v>5408.4944238457147</v>
          </cell>
          <cell r="Z312">
            <v>5234.0268617861748</v>
          </cell>
          <cell r="AA312">
            <v>6241.2514280492624</v>
          </cell>
          <cell r="AB312">
            <v>6239.2204349589929</v>
          </cell>
          <cell r="AC312">
            <v>7163.9726856557418</v>
          </cell>
          <cell r="AD312">
            <v>70484.232926477038</v>
          </cell>
          <cell r="AE312">
            <v>68658.033432286858</v>
          </cell>
          <cell r="AF312">
            <v>76449.95783385617</v>
          </cell>
          <cell r="AG312">
            <v>106302.40393820287</v>
          </cell>
          <cell r="AH312">
            <v>116963.75965156991</v>
          </cell>
          <cell r="AI312">
            <v>128428.17256494568</v>
          </cell>
          <cell r="AJ312">
            <v>137603.96808845288</v>
          </cell>
          <cell r="AK312">
            <v>146643.81734794145</v>
          </cell>
          <cell r="AL312">
            <v>156822.75150706928</v>
          </cell>
          <cell r="AM312">
            <v>167498.90905999328</v>
          </cell>
          <cell r="AN312">
            <v>179524.19226979683</v>
          </cell>
          <cell r="AO312">
            <v>191375.90356112143</v>
          </cell>
          <cell r="AP312">
            <v>204717.84954882751</v>
          </cell>
          <cell r="AQ312">
            <v>218712.67456546304</v>
          </cell>
          <cell r="AR312">
            <v>234473.05486500796</v>
          </cell>
          <cell r="AS312">
            <v>250010.5436883338</v>
          </cell>
          <cell r="AT312">
            <v>267498.55296052317</v>
          </cell>
          <cell r="AU312">
            <v>285843.47404710855</v>
          </cell>
          <cell r="AV312">
            <v>306499.80470884911</v>
          </cell>
        </row>
        <row r="327">
          <cell r="E327">
            <v>5208</v>
          </cell>
          <cell r="F327">
            <v>4704</v>
          </cell>
          <cell r="G327">
            <v>5208</v>
          </cell>
          <cell r="H327">
            <v>5040</v>
          </cell>
          <cell r="I327">
            <v>5208</v>
          </cell>
          <cell r="J327">
            <v>5040</v>
          </cell>
          <cell r="K327">
            <v>5208</v>
          </cell>
          <cell r="L327">
            <v>5208</v>
          </cell>
          <cell r="M327">
            <v>5040</v>
          </cell>
          <cell r="N327">
            <v>5208</v>
          </cell>
          <cell r="O327">
            <v>5040</v>
          </cell>
          <cell r="P327">
            <v>5208</v>
          </cell>
          <cell r="Q327">
            <v>61320</v>
          </cell>
          <cell r="R327">
            <v>5572.56</v>
          </cell>
          <cell r="S327">
            <v>5033.28</v>
          </cell>
          <cell r="T327">
            <v>5572.56</v>
          </cell>
          <cell r="U327">
            <v>5392.8</v>
          </cell>
          <cell r="V327">
            <v>5572.56</v>
          </cell>
          <cell r="W327">
            <v>5392.8</v>
          </cell>
          <cell r="X327">
            <v>5572.56</v>
          </cell>
          <cell r="Y327">
            <v>5572.56</v>
          </cell>
          <cell r="Z327">
            <v>5392.8</v>
          </cell>
          <cell r="AA327">
            <v>5572.56</v>
          </cell>
          <cell r="AB327">
            <v>5392.8</v>
          </cell>
          <cell r="AC327">
            <v>5572.56</v>
          </cell>
          <cell r="AD327">
            <v>65612.400000000009</v>
          </cell>
          <cell r="AE327">
            <v>68893.01999999999</v>
          </cell>
          <cell r="AF327">
            <v>71154.221039999989</v>
          </cell>
          <cell r="AG327">
            <v>73088.604917999997</v>
          </cell>
          <cell r="AH327">
            <v>75281.263065539999</v>
          </cell>
          <cell r="AI327">
            <v>77539.700957506197</v>
          </cell>
          <cell r="AJ327">
            <v>80084.702649207364</v>
          </cell>
          <cell r="AK327">
            <v>82261.868745818341</v>
          </cell>
          <cell r="AL327">
            <v>84729.724808192899</v>
          </cell>
          <cell r="AM327">
            <v>87271.616552438674</v>
          </cell>
          <cell r="AN327">
            <v>90136.038377913239</v>
          </cell>
          <cell r="AO327">
            <v>92586.458000482206</v>
          </cell>
          <cell r="AP327">
            <v>95364.051740496667</v>
          </cell>
          <cell r="AQ327">
            <v>98224.973292711569</v>
          </cell>
          <cell r="AR327">
            <v>101448.90529283947</v>
          </cell>
          <cell r="AS327">
            <v>104206.87416623771</v>
          </cell>
          <cell r="AT327">
            <v>107333.08039122485</v>
          </cell>
          <cell r="AU327">
            <v>110553.0728029616</v>
          </cell>
          <cell r="AV327">
            <v>114181.63667194649</v>
          </cell>
        </row>
        <row r="332">
          <cell r="E332">
            <v>10287.734399999999</v>
          </cell>
          <cell r="F332">
            <v>9292.1471999999994</v>
          </cell>
          <cell r="G332">
            <v>10287.734399999999</v>
          </cell>
          <cell r="H332">
            <v>24889.679999999997</v>
          </cell>
          <cell r="I332">
            <v>25719.335999999996</v>
          </cell>
          <cell r="J332">
            <v>24889.679999999997</v>
          </cell>
          <cell r="K332">
            <v>25719.335999999996</v>
          </cell>
          <cell r="L332">
            <v>25719.335999999996</v>
          </cell>
          <cell r="M332">
            <v>24889.679999999997</v>
          </cell>
          <cell r="N332">
            <v>10287.734399999999</v>
          </cell>
          <cell r="O332">
            <v>9955.8719999999994</v>
          </cell>
          <cell r="P332">
            <v>10287.734399999999</v>
          </cell>
          <cell r="Q332">
            <v>212226.00479999997</v>
          </cell>
          <cell r="R332">
            <v>11316.50784</v>
          </cell>
          <cell r="S332">
            <v>10221.361920000001</v>
          </cell>
          <cell r="T332">
            <v>11316.50784</v>
          </cell>
          <cell r="U332">
            <v>27378.648000000001</v>
          </cell>
          <cell r="V332">
            <v>28291.2696</v>
          </cell>
          <cell r="W332">
            <v>27378.648000000001</v>
          </cell>
          <cell r="X332">
            <v>28291.2696</v>
          </cell>
          <cell r="Y332">
            <v>28291.2696</v>
          </cell>
          <cell r="Z332">
            <v>27378.648000000001</v>
          </cell>
          <cell r="AA332">
            <v>11316.50784</v>
          </cell>
          <cell r="AB332">
            <v>10951.459200000001</v>
          </cell>
          <cell r="AC332">
            <v>11316.50784</v>
          </cell>
          <cell r="AD332">
            <v>233448.60527999999</v>
          </cell>
          <cell r="AE332">
            <v>349762.22820000001</v>
          </cell>
          <cell r="AF332">
            <v>361242.09530639998</v>
          </cell>
          <cell r="AG332">
            <v>371062.74789737997</v>
          </cell>
          <cell r="AH332">
            <v>382194.63033430139</v>
          </cell>
          <cell r="AI332">
            <v>393660.46924433042</v>
          </cell>
          <cell r="AJ332">
            <v>406581.16081021284</v>
          </cell>
          <cell r="AK332">
            <v>417634.39182131016</v>
          </cell>
          <cell r="AL332">
            <v>430163.42357594951</v>
          </cell>
          <cell r="AM332">
            <v>443068.326283228</v>
          </cell>
          <cell r="AN332">
            <v>457610.67847192136</v>
          </cell>
          <cell r="AO332">
            <v>470051.18735387659</v>
          </cell>
          <cell r="AP332">
            <v>484152.72297449294</v>
          </cell>
          <cell r="AQ332">
            <v>498677.30466372776</v>
          </cell>
          <cell r="AR332">
            <v>515044.85017022491</v>
          </cell>
          <cell r="AS332">
            <v>529046.75251774874</v>
          </cell>
          <cell r="AT332">
            <v>544918.1550932813</v>
          </cell>
          <cell r="AU332">
            <v>561265.69974607974</v>
          </cell>
          <cell r="AV332">
            <v>579687.51641171821</v>
          </cell>
        </row>
        <row r="333"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</row>
        <row r="334">
          <cell r="E334">
            <v>27886.310400000002</v>
          </cell>
          <cell r="F334">
            <v>25187.635200000001</v>
          </cell>
          <cell r="G334">
            <v>27886.310400000002</v>
          </cell>
          <cell r="H334">
            <v>29978.208000000002</v>
          </cell>
          <cell r="I334">
            <v>34068.652800000003</v>
          </cell>
          <cell r="J334">
            <v>32969.664000000004</v>
          </cell>
          <cell r="K334">
            <v>27886.310400000002</v>
          </cell>
          <cell r="L334">
            <v>27886.310400000002</v>
          </cell>
          <cell r="M334">
            <v>29978.208000000002</v>
          </cell>
          <cell r="N334">
            <v>34068.652800000003</v>
          </cell>
          <cell r="O334">
            <v>32969.664000000004</v>
          </cell>
          <cell r="P334">
            <v>34068.652800000003</v>
          </cell>
          <cell r="Q334">
            <v>364834.57919999998</v>
          </cell>
          <cell r="R334">
            <v>68095.025584797768</v>
          </cell>
          <cell r="S334">
            <v>49210.68204733773</v>
          </cell>
          <cell r="T334">
            <v>47677.369893358438</v>
          </cell>
          <cell r="U334">
            <v>42846.219946566329</v>
          </cell>
          <cell r="V334">
            <v>44274.427278118543</v>
          </cell>
          <cell r="W334">
            <v>42846.219946566329</v>
          </cell>
          <cell r="X334">
            <v>34065.599432398885</v>
          </cell>
          <cell r="Y334">
            <v>44274.427278118543</v>
          </cell>
          <cell r="Z334">
            <v>42846.219946566329</v>
          </cell>
          <cell r="AA334">
            <v>51080.312508598319</v>
          </cell>
          <cell r="AB334">
            <v>59312.071310630301</v>
          </cell>
          <cell r="AC334">
            <v>68095.025584797768</v>
          </cell>
          <cell r="AD334">
            <v>594623.60075785534</v>
          </cell>
          <cell r="AE334">
            <v>588690.20152799995</v>
          </cell>
          <cell r="AF334">
            <v>666462.53583486727</v>
          </cell>
          <cell r="AG334">
            <v>937479.87684493081</v>
          </cell>
          <cell r="AH334">
            <v>1038891.9439630676</v>
          </cell>
          <cell r="AI334">
            <v>1143442.4058887996</v>
          </cell>
          <cell r="AJ334">
            <v>1225688.8084208665</v>
          </cell>
          <cell r="AK334">
            <v>1304236.7073321</v>
          </cell>
          <cell r="AL334">
            <v>1389932.931367208</v>
          </cell>
          <cell r="AM334">
            <v>1476519.8551871334</v>
          </cell>
          <cell r="AN334">
            <v>1570879.5870832843</v>
          </cell>
          <cell r="AO334">
            <v>1566587.5663535486</v>
          </cell>
          <cell r="AP334">
            <v>1567626.1271119858</v>
          </cell>
          <cell r="AQ334">
            <v>1566587.5663535486</v>
          </cell>
          <cell r="AR334">
            <v>1570879.5870832843</v>
          </cell>
          <cell r="AS334">
            <v>1566587.5663535486</v>
          </cell>
          <cell r="AT334">
            <v>1567626.1271119858</v>
          </cell>
          <cell r="AU334">
            <v>1566587.5663535486</v>
          </cell>
          <cell r="AV334">
            <v>1570879.5870832843</v>
          </cell>
        </row>
        <row r="335">
          <cell r="E335">
            <v>1809.5940000000001</v>
          </cell>
          <cell r="F335">
            <v>1634.472</v>
          </cell>
          <cell r="G335">
            <v>1809.5940000000001</v>
          </cell>
          <cell r="H335">
            <v>1945.8</v>
          </cell>
          <cell r="I335">
            <v>2211.7260000000001</v>
          </cell>
          <cell r="J335">
            <v>2140.38</v>
          </cell>
          <cell r="K335">
            <v>1809.5940000000001</v>
          </cell>
          <cell r="L335">
            <v>1809.5940000000001</v>
          </cell>
          <cell r="M335">
            <v>1945.8</v>
          </cell>
          <cell r="N335">
            <v>2211.7260000000001</v>
          </cell>
          <cell r="O335">
            <v>2140.38</v>
          </cell>
          <cell r="P335">
            <v>2211.7260000000001</v>
          </cell>
          <cell r="Q335">
            <v>23680.385999999999</v>
          </cell>
          <cell r="R335">
            <v>4424.552085888994</v>
          </cell>
          <cell r="S335">
            <v>3196.6706607714027</v>
          </cell>
          <cell r="T335">
            <v>3096.4805901222962</v>
          </cell>
          <cell r="U335">
            <v>2782.3890395108187</v>
          </cell>
          <cell r="V335">
            <v>2875.135340827846</v>
          </cell>
          <cell r="W335">
            <v>2782.3890395108187</v>
          </cell>
          <cell r="X335">
            <v>2211.0995929444971</v>
          </cell>
          <cell r="Y335">
            <v>2875.135340827846</v>
          </cell>
          <cell r="Z335">
            <v>2782.3890395108187</v>
          </cell>
          <cell r="AA335">
            <v>3317.8258394167456</v>
          </cell>
          <cell r="AB335">
            <v>3853.414439322672</v>
          </cell>
          <cell r="AC335">
            <v>4424.552085888994</v>
          </cell>
          <cell r="AD335">
            <v>38622.033094543745</v>
          </cell>
          <cell r="AE335">
            <v>38230.829999999994</v>
          </cell>
          <cell r="AF335">
            <v>43284.152646900002</v>
          </cell>
          <cell r="AG335">
            <v>60907.386600942751</v>
          </cell>
          <cell r="AH335">
            <v>67498.346622298239</v>
          </cell>
          <cell r="AI335">
            <v>74293.416109744241</v>
          </cell>
          <cell r="AJ335">
            <v>79637.249935895554</v>
          </cell>
          <cell r="AK335">
            <v>84740.779163344821</v>
          </cell>
          <cell r="AL335">
            <v>90308.82594964662</v>
          </cell>
          <cell r="AM335">
            <v>95934.612386926834</v>
          </cell>
          <cell r="AN335">
            <v>102065.49120483766</v>
          </cell>
          <cell r="AO335">
            <v>101786.62374252937</v>
          </cell>
          <cell r="AP335">
            <v>104909.8025010931</v>
          </cell>
          <cell r="AQ335">
            <v>107985.42912844941</v>
          </cell>
          <cell r="AR335">
            <v>111529.71800778864</v>
          </cell>
          <cell r="AS335">
            <v>114561.74176237198</v>
          </cell>
          <cell r="AT335">
            <v>118076.90697034034</v>
          </cell>
          <cell r="AU335">
            <v>121538.55183570045</v>
          </cell>
          <cell r="AV335">
            <v>125527.68019458179</v>
          </cell>
        </row>
        <row r="336">
          <cell r="E336">
            <v>56097.413999999997</v>
          </cell>
          <cell r="F336">
            <v>50668.631999999998</v>
          </cell>
          <cell r="G336">
            <v>56097.413999999997</v>
          </cell>
          <cell r="H336">
            <v>60319.799999999996</v>
          </cell>
          <cell r="I336">
            <v>68563.505999999994</v>
          </cell>
          <cell r="J336">
            <v>66351.78</v>
          </cell>
          <cell r="K336">
            <v>56097.413999999997</v>
          </cell>
          <cell r="L336">
            <v>56097.413999999997</v>
          </cell>
          <cell r="M336">
            <v>60319.799999999996</v>
          </cell>
          <cell r="N336">
            <v>68563.505999999994</v>
          </cell>
          <cell r="O336">
            <v>66351.78</v>
          </cell>
          <cell r="P336">
            <v>68563.505999999994</v>
          </cell>
          <cell r="Q336">
            <v>734091.96600000001</v>
          </cell>
          <cell r="R336">
            <v>137161.1146625588</v>
          </cell>
          <cell r="S336">
            <v>99096.790483913472</v>
          </cell>
          <cell r="T336">
            <v>95990.898293791164</v>
          </cell>
          <cell r="U336">
            <v>86254.060224835368</v>
          </cell>
          <cell r="V336">
            <v>89129.19556566322</v>
          </cell>
          <cell r="W336">
            <v>86254.060224835368</v>
          </cell>
          <cell r="X336">
            <v>68544.087381279402</v>
          </cell>
          <cell r="Y336">
            <v>89129.19556566322</v>
          </cell>
          <cell r="Z336">
            <v>86254.060224835368</v>
          </cell>
          <cell r="AA336">
            <v>102852.60102191909</v>
          </cell>
          <cell r="AB336">
            <v>119455.84761900282</v>
          </cell>
          <cell r="AC336">
            <v>137161.1146625588</v>
          </cell>
          <cell r="AD336">
            <v>1197283.0259308561</v>
          </cell>
          <cell r="AE336">
            <v>1185155.7299999997</v>
          </cell>
          <cell r="AF336">
            <v>1341808.7320538999</v>
          </cell>
          <cell r="AG336">
            <v>1888128.9846292252</v>
          </cell>
          <cell r="AH336">
            <v>2092448.7452912452</v>
          </cell>
          <cell r="AI336">
            <v>2303095.8994020713</v>
          </cell>
          <cell r="AJ336">
            <v>2468754.7480127616</v>
          </cell>
          <cell r="AK336">
            <v>2626964.1540636886</v>
          </cell>
          <cell r="AL336">
            <v>2799573.6044390448</v>
          </cell>
          <cell r="AM336">
            <v>2973972.9839947312</v>
          </cell>
          <cell r="AN336">
            <v>3164030.2273499668</v>
          </cell>
          <cell r="AO336">
            <v>3155385.3360184096</v>
          </cell>
          <cell r="AP336">
            <v>3252203.8775338857</v>
          </cell>
          <cell r="AQ336">
            <v>3347548.3029819313</v>
          </cell>
          <cell r="AR336">
            <v>3457421.2582414476</v>
          </cell>
          <cell r="AS336">
            <v>3551413.9946335307</v>
          </cell>
          <cell r="AT336">
            <v>3660384.1160805495</v>
          </cell>
          <cell r="AU336">
            <v>3767695.1069067125</v>
          </cell>
          <cell r="AV336">
            <v>3891358.0860320344</v>
          </cell>
        </row>
        <row r="343">
          <cell r="E343">
            <v>49211.74595116375</v>
          </cell>
          <cell r="F343">
            <v>44450.11731072855</v>
          </cell>
          <cell r="G343">
            <v>49211.74595116375</v>
          </cell>
          <cell r="H343">
            <v>52915.234893724461</v>
          </cell>
          <cell r="I343">
            <v>60145.85616253347</v>
          </cell>
          <cell r="J343">
            <v>58205.933383096904</v>
          </cell>
          <cell r="K343">
            <v>49211.74595116375</v>
          </cell>
          <cell r="L343">
            <v>49211.74595116375</v>
          </cell>
          <cell r="M343">
            <v>52915.234893724461</v>
          </cell>
          <cell r="N343">
            <v>60145.85616253347</v>
          </cell>
          <cell r="O343">
            <v>58205.933383096904</v>
          </cell>
          <cell r="P343">
            <v>60145.85616253347</v>
          </cell>
          <cell r="Q343">
            <v>643977.00615662674</v>
          </cell>
          <cell r="R343">
            <v>120441.49451936538</v>
          </cell>
          <cell r="S343">
            <v>87019.412229139198</v>
          </cell>
          <cell r="T343">
            <v>84292.307870852062</v>
          </cell>
          <cell r="U343">
            <v>75742.953318806307</v>
          </cell>
          <cell r="V343">
            <v>78267.443429433173</v>
          </cell>
          <cell r="W343">
            <v>75742.953318806307</v>
          </cell>
          <cell r="X343">
            <v>60192.850105176549</v>
          </cell>
          <cell r="Y343">
            <v>78267.443429433173</v>
          </cell>
          <cell r="Z343">
            <v>75742.953318806307</v>
          </cell>
          <cell r="AA343">
            <v>90317.172312270952</v>
          </cell>
          <cell r="AB343">
            <v>104895.52319663962</v>
          </cell>
          <cell r="AC343">
            <v>120441.49451936538</v>
          </cell>
          <cell r="AD343">
            <v>1051364.0015680946</v>
          </cell>
          <cell r="AE343">
            <v>1042936.8911442871</v>
          </cell>
          <cell r="AF343">
            <v>1180778.4272125564</v>
          </cell>
          <cell r="AG343">
            <v>1661494.5438068423</v>
          </cell>
          <cell r="AH343">
            <v>1841278.8396038907</v>
          </cell>
          <cell r="AI343">
            <v>2026630.7122801335</v>
          </cell>
          <cell r="AJ343">
            <v>2172707.5000314773</v>
          </cell>
          <cell r="AK343">
            <v>2311938.462786227</v>
          </cell>
          <cell r="AL343">
            <v>2463842.073046877</v>
          </cell>
          <cell r="AM343">
            <v>2617320.896622973</v>
          </cell>
          <cell r="AN343">
            <v>2784579.3019945552</v>
          </cell>
          <cell r="AO343">
            <v>2776971.4323169747</v>
          </cell>
          <cell r="AP343">
            <v>2778814.3787344089</v>
          </cell>
          <cell r="AQ343">
            <v>2776971.4323169747</v>
          </cell>
          <cell r="AR343">
            <v>2784579.3019945552</v>
          </cell>
          <cell r="AS343">
            <v>2776971.4323169747</v>
          </cell>
          <cell r="AT343">
            <v>2778814.3787344089</v>
          </cell>
          <cell r="AU343">
            <v>2776971.4323169747</v>
          </cell>
          <cell r="AV343">
            <v>2784579.3019945552</v>
          </cell>
        </row>
        <row r="370">
          <cell r="E370">
            <v>2415.9821011908143</v>
          </cell>
          <cell r="F370">
            <v>2183.5445011908141</v>
          </cell>
          <cell r="G370">
            <v>2415.9821011908143</v>
          </cell>
          <cell r="H370">
            <v>2596.8916980408867</v>
          </cell>
          <cell r="I370">
            <v>2950.2904343283581</v>
          </cell>
          <cell r="J370">
            <v>2855.6244800995028</v>
          </cell>
          <cell r="K370">
            <v>2416.4831427860695</v>
          </cell>
          <cell r="L370">
            <v>2416.4831427860695</v>
          </cell>
          <cell r="M370">
            <v>2597.2525199004986</v>
          </cell>
          <cell r="N370">
            <v>2949.6828755599663</v>
          </cell>
          <cell r="O370">
            <v>2854.9561918060681</v>
          </cell>
          <cell r="P370">
            <v>2949.7426430677633</v>
          </cell>
          <cell r="Q370">
            <v>31602.915831947626</v>
          </cell>
          <cell r="R370">
            <v>5920.568022788294</v>
          </cell>
          <cell r="S370">
            <v>4294.7137008972804</v>
          </cell>
          <cell r="T370">
            <v>4246.9443639575111</v>
          </cell>
          <cell r="U370">
            <v>3702.6360452728245</v>
          </cell>
          <cell r="V370">
            <v>3766.1814789590544</v>
          </cell>
          <cell r="W370">
            <v>3657.6816988891187</v>
          </cell>
          <cell r="X370">
            <v>3026.9977477002767</v>
          </cell>
          <cell r="Y370">
            <v>3912.8125662581788</v>
          </cell>
          <cell r="Z370">
            <v>3551.6227409991666</v>
          </cell>
          <cell r="AA370">
            <v>4477.7498434261242</v>
          </cell>
          <cell r="AB370">
            <v>5038.3895252156226</v>
          </cell>
          <cell r="AC370">
            <v>5923.2468492901953</v>
          </cell>
          <cell r="AD370">
            <v>51519.544583653646</v>
          </cell>
          <cell r="AE370">
            <v>53194.277752038193</v>
          </cell>
          <cell r="AF370">
            <v>60131.366329488141</v>
          </cell>
          <cell r="AG370">
            <v>83709.393883064753</v>
          </cell>
          <cell r="AH370">
            <v>92794.251432673584</v>
          </cell>
          <cell r="AI370">
            <v>102223.11362887129</v>
          </cell>
          <cell r="AJ370">
            <v>109805.84396590386</v>
          </cell>
          <cell r="AK370">
            <v>117148.97797171264</v>
          </cell>
          <cell r="AL370">
            <v>125192.33204102142</v>
          </cell>
          <cell r="AM370">
            <v>133410.06854873482</v>
          </cell>
          <cell r="AN370">
            <v>136488.79104212613</v>
          </cell>
          <cell r="AO370">
            <v>144427.59499412152</v>
          </cell>
          <cell r="AP370">
            <v>153341.45704025391</v>
          </cell>
          <cell r="AQ370">
            <v>162592.58105865755</v>
          </cell>
          <cell r="AR370">
            <v>172980.82920599336</v>
          </cell>
          <cell r="AS370">
            <v>183042.3602329444</v>
          </cell>
          <cell r="AT370">
            <v>194339.60904075077</v>
          </cell>
          <cell r="AU370">
            <v>206064.33445426918</v>
          </cell>
          <cell r="AV370">
            <v>219230.16677029611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E8">
            <v>726</v>
          </cell>
          <cell r="F8">
            <v>726</v>
          </cell>
          <cell r="G8">
            <v>726</v>
          </cell>
          <cell r="H8">
            <v>640</v>
          </cell>
          <cell r="I8">
            <v>734</v>
          </cell>
          <cell r="J8">
            <v>734</v>
          </cell>
          <cell r="K8">
            <v>546</v>
          </cell>
          <cell r="L8">
            <v>546</v>
          </cell>
          <cell r="M8">
            <v>640</v>
          </cell>
          <cell r="N8">
            <v>914</v>
          </cell>
          <cell r="O8">
            <v>914</v>
          </cell>
          <cell r="P8">
            <v>914</v>
          </cell>
          <cell r="Q8">
            <v>730.01095890410954</v>
          </cell>
          <cell r="R8">
            <v>1760.4675446848544</v>
          </cell>
          <cell r="S8">
            <v>1384.1740357478834</v>
          </cell>
          <cell r="T8">
            <v>1196.027281279398</v>
          </cell>
          <cell r="U8">
            <v>921.95390404515524</v>
          </cell>
          <cell r="V8">
            <v>921.95390404515524</v>
          </cell>
          <cell r="W8">
            <v>921.95390404515524</v>
          </cell>
          <cell r="X8">
            <v>639.73377234242719</v>
          </cell>
          <cell r="Y8">
            <v>921.95390404515524</v>
          </cell>
          <cell r="Z8">
            <v>921.95390404515524</v>
          </cell>
          <cell r="AA8">
            <v>1290.1006585136406</v>
          </cell>
          <cell r="AB8">
            <v>1572.3207902163688</v>
          </cell>
          <cell r="AC8">
            <v>1760.4675446848544</v>
          </cell>
          <cell r="AD8">
            <v>1183.8744958053583</v>
          </cell>
          <cell r="AE8">
            <v>960.2739726027396</v>
          </cell>
          <cell r="AF8">
            <v>1010.2739726027396</v>
          </cell>
          <cell r="AG8">
            <v>1410.2739726027396</v>
          </cell>
          <cell r="AH8">
            <v>1461.4754098360656</v>
          </cell>
          <cell r="AI8">
            <v>1510.2739726027396</v>
          </cell>
          <cell r="AJ8">
            <v>1510.2739726027396</v>
          </cell>
          <cell r="AK8">
            <v>1510.2739726027396</v>
          </cell>
          <cell r="AL8">
            <v>1511.4754098360656</v>
          </cell>
          <cell r="AM8">
            <v>1510.2739726027396</v>
          </cell>
          <cell r="AN8">
            <v>1510.2739726027396</v>
          </cell>
          <cell r="AO8">
            <v>1510.2739726027396</v>
          </cell>
          <cell r="AP8">
            <v>1511.4754098360656</v>
          </cell>
          <cell r="AQ8">
            <v>1510.2739726027396</v>
          </cell>
          <cell r="AR8">
            <v>1510.2739726027396</v>
          </cell>
          <cell r="AS8">
            <v>1510.2739726027396</v>
          </cell>
          <cell r="AT8">
            <v>1511.4754098360656</v>
          </cell>
          <cell r="AU8">
            <v>1510.2739726027396</v>
          </cell>
          <cell r="AV8">
            <v>1510.2739726027396</v>
          </cell>
        </row>
        <row r="9">
          <cell r="E9">
            <v>120</v>
          </cell>
          <cell r="F9">
            <v>120</v>
          </cell>
          <cell r="G9">
            <v>120</v>
          </cell>
          <cell r="H9">
            <v>300</v>
          </cell>
          <cell r="I9">
            <v>300</v>
          </cell>
          <cell r="J9">
            <v>300</v>
          </cell>
          <cell r="K9">
            <v>300</v>
          </cell>
          <cell r="L9">
            <v>300</v>
          </cell>
          <cell r="M9">
            <v>300</v>
          </cell>
          <cell r="N9">
            <v>120</v>
          </cell>
          <cell r="O9">
            <v>120</v>
          </cell>
          <cell r="P9">
            <v>120</v>
          </cell>
          <cell r="Q9">
            <v>210.24657534246577</v>
          </cell>
          <cell r="R9">
            <v>120</v>
          </cell>
          <cell r="S9">
            <v>120</v>
          </cell>
          <cell r="T9">
            <v>120</v>
          </cell>
          <cell r="U9">
            <v>300</v>
          </cell>
          <cell r="V9">
            <v>300</v>
          </cell>
          <cell r="W9">
            <v>300</v>
          </cell>
          <cell r="X9">
            <v>300</v>
          </cell>
          <cell r="Y9">
            <v>300</v>
          </cell>
          <cell r="Z9">
            <v>300</v>
          </cell>
          <cell r="AA9">
            <v>120</v>
          </cell>
          <cell r="AB9">
            <v>120</v>
          </cell>
          <cell r="AC9">
            <v>120</v>
          </cell>
          <cell r="AD9">
            <v>210.24657534246577</v>
          </cell>
          <cell r="AE9">
            <v>300</v>
          </cell>
          <cell r="AF9">
            <v>300</v>
          </cell>
          <cell r="AG9">
            <v>300</v>
          </cell>
          <cell r="AH9">
            <v>300</v>
          </cell>
          <cell r="AI9">
            <v>300</v>
          </cell>
          <cell r="AJ9">
            <v>300</v>
          </cell>
          <cell r="AK9">
            <v>300</v>
          </cell>
          <cell r="AL9">
            <v>300</v>
          </cell>
          <cell r="AM9">
            <v>300</v>
          </cell>
          <cell r="AN9">
            <v>300</v>
          </cell>
          <cell r="AO9">
            <v>300</v>
          </cell>
          <cell r="AP9">
            <v>300</v>
          </cell>
          <cell r="AQ9">
            <v>300</v>
          </cell>
          <cell r="AR9">
            <v>300</v>
          </cell>
          <cell r="AS9">
            <v>300</v>
          </cell>
          <cell r="AT9">
            <v>300</v>
          </cell>
          <cell r="AU9">
            <v>300</v>
          </cell>
          <cell r="AV9">
            <v>300</v>
          </cell>
        </row>
        <row r="10">
          <cell r="Q10">
            <v>0</v>
          </cell>
          <cell r="AD10">
            <v>0</v>
          </cell>
        </row>
        <row r="11">
          <cell r="Q11">
            <v>0</v>
          </cell>
          <cell r="AD11">
            <v>0</v>
          </cell>
        </row>
        <row r="12">
          <cell r="E12">
            <v>54</v>
          </cell>
          <cell r="F12">
            <v>54</v>
          </cell>
          <cell r="G12">
            <v>54</v>
          </cell>
          <cell r="H12">
            <v>60</v>
          </cell>
          <cell r="I12">
            <v>66</v>
          </cell>
          <cell r="J12">
            <v>66</v>
          </cell>
          <cell r="K12">
            <v>54</v>
          </cell>
          <cell r="L12">
            <v>54</v>
          </cell>
          <cell r="M12">
            <v>60</v>
          </cell>
          <cell r="N12">
            <v>66</v>
          </cell>
          <cell r="O12">
            <v>66</v>
          </cell>
          <cell r="P12">
            <v>66</v>
          </cell>
          <cell r="Q12">
            <v>60.016438356164379</v>
          </cell>
          <cell r="R12">
            <v>122.16029843000661</v>
          </cell>
          <cell r="S12">
            <v>97.715246198744126</v>
          </cell>
          <cell r="T12">
            <v>85.492720083112999</v>
          </cell>
          <cell r="U12">
            <v>79.38145702529755</v>
          </cell>
          <cell r="V12">
            <v>79.38145702529755</v>
          </cell>
          <cell r="W12">
            <v>79.38145702529755</v>
          </cell>
          <cell r="X12">
            <v>61.047667851850974</v>
          </cell>
          <cell r="Y12">
            <v>79.38145702529755</v>
          </cell>
          <cell r="Z12">
            <v>79.38145702529755</v>
          </cell>
          <cell r="AA12">
            <v>91.603983140928449</v>
          </cell>
          <cell r="AB12">
            <v>109.93777231437548</v>
          </cell>
          <cell r="AC12">
            <v>122.16029843000661</v>
          </cell>
          <cell r="AD12">
            <v>90.565905580423021</v>
          </cell>
          <cell r="AE12">
            <v>84.735603280653777</v>
          </cell>
          <cell r="AF12">
            <v>88.097396236897112</v>
          </cell>
          <cell r="AG12">
            <v>114.99173988684356</v>
          </cell>
          <cell r="AH12">
            <v>118.43431250765434</v>
          </cell>
          <cell r="AI12">
            <v>121.71532579933023</v>
          </cell>
          <cell r="AJ12">
            <v>121.71532579933023</v>
          </cell>
          <cell r="AK12">
            <v>121.71532579933023</v>
          </cell>
          <cell r="AL12">
            <v>121.79610546389767</v>
          </cell>
          <cell r="AM12">
            <v>121.71532579933023</v>
          </cell>
          <cell r="AN12">
            <v>121.71532579933023</v>
          </cell>
          <cell r="AO12">
            <v>121.71532579933023</v>
          </cell>
          <cell r="AP12">
            <v>121.79610546389767</v>
          </cell>
          <cell r="AQ12">
            <v>121.71532579933023</v>
          </cell>
          <cell r="AR12">
            <v>121.71532579933023</v>
          </cell>
          <cell r="AS12">
            <v>121.71532579933023</v>
          </cell>
          <cell r="AT12">
            <v>121.79610546389767</v>
          </cell>
          <cell r="AU12">
            <v>121.71532579933023</v>
          </cell>
          <cell r="AV12">
            <v>121.71532579933023</v>
          </cell>
        </row>
        <row r="17">
          <cell r="E17">
            <v>370</v>
          </cell>
          <cell r="F17">
            <v>380</v>
          </cell>
          <cell r="G17">
            <v>440</v>
          </cell>
          <cell r="H17">
            <v>400</v>
          </cell>
          <cell r="I17">
            <v>410</v>
          </cell>
          <cell r="J17">
            <v>300</v>
          </cell>
          <cell r="K17">
            <v>310</v>
          </cell>
          <cell r="L17">
            <v>300</v>
          </cell>
          <cell r="M17">
            <v>410</v>
          </cell>
          <cell r="N17">
            <v>350</v>
          </cell>
          <cell r="O17">
            <v>420</v>
          </cell>
          <cell r="P17">
            <v>370</v>
          </cell>
          <cell r="Q17">
            <v>371.47945205479454</v>
          </cell>
          <cell r="R17">
            <v>410</v>
          </cell>
          <cell r="S17">
            <v>400</v>
          </cell>
          <cell r="T17">
            <v>360</v>
          </cell>
          <cell r="U17">
            <v>330</v>
          </cell>
          <cell r="V17">
            <v>330</v>
          </cell>
          <cell r="W17">
            <v>320</v>
          </cell>
          <cell r="X17">
            <v>340</v>
          </cell>
          <cell r="Y17">
            <v>330</v>
          </cell>
          <cell r="Z17">
            <v>440</v>
          </cell>
          <cell r="AA17">
            <v>350</v>
          </cell>
          <cell r="AB17">
            <v>450</v>
          </cell>
          <cell r="AC17">
            <v>400</v>
          </cell>
          <cell r="AD17">
            <v>371.28767123287668</v>
          </cell>
          <cell r="AE17">
            <v>350</v>
          </cell>
          <cell r="AF17">
            <v>400</v>
          </cell>
          <cell r="AG17">
            <v>440</v>
          </cell>
          <cell r="AH17">
            <v>440</v>
          </cell>
          <cell r="AI17">
            <v>440</v>
          </cell>
          <cell r="AJ17">
            <v>440</v>
          </cell>
          <cell r="AK17">
            <v>440</v>
          </cell>
          <cell r="AL17">
            <v>440</v>
          </cell>
          <cell r="AM17">
            <v>440</v>
          </cell>
          <cell r="AN17">
            <v>440</v>
          </cell>
          <cell r="AO17">
            <v>440</v>
          </cell>
          <cell r="AP17">
            <v>440</v>
          </cell>
          <cell r="AQ17">
            <v>440</v>
          </cell>
          <cell r="AR17">
            <v>440</v>
          </cell>
          <cell r="AS17">
            <v>440</v>
          </cell>
          <cell r="AT17">
            <v>440</v>
          </cell>
          <cell r="AU17">
            <v>440</v>
          </cell>
          <cell r="AV17">
            <v>440</v>
          </cell>
        </row>
        <row r="18">
          <cell r="E18">
            <v>370</v>
          </cell>
          <cell r="F18">
            <v>380</v>
          </cell>
          <cell r="G18">
            <v>440</v>
          </cell>
          <cell r="H18">
            <v>410</v>
          </cell>
          <cell r="I18">
            <v>410</v>
          </cell>
          <cell r="J18">
            <v>300</v>
          </cell>
          <cell r="K18">
            <v>310</v>
          </cell>
          <cell r="L18">
            <v>300</v>
          </cell>
          <cell r="M18">
            <v>410</v>
          </cell>
          <cell r="N18">
            <v>350</v>
          </cell>
          <cell r="O18">
            <v>420</v>
          </cell>
          <cell r="P18">
            <v>380</v>
          </cell>
          <cell r="Q18">
            <v>373.15068493150687</v>
          </cell>
          <cell r="R18">
            <v>400</v>
          </cell>
          <cell r="S18">
            <v>400</v>
          </cell>
          <cell r="T18">
            <v>350</v>
          </cell>
          <cell r="U18">
            <v>320</v>
          </cell>
          <cell r="V18">
            <v>330</v>
          </cell>
          <cell r="W18">
            <v>330</v>
          </cell>
          <cell r="X18">
            <v>340</v>
          </cell>
          <cell r="Y18">
            <v>330</v>
          </cell>
          <cell r="Z18">
            <v>440</v>
          </cell>
          <cell r="AA18">
            <v>400</v>
          </cell>
          <cell r="AB18">
            <v>450</v>
          </cell>
          <cell r="AC18">
            <v>400</v>
          </cell>
          <cell r="AD18">
            <v>373.83561643835611</v>
          </cell>
          <cell r="AE18">
            <v>350</v>
          </cell>
          <cell r="AF18">
            <v>400</v>
          </cell>
          <cell r="AG18">
            <v>440</v>
          </cell>
          <cell r="AH18">
            <v>440</v>
          </cell>
          <cell r="AI18">
            <v>440</v>
          </cell>
          <cell r="AJ18">
            <v>440</v>
          </cell>
          <cell r="AK18">
            <v>440</v>
          </cell>
          <cell r="AL18">
            <v>440</v>
          </cell>
          <cell r="AM18">
            <v>440</v>
          </cell>
          <cell r="AN18">
            <v>440</v>
          </cell>
          <cell r="AO18">
            <v>440</v>
          </cell>
          <cell r="AP18">
            <v>440</v>
          </cell>
          <cell r="AQ18">
            <v>440</v>
          </cell>
          <cell r="AR18">
            <v>440</v>
          </cell>
          <cell r="AS18">
            <v>440</v>
          </cell>
          <cell r="AT18">
            <v>440</v>
          </cell>
          <cell r="AU18">
            <v>440</v>
          </cell>
          <cell r="AV18">
            <v>440</v>
          </cell>
        </row>
        <row r="19">
          <cell r="E19">
            <v>380</v>
          </cell>
          <cell r="F19">
            <v>380</v>
          </cell>
          <cell r="G19">
            <v>20</v>
          </cell>
          <cell r="H19">
            <v>190</v>
          </cell>
          <cell r="I19">
            <v>280</v>
          </cell>
          <cell r="J19">
            <v>300</v>
          </cell>
          <cell r="K19">
            <v>280</v>
          </cell>
          <cell r="L19">
            <v>300</v>
          </cell>
          <cell r="M19">
            <v>180</v>
          </cell>
          <cell r="N19">
            <v>360</v>
          </cell>
          <cell r="O19">
            <v>430</v>
          </cell>
          <cell r="P19">
            <v>400</v>
          </cell>
          <cell r="Q19">
            <v>291.12328767123284</v>
          </cell>
          <cell r="R19">
            <v>400</v>
          </cell>
          <cell r="S19">
            <v>400</v>
          </cell>
          <cell r="T19">
            <v>350</v>
          </cell>
          <cell r="U19">
            <v>320</v>
          </cell>
          <cell r="V19">
            <v>330</v>
          </cell>
          <cell r="W19">
            <v>330</v>
          </cell>
          <cell r="X19">
            <v>320.78144019427816</v>
          </cell>
          <cell r="Y19">
            <v>320</v>
          </cell>
          <cell r="Z19">
            <v>425</v>
          </cell>
          <cell r="AA19">
            <v>400</v>
          </cell>
          <cell r="AB19">
            <v>450</v>
          </cell>
          <cell r="AC19">
            <v>400</v>
          </cell>
          <cell r="AD19">
            <v>370.1211634137606</v>
          </cell>
          <cell r="AE19">
            <v>300</v>
          </cell>
          <cell r="AF19">
            <v>400</v>
          </cell>
          <cell r="AG19">
            <v>440</v>
          </cell>
          <cell r="AH19">
            <v>440</v>
          </cell>
          <cell r="AI19">
            <v>440</v>
          </cell>
          <cell r="AJ19">
            <v>440</v>
          </cell>
          <cell r="AK19">
            <v>440</v>
          </cell>
          <cell r="AL19">
            <v>440</v>
          </cell>
          <cell r="AM19">
            <v>440</v>
          </cell>
          <cell r="AN19">
            <v>440</v>
          </cell>
          <cell r="AO19">
            <v>440</v>
          </cell>
          <cell r="AP19">
            <v>440</v>
          </cell>
          <cell r="AQ19">
            <v>440</v>
          </cell>
          <cell r="AR19">
            <v>440</v>
          </cell>
          <cell r="AS19">
            <v>440</v>
          </cell>
          <cell r="AT19">
            <v>440</v>
          </cell>
          <cell r="AU19">
            <v>440</v>
          </cell>
          <cell r="AV19">
            <v>440</v>
          </cell>
        </row>
        <row r="20">
          <cell r="E20">
            <v>380</v>
          </cell>
          <cell r="F20">
            <v>-240</v>
          </cell>
          <cell r="G20">
            <v>0</v>
          </cell>
          <cell r="J20">
            <v>200</v>
          </cell>
          <cell r="L20">
            <v>0</v>
          </cell>
          <cell r="N20">
            <v>40</v>
          </cell>
          <cell r="O20">
            <v>-170</v>
          </cell>
          <cell r="P20">
            <v>360</v>
          </cell>
          <cell r="Q20">
            <v>50.301369863013697</v>
          </cell>
          <cell r="R20">
            <v>400</v>
          </cell>
          <cell r="S20">
            <v>401.88928194662753</v>
          </cell>
          <cell r="T20">
            <v>341.52000136251104</v>
          </cell>
          <cell r="U20">
            <v>331.33536107045279</v>
          </cell>
          <cell r="V20">
            <v>311.33536107045279</v>
          </cell>
          <cell r="W20">
            <v>321.33536107045279</v>
          </cell>
          <cell r="X20">
            <v>0</v>
          </cell>
          <cell r="Y20">
            <v>321.33536107045279</v>
          </cell>
          <cell r="Z20">
            <v>-3.664638929547209</v>
          </cell>
          <cell r="AA20">
            <v>351.70464165456906</v>
          </cell>
          <cell r="AB20">
            <v>452.25856253074426</v>
          </cell>
          <cell r="AC20">
            <v>400</v>
          </cell>
          <cell r="AD20">
            <v>301.90026188127723</v>
          </cell>
          <cell r="AE20">
            <v>345.00957588339338</v>
          </cell>
          <cell r="AF20">
            <v>198.37136883963672</v>
          </cell>
          <cell r="AG20">
            <v>300</v>
          </cell>
          <cell r="AH20">
            <v>300</v>
          </cell>
          <cell r="AI20">
            <v>300</v>
          </cell>
          <cell r="AJ20">
            <v>300</v>
          </cell>
          <cell r="AK20">
            <v>300</v>
          </cell>
          <cell r="AL20">
            <v>300</v>
          </cell>
          <cell r="AM20">
            <v>300</v>
          </cell>
          <cell r="AN20">
            <v>300</v>
          </cell>
          <cell r="AO20">
            <v>300</v>
          </cell>
          <cell r="AP20">
            <v>300</v>
          </cell>
          <cell r="AQ20">
            <v>300</v>
          </cell>
          <cell r="AR20">
            <v>300</v>
          </cell>
          <cell r="AS20">
            <v>300</v>
          </cell>
          <cell r="AT20">
            <v>300</v>
          </cell>
          <cell r="AU20">
            <v>300</v>
          </cell>
          <cell r="AV20">
            <v>300</v>
          </cell>
        </row>
        <row r="21">
          <cell r="E21">
            <v>-600</v>
          </cell>
          <cell r="P21">
            <v>-410</v>
          </cell>
          <cell r="Q21">
            <v>-85.780821917808225</v>
          </cell>
          <cell r="R21">
            <v>392.62784311486098</v>
          </cell>
          <cell r="AC21">
            <v>402.62784311486098</v>
          </cell>
          <cell r="AD21">
            <v>67.542263761976386</v>
          </cell>
          <cell r="AG21">
            <v>205.26571248958317</v>
          </cell>
          <cell r="AH21">
            <v>259.90972234371998</v>
          </cell>
          <cell r="AI21">
            <v>311.98929840206983</v>
          </cell>
          <cell r="AJ21">
            <v>311.98929840206983</v>
          </cell>
          <cell r="AK21">
            <v>311.98929840206983</v>
          </cell>
          <cell r="AL21">
            <v>313.27151529996331</v>
          </cell>
          <cell r="AM21">
            <v>311.98929840206983</v>
          </cell>
          <cell r="AN21">
            <v>311.98929840206983</v>
          </cell>
          <cell r="AO21">
            <v>311.98929840206983</v>
          </cell>
          <cell r="AP21">
            <v>313.27151529996331</v>
          </cell>
          <cell r="AQ21">
            <v>311.98929840206983</v>
          </cell>
          <cell r="AR21">
            <v>311.98929840206983</v>
          </cell>
          <cell r="AS21">
            <v>311.98929840206983</v>
          </cell>
          <cell r="AT21">
            <v>313.27151529996331</v>
          </cell>
          <cell r="AU21">
            <v>311.98929840206983</v>
          </cell>
          <cell r="AV21">
            <v>311.98929840206983</v>
          </cell>
        </row>
        <row r="24">
          <cell r="E24">
            <v>4</v>
          </cell>
          <cell r="F24">
            <v>3</v>
          </cell>
          <cell r="G24">
            <v>3</v>
          </cell>
          <cell r="H24">
            <v>3</v>
          </cell>
          <cell r="I24">
            <v>3</v>
          </cell>
          <cell r="J24">
            <v>4</v>
          </cell>
          <cell r="K24">
            <v>3</v>
          </cell>
          <cell r="L24">
            <v>3</v>
          </cell>
          <cell r="M24">
            <v>3</v>
          </cell>
          <cell r="N24">
            <v>4</v>
          </cell>
          <cell r="O24">
            <v>3</v>
          </cell>
          <cell r="P24">
            <v>4</v>
          </cell>
          <cell r="Q24">
            <v>4</v>
          </cell>
          <cell r="R24">
            <v>5</v>
          </cell>
          <cell r="S24">
            <v>4</v>
          </cell>
          <cell r="T24">
            <v>4</v>
          </cell>
          <cell r="U24">
            <v>4</v>
          </cell>
          <cell r="V24">
            <v>4</v>
          </cell>
          <cell r="W24">
            <v>4</v>
          </cell>
          <cell r="X24">
            <v>3</v>
          </cell>
          <cell r="Y24">
            <v>4</v>
          </cell>
          <cell r="Z24">
            <v>3</v>
          </cell>
          <cell r="AA24">
            <v>4</v>
          </cell>
          <cell r="AB24">
            <v>4</v>
          </cell>
          <cell r="AC24">
            <v>5</v>
          </cell>
          <cell r="AD24">
            <v>5</v>
          </cell>
          <cell r="AE24">
            <v>4</v>
          </cell>
          <cell r="AF24">
            <v>4</v>
          </cell>
          <cell r="AG24">
            <v>5</v>
          </cell>
          <cell r="AH24">
            <v>5</v>
          </cell>
          <cell r="AI24">
            <v>5</v>
          </cell>
          <cell r="AJ24">
            <v>5</v>
          </cell>
          <cell r="AK24">
            <v>5</v>
          </cell>
          <cell r="AL24">
            <v>5</v>
          </cell>
          <cell r="AM24">
            <v>5</v>
          </cell>
          <cell r="AN24">
            <v>5</v>
          </cell>
          <cell r="AO24">
            <v>5</v>
          </cell>
          <cell r="AP24">
            <v>5</v>
          </cell>
          <cell r="AQ24">
            <v>5</v>
          </cell>
          <cell r="AR24">
            <v>5</v>
          </cell>
          <cell r="AS24">
            <v>5</v>
          </cell>
          <cell r="AT24">
            <v>5</v>
          </cell>
          <cell r="AU24">
            <v>5</v>
          </cell>
          <cell r="AV24">
            <v>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</row>
        <row r="30">
          <cell r="E30">
            <v>31</v>
          </cell>
          <cell r="F30">
            <v>28</v>
          </cell>
          <cell r="G30">
            <v>31</v>
          </cell>
          <cell r="H30">
            <v>30</v>
          </cell>
          <cell r="I30">
            <v>31</v>
          </cell>
          <cell r="J30">
            <v>30</v>
          </cell>
          <cell r="K30">
            <v>31</v>
          </cell>
          <cell r="L30">
            <v>31</v>
          </cell>
          <cell r="M30">
            <v>30</v>
          </cell>
          <cell r="N30">
            <v>31</v>
          </cell>
          <cell r="O30">
            <v>30</v>
          </cell>
          <cell r="P30">
            <v>31</v>
          </cell>
          <cell r="Q30">
            <v>365</v>
          </cell>
          <cell r="R30">
            <v>31</v>
          </cell>
          <cell r="S30">
            <v>29</v>
          </cell>
          <cell r="T30">
            <v>31</v>
          </cell>
          <cell r="U30">
            <v>10</v>
          </cell>
          <cell r="V30">
            <v>11</v>
          </cell>
          <cell r="W30">
            <v>30</v>
          </cell>
          <cell r="X30">
            <v>31</v>
          </cell>
          <cell r="Y30">
            <v>31</v>
          </cell>
          <cell r="Z30">
            <v>30</v>
          </cell>
          <cell r="AA30">
            <v>31</v>
          </cell>
          <cell r="AB30">
            <v>30</v>
          </cell>
          <cell r="AC30">
            <v>31</v>
          </cell>
          <cell r="AE30">
            <v>365</v>
          </cell>
          <cell r="AF30">
            <v>366</v>
          </cell>
          <cell r="AG30">
            <v>365</v>
          </cell>
          <cell r="AH30">
            <v>365</v>
          </cell>
          <cell r="AI30">
            <v>365</v>
          </cell>
          <cell r="AJ30">
            <v>366</v>
          </cell>
          <cell r="AK30">
            <v>365</v>
          </cell>
          <cell r="AL30">
            <v>365</v>
          </cell>
          <cell r="AM30">
            <v>365</v>
          </cell>
          <cell r="AN30">
            <v>366</v>
          </cell>
          <cell r="AO30">
            <v>365</v>
          </cell>
          <cell r="AP30">
            <v>365</v>
          </cell>
          <cell r="AQ30">
            <v>365</v>
          </cell>
          <cell r="AR30">
            <v>366</v>
          </cell>
          <cell r="AS30">
            <v>365</v>
          </cell>
          <cell r="AT30">
            <v>365</v>
          </cell>
          <cell r="AU30">
            <v>365</v>
          </cell>
          <cell r="AV30">
            <v>366</v>
          </cell>
        </row>
        <row r="33">
          <cell r="E33">
            <v>31</v>
          </cell>
          <cell r="F33">
            <v>28</v>
          </cell>
          <cell r="G33">
            <v>31</v>
          </cell>
          <cell r="H33">
            <v>30</v>
          </cell>
          <cell r="I33">
            <v>31</v>
          </cell>
          <cell r="J33">
            <v>30</v>
          </cell>
          <cell r="K33">
            <v>31</v>
          </cell>
          <cell r="L33">
            <v>31</v>
          </cell>
          <cell r="M33">
            <v>30</v>
          </cell>
          <cell r="N33">
            <v>31</v>
          </cell>
          <cell r="O33">
            <v>30</v>
          </cell>
          <cell r="P33">
            <v>31</v>
          </cell>
          <cell r="Q33">
            <v>365</v>
          </cell>
          <cell r="R33">
            <v>31</v>
          </cell>
          <cell r="S33">
            <v>28</v>
          </cell>
          <cell r="T33">
            <v>31</v>
          </cell>
          <cell r="U33">
            <v>30</v>
          </cell>
          <cell r="V33">
            <v>31</v>
          </cell>
          <cell r="W33">
            <v>30</v>
          </cell>
          <cell r="X33">
            <v>31</v>
          </cell>
          <cell r="Y33">
            <v>31</v>
          </cell>
          <cell r="Z33">
            <v>30</v>
          </cell>
          <cell r="AA33">
            <v>31</v>
          </cell>
          <cell r="AB33">
            <v>30</v>
          </cell>
          <cell r="AC33">
            <v>31</v>
          </cell>
          <cell r="AE33">
            <v>365</v>
          </cell>
          <cell r="AF33">
            <v>366</v>
          </cell>
          <cell r="AG33">
            <v>365</v>
          </cell>
          <cell r="AH33">
            <v>365</v>
          </cell>
          <cell r="AI33">
            <v>365</v>
          </cell>
          <cell r="AJ33">
            <v>366</v>
          </cell>
          <cell r="AK33">
            <v>365</v>
          </cell>
          <cell r="AL33">
            <v>365</v>
          </cell>
          <cell r="AM33">
            <v>365</v>
          </cell>
          <cell r="AN33">
            <v>366</v>
          </cell>
          <cell r="AO33">
            <v>365</v>
          </cell>
          <cell r="AP33">
            <v>365</v>
          </cell>
          <cell r="AQ33">
            <v>365</v>
          </cell>
          <cell r="AR33">
            <v>366</v>
          </cell>
          <cell r="AS33">
            <v>365</v>
          </cell>
          <cell r="AT33">
            <v>365</v>
          </cell>
          <cell r="AU33">
            <v>365</v>
          </cell>
          <cell r="AV33">
            <v>366</v>
          </cell>
        </row>
        <row r="35"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1</v>
          </cell>
          <cell r="AJ35">
            <v>1</v>
          </cell>
          <cell r="AK35">
            <v>1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  <cell r="AR35">
            <v>1</v>
          </cell>
          <cell r="AS35">
            <v>1</v>
          </cell>
          <cell r="AT35">
            <v>1</v>
          </cell>
          <cell r="AU35">
            <v>1</v>
          </cell>
          <cell r="AV35">
            <v>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47">
          <cell r="E47">
            <v>24</v>
          </cell>
          <cell r="F47">
            <v>24</v>
          </cell>
          <cell r="G47">
            <v>24</v>
          </cell>
          <cell r="H47">
            <v>24</v>
          </cell>
          <cell r="I47">
            <v>24</v>
          </cell>
          <cell r="J47">
            <v>24</v>
          </cell>
          <cell r="K47">
            <v>24</v>
          </cell>
          <cell r="L47">
            <v>24</v>
          </cell>
          <cell r="M47">
            <v>24</v>
          </cell>
          <cell r="N47">
            <v>24</v>
          </cell>
          <cell r="O47">
            <v>24</v>
          </cell>
          <cell r="P47">
            <v>24</v>
          </cell>
          <cell r="Q47">
            <v>24</v>
          </cell>
          <cell r="R47">
            <v>24</v>
          </cell>
          <cell r="S47">
            <v>24</v>
          </cell>
          <cell r="T47">
            <v>24</v>
          </cell>
          <cell r="U47">
            <v>24</v>
          </cell>
          <cell r="V47">
            <v>24</v>
          </cell>
          <cell r="W47">
            <v>24</v>
          </cell>
          <cell r="X47">
            <v>24</v>
          </cell>
          <cell r="Y47">
            <v>24</v>
          </cell>
          <cell r="Z47">
            <v>24</v>
          </cell>
          <cell r="AA47">
            <v>24</v>
          </cell>
          <cell r="AB47">
            <v>24</v>
          </cell>
          <cell r="AC47">
            <v>24</v>
          </cell>
          <cell r="AD47">
            <v>24</v>
          </cell>
          <cell r="AE47">
            <v>24</v>
          </cell>
          <cell r="AF47">
            <v>24</v>
          </cell>
          <cell r="AG47">
            <v>24</v>
          </cell>
          <cell r="AH47">
            <v>24</v>
          </cell>
          <cell r="AI47">
            <v>24</v>
          </cell>
          <cell r="AJ47">
            <v>24</v>
          </cell>
          <cell r="AK47">
            <v>24</v>
          </cell>
          <cell r="AL47">
            <v>24</v>
          </cell>
          <cell r="AM47">
            <v>24</v>
          </cell>
          <cell r="AN47">
            <v>24</v>
          </cell>
          <cell r="AO47">
            <v>24</v>
          </cell>
          <cell r="AP47">
            <v>24</v>
          </cell>
          <cell r="AQ47">
            <v>24</v>
          </cell>
          <cell r="AR47">
            <v>24</v>
          </cell>
          <cell r="AS47">
            <v>24</v>
          </cell>
          <cell r="AT47">
            <v>24</v>
          </cell>
          <cell r="AU47">
            <v>24</v>
          </cell>
          <cell r="AV47">
            <v>24</v>
          </cell>
        </row>
        <row r="48">
          <cell r="E48">
            <v>31</v>
          </cell>
          <cell r="F48">
            <v>28</v>
          </cell>
          <cell r="G48">
            <v>31</v>
          </cell>
          <cell r="H48">
            <v>30</v>
          </cell>
          <cell r="I48">
            <v>31</v>
          </cell>
          <cell r="J48">
            <v>30</v>
          </cell>
          <cell r="K48">
            <v>31</v>
          </cell>
          <cell r="L48">
            <v>31</v>
          </cell>
          <cell r="M48">
            <v>30</v>
          </cell>
          <cell r="N48">
            <v>31</v>
          </cell>
          <cell r="O48">
            <v>30</v>
          </cell>
          <cell r="P48">
            <v>31</v>
          </cell>
          <cell r="Q48">
            <v>365</v>
          </cell>
          <cell r="R48">
            <v>31</v>
          </cell>
          <cell r="S48">
            <v>28</v>
          </cell>
          <cell r="T48">
            <v>31</v>
          </cell>
          <cell r="U48">
            <v>30</v>
          </cell>
          <cell r="V48">
            <v>31</v>
          </cell>
          <cell r="W48">
            <v>30</v>
          </cell>
          <cell r="X48">
            <v>31</v>
          </cell>
          <cell r="Y48">
            <v>31</v>
          </cell>
          <cell r="Z48">
            <v>30</v>
          </cell>
          <cell r="AA48">
            <v>31</v>
          </cell>
          <cell r="AB48">
            <v>30</v>
          </cell>
          <cell r="AC48">
            <v>31</v>
          </cell>
          <cell r="AD48">
            <v>365</v>
          </cell>
          <cell r="AE48">
            <v>365</v>
          </cell>
          <cell r="AF48">
            <v>366</v>
          </cell>
          <cell r="AG48">
            <v>365</v>
          </cell>
          <cell r="AH48">
            <v>365</v>
          </cell>
          <cell r="AI48">
            <v>365</v>
          </cell>
          <cell r="AJ48">
            <v>366</v>
          </cell>
          <cell r="AK48">
            <v>365</v>
          </cell>
          <cell r="AL48">
            <v>365</v>
          </cell>
          <cell r="AM48">
            <v>365</v>
          </cell>
          <cell r="AN48">
            <v>366</v>
          </cell>
          <cell r="AO48">
            <v>365</v>
          </cell>
          <cell r="AP48">
            <v>365</v>
          </cell>
          <cell r="AQ48">
            <v>365</v>
          </cell>
          <cell r="AR48">
            <v>366</v>
          </cell>
          <cell r="AS48">
            <v>365</v>
          </cell>
          <cell r="AT48">
            <v>365</v>
          </cell>
          <cell r="AU48">
            <v>365</v>
          </cell>
          <cell r="AV48">
            <v>366</v>
          </cell>
        </row>
        <row r="50">
          <cell r="E50">
            <v>31</v>
          </cell>
          <cell r="F50">
            <v>28</v>
          </cell>
          <cell r="G50">
            <v>31</v>
          </cell>
          <cell r="H50">
            <v>30</v>
          </cell>
          <cell r="I50">
            <v>31</v>
          </cell>
          <cell r="J50">
            <v>30</v>
          </cell>
          <cell r="K50">
            <v>31</v>
          </cell>
          <cell r="L50">
            <v>31</v>
          </cell>
          <cell r="M50">
            <v>30</v>
          </cell>
          <cell r="N50">
            <v>31</v>
          </cell>
          <cell r="O50">
            <v>30</v>
          </cell>
          <cell r="P50">
            <v>31</v>
          </cell>
          <cell r="Q50">
            <v>365</v>
          </cell>
          <cell r="R50">
            <v>31</v>
          </cell>
          <cell r="S50">
            <v>28</v>
          </cell>
          <cell r="T50">
            <v>31</v>
          </cell>
          <cell r="U50">
            <v>30</v>
          </cell>
          <cell r="V50">
            <v>31</v>
          </cell>
          <cell r="W50">
            <v>30</v>
          </cell>
          <cell r="X50">
            <v>31</v>
          </cell>
          <cell r="Y50">
            <v>31</v>
          </cell>
          <cell r="Z50">
            <v>30</v>
          </cell>
          <cell r="AA50">
            <v>31</v>
          </cell>
          <cell r="AB50">
            <v>30</v>
          </cell>
          <cell r="AC50">
            <v>31</v>
          </cell>
          <cell r="AD50">
            <v>365</v>
          </cell>
          <cell r="AE50">
            <v>365</v>
          </cell>
          <cell r="AF50">
            <v>366</v>
          </cell>
          <cell r="AG50">
            <v>365</v>
          </cell>
          <cell r="AH50">
            <v>365</v>
          </cell>
          <cell r="AI50">
            <v>365</v>
          </cell>
          <cell r="AJ50">
            <v>366</v>
          </cell>
          <cell r="AK50">
            <v>365</v>
          </cell>
          <cell r="AL50">
            <v>365</v>
          </cell>
          <cell r="AM50">
            <v>365</v>
          </cell>
          <cell r="AN50">
            <v>366</v>
          </cell>
          <cell r="AO50">
            <v>365</v>
          </cell>
          <cell r="AP50">
            <v>365</v>
          </cell>
          <cell r="AQ50">
            <v>365</v>
          </cell>
          <cell r="AR50">
            <v>366</v>
          </cell>
          <cell r="AS50">
            <v>365</v>
          </cell>
          <cell r="AT50">
            <v>365</v>
          </cell>
          <cell r="AU50">
            <v>365</v>
          </cell>
          <cell r="AV50">
            <v>366</v>
          </cell>
        </row>
        <row r="51">
          <cell r="E51">
            <v>31</v>
          </cell>
          <cell r="F51">
            <v>28</v>
          </cell>
          <cell r="G51">
            <v>31</v>
          </cell>
          <cell r="H51">
            <v>30</v>
          </cell>
          <cell r="I51">
            <v>31</v>
          </cell>
          <cell r="J51">
            <v>30</v>
          </cell>
          <cell r="K51">
            <v>31</v>
          </cell>
          <cell r="L51">
            <v>31</v>
          </cell>
          <cell r="M51">
            <v>30</v>
          </cell>
          <cell r="N51">
            <v>31</v>
          </cell>
          <cell r="O51">
            <v>30</v>
          </cell>
          <cell r="P51">
            <v>31</v>
          </cell>
          <cell r="Q51">
            <v>365</v>
          </cell>
          <cell r="R51">
            <v>31</v>
          </cell>
          <cell r="S51">
            <v>28</v>
          </cell>
          <cell r="T51">
            <v>31</v>
          </cell>
          <cell r="U51">
            <v>30</v>
          </cell>
          <cell r="V51">
            <v>31</v>
          </cell>
          <cell r="W51">
            <v>30</v>
          </cell>
          <cell r="X51">
            <v>31</v>
          </cell>
          <cell r="Y51">
            <v>31</v>
          </cell>
          <cell r="Z51">
            <v>30</v>
          </cell>
          <cell r="AA51">
            <v>31</v>
          </cell>
          <cell r="AB51">
            <v>30</v>
          </cell>
          <cell r="AC51">
            <v>31</v>
          </cell>
          <cell r="AD51">
            <v>365</v>
          </cell>
          <cell r="AE51">
            <v>365</v>
          </cell>
          <cell r="AF51">
            <v>366</v>
          </cell>
          <cell r="AG51">
            <v>365</v>
          </cell>
          <cell r="AH51">
            <v>365</v>
          </cell>
          <cell r="AI51">
            <v>365</v>
          </cell>
          <cell r="AJ51">
            <v>366</v>
          </cell>
          <cell r="AK51">
            <v>365</v>
          </cell>
          <cell r="AL51">
            <v>365</v>
          </cell>
          <cell r="AM51">
            <v>365</v>
          </cell>
          <cell r="AN51">
            <v>366</v>
          </cell>
          <cell r="AO51">
            <v>365</v>
          </cell>
          <cell r="AP51">
            <v>365</v>
          </cell>
          <cell r="AQ51">
            <v>365</v>
          </cell>
          <cell r="AR51">
            <v>366</v>
          </cell>
          <cell r="AS51">
            <v>365</v>
          </cell>
          <cell r="AT51">
            <v>365</v>
          </cell>
          <cell r="AU51">
            <v>365</v>
          </cell>
          <cell r="AV51">
            <v>366</v>
          </cell>
        </row>
        <row r="52">
          <cell r="E52">
            <v>31</v>
          </cell>
          <cell r="F52">
            <v>28</v>
          </cell>
          <cell r="G52">
            <v>31</v>
          </cell>
          <cell r="H52">
            <v>30</v>
          </cell>
          <cell r="I52">
            <v>31</v>
          </cell>
          <cell r="J52">
            <v>30</v>
          </cell>
          <cell r="K52">
            <v>31</v>
          </cell>
          <cell r="L52">
            <v>31</v>
          </cell>
          <cell r="M52">
            <v>30</v>
          </cell>
          <cell r="N52">
            <v>31</v>
          </cell>
          <cell r="O52">
            <v>30</v>
          </cell>
          <cell r="P52">
            <v>31</v>
          </cell>
          <cell r="Q52">
            <v>365</v>
          </cell>
          <cell r="R52">
            <v>31</v>
          </cell>
          <cell r="S52">
            <v>28</v>
          </cell>
          <cell r="T52">
            <v>31</v>
          </cell>
          <cell r="U52">
            <v>30</v>
          </cell>
          <cell r="V52">
            <v>31</v>
          </cell>
          <cell r="W52">
            <v>30</v>
          </cell>
          <cell r="X52">
            <v>31</v>
          </cell>
          <cell r="Y52">
            <v>31</v>
          </cell>
          <cell r="Z52">
            <v>30</v>
          </cell>
          <cell r="AA52">
            <v>31</v>
          </cell>
          <cell r="AB52">
            <v>30</v>
          </cell>
          <cell r="AC52">
            <v>31</v>
          </cell>
          <cell r="AD52">
            <v>365</v>
          </cell>
          <cell r="AE52">
            <v>365</v>
          </cell>
          <cell r="AF52">
            <v>366</v>
          </cell>
          <cell r="AG52">
            <v>365</v>
          </cell>
          <cell r="AH52">
            <v>365</v>
          </cell>
          <cell r="AI52">
            <v>365</v>
          </cell>
          <cell r="AJ52">
            <v>366</v>
          </cell>
          <cell r="AK52">
            <v>365</v>
          </cell>
          <cell r="AL52">
            <v>365</v>
          </cell>
          <cell r="AM52">
            <v>365</v>
          </cell>
          <cell r="AN52">
            <v>366</v>
          </cell>
          <cell r="AO52">
            <v>365</v>
          </cell>
          <cell r="AP52">
            <v>365</v>
          </cell>
          <cell r="AQ52">
            <v>365</v>
          </cell>
          <cell r="AR52">
            <v>366</v>
          </cell>
          <cell r="AS52">
            <v>365</v>
          </cell>
          <cell r="AT52">
            <v>365</v>
          </cell>
          <cell r="AU52">
            <v>365</v>
          </cell>
          <cell r="AV52">
            <v>366</v>
          </cell>
        </row>
        <row r="53">
          <cell r="E53">
            <v>31</v>
          </cell>
          <cell r="F53">
            <v>28</v>
          </cell>
          <cell r="G53">
            <v>31</v>
          </cell>
          <cell r="H53">
            <v>30</v>
          </cell>
          <cell r="I53">
            <v>31</v>
          </cell>
          <cell r="J53">
            <v>30</v>
          </cell>
          <cell r="K53">
            <v>31</v>
          </cell>
          <cell r="L53">
            <v>31</v>
          </cell>
          <cell r="M53">
            <v>30</v>
          </cell>
          <cell r="N53">
            <v>31</v>
          </cell>
          <cell r="O53">
            <v>30</v>
          </cell>
          <cell r="P53">
            <v>31</v>
          </cell>
          <cell r="Q53">
            <v>365</v>
          </cell>
          <cell r="R53">
            <v>31</v>
          </cell>
          <cell r="S53">
            <v>28</v>
          </cell>
          <cell r="T53">
            <v>31</v>
          </cell>
          <cell r="U53">
            <v>30</v>
          </cell>
          <cell r="V53">
            <v>31</v>
          </cell>
          <cell r="W53">
            <v>30</v>
          </cell>
          <cell r="X53">
            <v>31</v>
          </cell>
          <cell r="Y53">
            <v>31</v>
          </cell>
          <cell r="Z53">
            <v>30</v>
          </cell>
          <cell r="AA53">
            <v>31</v>
          </cell>
          <cell r="AB53">
            <v>30</v>
          </cell>
          <cell r="AC53">
            <v>31</v>
          </cell>
          <cell r="AD53">
            <v>365</v>
          </cell>
          <cell r="AE53">
            <v>365</v>
          </cell>
          <cell r="AF53">
            <v>366</v>
          </cell>
          <cell r="AG53">
            <v>365</v>
          </cell>
          <cell r="AH53">
            <v>365</v>
          </cell>
          <cell r="AI53">
            <v>365</v>
          </cell>
          <cell r="AJ53">
            <v>366</v>
          </cell>
          <cell r="AK53">
            <v>365</v>
          </cell>
          <cell r="AL53">
            <v>365</v>
          </cell>
          <cell r="AM53">
            <v>365</v>
          </cell>
          <cell r="AN53">
            <v>366</v>
          </cell>
          <cell r="AO53">
            <v>365</v>
          </cell>
          <cell r="AP53">
            <v>365</v>
          </cell>
          <cell r="AQ53">
            <v>365</v>
          </cell>
          <cell r="AR53">
            <v>366</v>
          </cell>
          <cell r="AS53">
            <v>365</v>
          </cell>
          <cell r="AT53">
            <v>365</v>
          </cell>
          <cell r="AU53">
            <v>365</v>
          </cell>
          <cell r="AV53">
            <v>366</v>
          </cell>
        </row>
        <row r="56">
          <cell r="E56">
            <v>0.61766999999999994</v>
          </cell>
          <cell r="F56">
            <v>0.61766999999999994</v>
          </cell>
          <cell r="G56">
            <v>0.61766999999999994</v>
          </cell>
          <cell r="H56">
            <v>0.61766999999999994</v>
          </cell>
          <cell r="I56">
            <v>0.61766999999999994</v>
          </cell>
          <cell r="J56">
            <v>0.61766999999999994</v>
          </cell>
          <cell r="K56">
            <v>0.61766999999999994</v>
          </cell>
          <cell r="L56">
            <v>0.61766999999999994</v>
          </cell>
          <cell r="M56">
            <v>0.61766999999999994</v>
          </cell>
          <cell r="N56">
            <v>0.61766999999999994</v>
          </cell>
          <cell r="O56">
            <v>0.61766999999999994</v>
          </cell>
          <cell r="P56">
            <v>0.61766999999999994</v>
          </cell>
          <cell r="Q56">
            <v>0.61767000000000005</v>
          </cell>
          <cell r="R56">
            <v>0.66090689999999996</v>
          </cell>
          <cell r="S56">
            <v>0.66090689999999996</v>
          </cell>
          <cell r="T56">
            <v>0.66090689999999996</v>
          </cell>
          <cell r="U56">
            <v>0.66090689999999996</v>
          </cell>
          <cell r="V56">
            <v>0.66090689999999996</v>
          </cell>
          <cell r="W56">
            <v>0.66090689999999996</v>
          </cell>
          <cell r="X56">
            <v>0.66090689999999996</v>
          </cell>
          <cell r="Y56">
            <v>0.66090689999999996</v>
          </cell>
          <cell r="Z56">
            <v>0.66090689999999996</v>
          </cell>
          <cell r="AA56">
            <v>0.66090689999999996</v>
          </cell>
          <cell r="AB56">
            <v>0.66090689999999996</v>
          </cell>
          <cell r="AC56">
            <v>0.66090689999999996</v>
          </cell>
          <cell r="AD56">
            <v>0.66090689999999985</v>
          </cell>
          <cell r="AE56">
            <v>0.69395224499999997</v>
          </cell>
          <cell r="AF56">
            <v>0.71477081234999995</v>
          </cell>
          <cell r="AG56">
            <v>0.73621393672049995</v>
          </cell>
          <cell r="AH56">
            <v>0.758300354822115</v>
          </cell>
          <cell r="AI56">
            <v>0.7810493654667785</v>
          </cell>
          <cell r="AJ56">
            <v>0.80448084643078188</v>
          </cell>
          <cell r="AK56">
            <v>0.82861527182370531</v>
          </cell>
          <cell r="AL56">
            <v>0.85347372997841653</v>
          </cell>
          <cell r="AM56">
            <v>0.879077941877769</v>
          </cell>
          <cell r="AN56">
            <v>0.90545028013410211</v>
          </cell>
          <cell r="AO56">
            <v>0.93261378853812515</v>
          </cell>
          <cell r="AP56">
            <v>0.96059220219426888</v>
          </cell>
          <cell r="AQ56">
            <v>0.98940996826009697</v>
          </cell>
          <cell r="AR56">
            <v>1.0190922673078999</v>
          </cell>
          <cell r="AS56">
            <v>1.0496650353271368</v>
          </cell>
          <cell r="AT56">
            <v>1.081154986386951</v>
          </cell>
          <cell r="AU56">
            <v>1.1135896359785595</v>
          </cell>
          <cell r="AV56">
            <v>1.1469973250579164</v>
          </cell>
        </row>
        <row r="58">
          <cell r="E58">
            <v>0.61</v>
          </cell>
          <cell r="F58">
            <v>0.61</v>
          </cell>
          <cell r="G58">
            <v>0.61</v>
          </cell>
          <cell r="H58">
            <v>0.61</v>
          </cell>
          <cell r="I58">
            <v>0.61</v>
          </cell>
          <cell r="J58">
            <v>0.61</v>
          </cell>
          <cell r="K58">
            <v>0.61</v>
          </cell>
          <cell r="L58">
            <v>0.61</v>
          </cell>
          <cell r="M58">
            <v>0.61</v>
          </cell>
          <cell r="N58">
            <v>0.61</v>
          </cell>
          <cell r="O58">
            <v>0.61</v>
          </cell>
          <cell r="P58">
            <v>0.61</v>
          </cell>
          <cell r="Q58">
            <v>0.6100000000000001</v>
          </cell>
          <cell r="R58">
            <v>0.65270000000000006</v>
          </cell>
          <cell r="S58">
            <v>0.65270000000000006</v>
          </cell>
          <cell r="T58">
            <v>0.65270000000000006</v>
          </cell>
          <cell r="U58">
            <v>0.65270000000000006</v>
          </cell>
          <cell r="V58">
            <v>0.65270000000000006</v>
          </cell>
          <cell r="W58">
            <v>0.65270000000000006</v>
          </cell>
          <cell r="X58">
            <v>0.65270000000000006</v>
          </cell>
          <cell r="Y58">
            <v>0.65270000000000006</v>
          </cell>
          <cell r="Z58">
            <v>0.65270000000000006</v>
          </cell>
          <cell r="AA58">
            <v>0.65270000000000006</v>
          </cell>
          <cell r="AB58">
            <v>0.65270000000000006</v>
          </cell>
          <cell r="AC58">
            <v>0.65270000000000006</v>
          </cell>
          <cell r="AD58">
            <v>0.65270000000000017</v>
          </cell>
          <cell r="AE58">
            <v>0.68533500000000014</v>
          </cell>
          <cell r="AF58">
            <v>0.70589505000000019</v>
          </cell>
          <cell r="AG58">
            <v>0.72707190150000023</v>
          </cell>
          <cell r="AH58">
            <v>0.74888405854500029</v>
          </cell>
          <cell r="AI58">
            <v>0.77135058030135029</v>
          </cell>
          <cell r="AJ58">
            <v>0.79449109771039084</v>
          </cell>
          <cell r="AK58">
            <v>0.81832583064170261</v>
          </cell>
          <cell r="AL58">
            <v>0.84287560556095376</v>
          </cell>
          <cell r="AM58">
            <v>0.86816187372778242</v>
          </cell>
          <cell r="AN58">
            <v>0.89420672993961592</v>
          </cell>
          <cell r="AO58">
            <v>0.92103293183780444</v>
          </cell>
          <cell r="AP58">
            <v>0.94866391979293863</v>
          </cell>
          <cell r="AQ58">
            <v>0.97712383738672681</v>
          </cell>
          <cell r="AR58">
            <v>1.0064375525083287</v>
          </cell>
          <cell r="AS58">
            <v>1.0366306790835786</v>
          </cell>
          <cell r="AT58">
            <v>1.067729599456086</v>
          </cell>
          <cell r="AU58">
            <v>1.0997614874397685</v>
          </cell>
          <cell r="AV58">
            <v>1.1327543320629616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7.49</v>
          </cell>
          <cell r="S60">
            <v>7.49</v>
          </cell>
          <cell r="T60">
            <v>7.49</v>
          </cell>
          <cell r="U60">
            <v>7.49</v>
          </cell>
          <cell r="V60">
            <v>7.49</v>
          </cell>
          <cell r="W60">
            <v>7.49</v>
          </cell>
          <cell r="X60">
            <v>7.49</v>
          </cell>
          <cell r="Y60">
            <v>7.49</v>
          </cell>
          <cell r="Z60">
            <v>7.49</v>
          </cell>
          <cell r="AA60">
            <v>7.49</v>
          </cell>
          <cell r="AB60">
            <v>7.49</v>
          </cell>
          <cell r="AC60">
            <v>7.49</v>
          </cell>
          <cell r="AD60">
            <v>7.4899999999999993</v>
          </cell>
          <cell r="AE60">
            <v>7.8644999999999996</v>
          </cell>
          <cell r="AF60">
            <v>8.1004349999999992</v>
          </cell>
          <cell r="AG60">
            <v>8.3434480499999992</v>
          </cell>
          <cell r="AH60">
            <v>8.5937514914999991</v>
          </cell>
          <cell r="AI60">
            <v>8.8515640362449997</v>
          </cell>
          <cell r="AJ60">
            <v>9.1171109573323506</v>
          </cell>
          <cell r="AK60">
            <v>9.3906242860523221</v>
          </cell>
          <cell r="AL60">
            <v>9.672343014633892</v>
          </cell>
          <cell r="AM60">
            <v>9.9625133050729087</v>
          </cell>
          <cell r="AN60">
            <v>10.261388704225096</v>
          </cell>
          <cell r="AO60">
            <v>10.569230365351849</v>
          </cell>
          <cell r="AP60">
            <v>10.886307276312404</v>
          </cell>
          <cell r="AQ60">
            <v>11.212896494601777</v>
          </cell>
          <cell r="AR60">
            <v>11.549283389439831</v>
          </cell>
          <cell r="AS60">
            <v>11.895761891123026</v>
          </cell>
          <cell r="AT60">
            <v>12.252634747856717</v>
          </cell>
          <cell r="AU60">
            <v>12.62021379029242</v>
          </cell>
          <cell r="AV60">
            <v>12.998820204001193</v>
          </cell>
        </row>
        <row r="61">
          <cell r="E61">
            <v>0.11522999999999999</v>
          </cell>
          <cell r="F61">
            <v>0.11522999999999999</v>
          </cell>
          <cell r="G61">
            <v>0.11522999999999999</v>
          </cell>
          <cell r="H61">
            <v>0.11522999999999999</v>
          </cell>
          <cell r="I61">
            <v>0.11522999999999999</v>
          </cell>
          <cell r="J61">
            <v>0.11522999999999999</v>
          </cell>
          <cell r="K61">
            <v>0.11522999999999999</v>
          </cell>
          <cell r="L61">
            <v>0.11522999999999999</v>
          </cell>
          <cell r="M61">
            <v>0.11522999999999999</v>
          </cell>
          <cell r="N61">
            <v>0.11522999999999999</v>
          </cell>
          <cell r="O61">
            <v>0.11522999999999999</v>
          </cell>
          <cell r="P61">
            <v>0.11522999999999999</v>
          </cell>
          <cell r="Q61">
            <v>0.11522999999999996</v>
          </cell>
          <cell r="R61">
            <v>0.126753</v>
          </cell>
          <cell r="S61">
            <v>0.126753</v>
          </cell>
          <cell r="T61">
            <v>0.126753</v>
          </cell>
          <cell r="U61">
            <v>0.126753</v>
          </cell>
          <cell r="V61">
            <v>0.126753</v>
          </cell>
          <cell r="W61">
            <v>0.126753</v>
          </cell>
          <cell r="X61">
            <v>0.126753</v>
          </cell>
          <cell r="Y61">
            <v>0.126753</v>
          </cell>
          <cell r="Z61">
            <v>0.126753</v>
          </cell>
          <cell r="AA61">
            <v>0.126753</v>
          </cell>
          <cell r="AB61">
            <v>0.126753</v>
          </cell>
          <cell r="AC61">
            <v>0.126753</v>
          </cell>
          <cell r="AD61">
            <v>0.12675299999999998</v>
          </cell>
          <cell r="AE61">
            <v>0.13309065</v>
          </cell>
          <cell r="AF61">
            <v>0.1370833695</v>
          </cell>
          <cell r="AG61">
            <v>0.14119587058499999</v>
          </cell>
          <cell r="AH61">
            <v>0.14543174670254999</v>
          </cell>
          <cell r="AI61">
            <v>0.1497946991036265</v>
          </cell>
          <cell r="AJ61">
            <v>0.15428854007673529</v>
          </cell>
          <cell r="AK61">
            <v>0.15891719627903736</v>
          </cell>
          <cell r="AL61">
            <v>0.16368471216740849</v>
          </cell>
          <cell r="AM61">
            <v>0.16859525353243074</v>
          </cell>
          <cell r="AN61">
            <v>0.17365311113840368</v>
          </cell>
          <cell r="AO61">
            <v>0.17886270447255578</v>
          </cell>
          <cell r="AP61">
            <v>0.18422858560673247</v>
          </cell>
          <cell r="AQ61">
            <v>0.18975544317493445</v>
          </cell>
          <cell r="AR61">
            <v>0.19544810647018249</v>
          </cell>
          <cell r="AS61">
            <v>0.20131154966428796</v>
          </cell>
          <cell r="AT61">
            <v>0.20735089615421662</v>
          </cell>
          <cell r="AU61">
            <v>0.21357142303884313</v>
          </cell>
          <cell r="AV61">
            <v>0.21997856573000843</v>
          </cell>
        </row>
        <row r="64">
          <cell r="E64">
            <v>4.4200000000000003E-2</v>
          </cell>
          <cell r="F64">
            <v>4.4200000000000003E-2</v>
          </cell>
          <cell r="G64">
            <v>4.4200000000000003E-2</v>
          </cell>
          <cell r="H64">
            <v>4.4200000000000003E-2</v>
          </cell>
          <cell r="I64">
            <v>4.4200000000000003E-2</v>
          </cell>
          <cell r="J64">
            <v>4.4200000000000003E-2</v>
          </cell>
          <cell r="K64">
            <v>4.4200000000000003E-2</v>
          </cell>
          <cell r="L64">
            <v>4.4200000000000003E-2</v>
          </cell>
          <cell r="M64">
            <v>4.4200000000000003E-2</v>
          </cell>
          <cell r="N64">
            <v>4.4200000000000003E-2</v>
          </cell>
          <cell r="O64">
            <v>4.4200000000000003E-2</v>
          </cell>
          <cell r="P64">
            <v>4.4200000000000003E-2</v>
          </cell>
          <cell r="Q64">
            <v>4.420000000000001E-2</v>
          </cell>
          <cell r="R64">
            <v>4.862000000000001E-2</v>
          </cell>
          <cell r="S64">
            <v>4.862000000000001E-2</v>
          </cell>
          <cell r="T64">
            <v>4.862000000000001E-2</v>
          </cell>
          <cell r="U64">
            <v>4.862000000000001E-2</v>
          </cell>
          <cell r="V64">
            <v>4.862000000000001E-2</v>
          </cell>
          <cell r="W64">
            <v>4.862000000000001E-2</v>
          </cell>
          <cell r="X64">
            <v>4.862000000000001E-2</v>
          </cell>
          <cell r="Y64">
            <v>4.862000000000001E-2</v>
          </cell>
          <cell r="Z64">
            <v>4.862000000000001E-2</v>
          </cell>
          <cell r="AA64">
            <v>4.862000000000001E-2</v>
          </cell>
          <cell r="AB64">
            <v>4.862000000000001E-2</v>
          </cell>
          <cell r="AC64">
            <v>4.862000000000001E-2</v>
          </cell>
          <cell r="AD64">
            <v>4.8620000000000003E-2</v>
          </cell>
          <cell r="AE64">
            <v>5.3238900000000006E-2</v>
          </cell>
          <cell r="AF64">
            <v>5.7817445400000007E-2</v>
          </cell>
          <cell r="AG64">
            <v>6.2500658477400009E-2</v>
          </cell>
          <cell r="AH64">
            <v>6.7250708521682412E-2</v>
          </cell>
          <cell r="AI64">
            <v>7.202550882672186E-2</v>
          </cell>
          <cell r="AJ64">
            <v>7.6995268935765665E-2</v>
          </cell>
          <cell r="AK64">
            <v>8.2153951954461957E-2</v>
          </cell>
          <cell r="AL64">
            <v>8.7493958831501975E-2</v>
          </cell>
          <cell r="AM64">
            <v>9.3006078237886591E-2</v>
          </cell>
          <cell r="AN64">
            <v>9.8679449010397671E-2</v>
          </cell>
          <cell r="AO64">
            <v>9.8679449010397671E-2</v>
          </cell>
          <cell r="AP64">
            <v>9.8679449010397671E-2</v>
          </cell>
          <cell r="AQ64">
            <v>9.8679449010397671E-2</v>
          </cell>
          <cell r="AR64">
            <v>9.8679449010397671E-2</v>
          </cell>
          <cell r="AS64">
            <v>9.8679449010397671E-2</v>
          </cell>
          <cell r="AT64">
            <v>9.8679449010397671E-2</v>
          </cell>
          <cell r="AU64">
            <v>9.8679449010397671E-2</v>
          </cell>
          <cell r="AV64">
            <v>9.8679449010397671E-2</v>
          </cell>
        </row>
        <row r="65">
          <cell r="E65">
            <v>2.875E-3</v>
          </cell>
          <cell r="F65">
            <v>2.875E-3</v>
          </cell>
          <cell r="G65">
            <v>2.875E-3</v>
          </cell>
          <cell r="H65">
            <v>2.875E-3</v>
          </cell>
          <cell r="I65">
            <v>2.875E-3</v>
          </cell>
          <cell r="J65">
            <v>2.875E-3</v>
          </cell>
          <cell r="K65">
            <v>2.875E-3</v>
          </cell>
          <cell r="L65">
            <v>2.875E-3</v>
          </cell>
          <cell r="M65">
            <v>2.875E-3</v>
          </cell>
          <cell r="N65">
            <v>2.875E-3</v>
          </cell>
          <cell r="O65">
            <v>2.875E-3</v>
          </cell>
          <cell r="P65">
            <v>2.875E-3</v>
          </cell>
          <cell r="Q65">
            <v>2.8749999999999995E-3</v>
          </cell>
          <cell r="R65">
            <v>3.1625000000000004E-3</v>
          </cell>
          <cell r="S65">
            <v>3.1625000000000004E-3</v>
          </cell>
          <cell r="T65">
            <v>3.1625000000000004E-3</v>
          </cell>
          <cell r="U65">
            <v>3.1625000000000004E-3</v>
          </cell>
          <cell r="V65">
            <v>3.1625000000000004E-3</v>
          </cell>
          <cell r="W65">
            <v>3.1625000000000004E-3</v>
          </cell>
          <cell r="X65">
            <v>3.1625000000000004E-3</v>
          </cell>
          <cell r="Y65">
            <v>3.1625000000000004E-3</v>
          </cell>
          <cell r="Z65">
            <v>3.1625000000000004E-3</v>
          </cell>
          <cell r="AA65">
            <v>3.1625000000000004E-3</v>
          </cell>
          <cell r="AB65">
            <v>3.1625000000000004E-3</v>
          </cell>
          <cell r="AC65">
            <v>3.1625000000000004E-3</v>
          </cell>
          <cell r="AD65">
            <v>3.1624999999999991E-3</v>
          </cell>
          <cell r="AE65">
            <v>3.4629375000000003E-3</v>
          </cell>
          <cell r="AF65">
            <v>3.7607501250000006E-3</v>
          </cell>
          <cell r="AG65">
            <v>4.0653708851250006E-3</v>
          </cell>
          <cell r="AH65">
            <v>4.3743390723945006E-3</v>
          </cell>
          <cell r="AI65">
            <v>4.6849171465345096E-3</v>
          </cell>
          <cell r="AJ65">
            <v>5.0081764296453909E-3</v>
          </cell>
          <cell r="AK65">
            <v>5.3437242504316322E-3</v>
          </cell>
          <cell r="AL65">
            <v>5.6910663267096878E-3</v>
          </cell>
          <cell r="AM65">
            <v>6.049603505292398E-3</v>
          </cell>
          <cell r="AN65">
            <v>6.4186293191152337E-3</v>
          </cell>
          <cell r="AO65">
            <v>6.4186293191152337E-3</v>
          </cell>
          <cell r="AP65">
            <v>6.611188198688691E-3</v>
          </cell>
          <cell r="AQ65">
            <v>6.8095238446493518E-3</v>
          </cell>
          <cell r="AR65">
            <v>7.0138095599888324E-3</v>
          </cell>
          <cell r="AS65">
            <v>7.2242238467884979E-3</v>
          </cell>
          <cell r="AT65">
            <v>7.4409505621921531E-3</v>
          </cell>
          <cell r="AU65">
            <v>7.6641790790579175E-3</v>
          </cell>
          <cell r="AV65">
            <v>7.8941044514296548E-3</v>
          </cell>
        </row>
        <row r="66">
          <cell r="E66">
            <v>8.9124999999999996E-2</v>
          </cell>
          <cell r="F66">
            <v>8.9124999999999996E-2</v>
          </cell>
          <cell r="G66">
            <v>8.9124999999999996E-2</v>
          </cell>
          <cell r="H66">
            <v>8.9124999999999996E-2</v>
          </cell>
          <cell r="I66">
            <v>8.9124999999999996E-2</v>
          </cell>
          <cell r="J66">
            <v>8.9124999999999996E-2</v>
          </cell>
          <cell r="K66">
            <v>8.9124999999999996E-2</v>
          </cell>
          <cell r="L66">
            <v>8.9124999999999996E-2</v>
          </cell>
          <cell r="M66">
            <v>8.9124999999999996E-2</v>
          </cell>
          <cell r="N66">
            <v>8.9124999999999996E-2</v>
          </cell>
          <cell r="O66">
            <v>8.9124999999999996E-2</v>
          </cell>
          <cell r="P66">
            <v>8.9124999999999996E-2</v>
          </cell>
          <cell r="Q66">
            <v>8.9124999999999996E-2</v>
          </cell>
          <cell r="R66">
            <v>9.80375E-2</v>
          </cell>
          <cell r="S66">
            <v>9.80375E-2</v>
          </cell>
          <cell r="T66">
            <v>9.80375E-2</v>
          </cell>
          <cell r="U66">
            <v>9.80375E-2</v>
          </cell>
          <cell r="V66">
            <v>9.80375E-2</v>
          </cell>
          <cell r="W66">
            <v>9.80375E-2</v>
          </cell>
          <cell r="X66">
            <v>9.80375E-2</v>
          </cell>
          <cell r="Y66">
            <v>9.80375E-2</v>
          </cell>
          <cell r="Z66">
            <v>9.80375E-2</v>
          </cell>
          <cell r="AA66">
            <v>9.80375E-2</v>
          </cell>
          <cell r="AB66">
            <v>9.80375E-2</v>
          </cell>
          <cell r="AC66">
            <v>9.80375E-2</v>
          </cell>
          <cell r="AD66">
            <v>0.10784125000000001</v>
          </cell>
          <cell r="AE66">
            <v>0.1073510625</v>
          </cell>
          <cell r="AF66">
            <v>0.116583253875</v>
          </cell>
          <cell r="AG66">
            <v>0.12602649743887501</v>
          </cell>
          <cell r="AH66">
            <v>0.13560451124422951</v>
          </cell>
          <cell r="AI66">
            <v>0.14523243154256979</v>
          </cell>
          <cell r="AJ66">
            <v>0.1552534693190071</v>
          </cell>
          <cell r="AK66">
            <v>0.16565545176338056</v>
          </cell>
          <cell r="AL66">
            <v>0.1764230561280003</v>
          </cell>
          <cell r="AM66">
            <v>0.1875377086640643</v>
          </cell>
          <cell r="AN66">
            <v>0.19897750889257221</v>
          </cell>
          <cell r="AO66">
            <v>0.19897750889257221</v>
          </cell>
          <cell r="AP66">
            <v>0.20494683415934939</v>
          </cell>
          <cell r="AQ66">
            <v>0.21109523918412987</v>
          </cell>
          <cell r="AR66">
            <v>0.21742809635965377</v>
          </cell>
          <cell r="AS66">
            <v>0.22395093925044338</v>
          </cell>
          <cell r="AT66">
            <v>0.23066946742795669</v>
          </cell>
          <cell r="AU66">
            <v>0.23758955145079538</v>
          </cell>
          <cell r="AV66">
            <v>0.24471723799431924</v>
          </cell>
        </row>
        <row r="70">
          <cell r="E70">
            <v>2.8</v>
          </cell>
          <cell r="F70">
            <v>2.8</v>
          </cell>
          <cell r="G70">
            <v>2.8</v>
          </cell>
          <cell r="H70">
            <v>2.8</v>
          </cell>
          <cell r="I70">
            <v>2.8</v>
          </cell>
          <cell r="J70">
            <v>2.8</v>
          </cell>
          <cell r="K70">
            <v>2.8</v>
          </cell>
          <cell r="L70">
            <v>2.8</v>
          </cell>
          <cell r="M70">
            <v>2.8</v>
          </cell>
          <cell r="N70">
            <v>2.8</v>
          </cell>
          <cell r="O70">
            <v>2.8</v>
          </cell>
          <cell r="P70">
            <v>2.8</v>
          </cell>
          <cell r="Q70">
            <v>2.8000000000000003</v>
          </cell>
          <cell r="R70">
            <v>4.5315293979416911</v>
          </cell>
          <cell r="S70">
            <v>4.5315293979416911</v>
          </cell>
          <cell r="T70">
            <v>4.5315293979416911</v>
          </cell>
          <cell r="U70">
            <v>4.5315293979416911</v>
          </cell>
          <cell r="V70">
            <v>4.5315293979416911</v>
          </cell>
          <cell r="W70">
            <v>4.5315293979416911</v>
          </cell>
          <cell r="X70">
            <v>4.5315293979416911</v>
          </cell>
          <cell r="Y70">
            <v>4.5315293979416911</v>
          </cell>
          <cell r="Z70">
            <v>4.5315293979416911</v>
          </cell>
          <cell r="AA70">
            <v>4.5315293979416911</v>
          </cell>
          <cell r="AB70">
            <v>4.5315293979416911</v>
          </cell>
          <cell r="AC70">
            <v>4.5315293979416911</v>
          </cell>
          <cell r="AD70">
            <v>4.5315293979416902</v>
          </cell>
          <cell r="AE70">
            <v>4.5315293979416902</v>
          </cell>
          <cell r="AF70">
            <v>3.3703515635809875</v>
          </cell>
          <cell r="AG70">
            <v>3.6399796886674669</v>
          </cell>
          <cell r="AH70">
            <v>3.9311780637608638</v>
          </cell>
          <cell r="AI70">
            <v>4.2456723088617343</v>
          </cell>
          <cell r="AJ70">
            <v>4.5853260935706723</v>
          </cell>
          <cell r="AK70">
            <v>4.9521521810563272</v>
          </cell>
          <cell r="AL70">
            <v>5.3483243555408331</v>
          </cell>
          <cell r="AM70">
            <v>5.7761903039841007</v>
          </cell>
          <cell r="AN70">
            <v>6.2382855283028293</v>
          </cell>
          <cell r="AO70">
            <v>6.7373483705670552</v>
          </cell>
          <cell r="AP70">
            <v>7.2763362402124203</v>
          </cell>
          <cell r="AQ70">
            <v>7.8584431394294141</v>
          </cell>
          <cell r="AR70">
            <v>8.4871185905837674</v>
          </cell>
          <cell r="AS70">
            <v>9.1660880778304712</v>
          </cell>
          <cell r="AT70">
            <v>9.8993751240569097</v>
          </cell>
          <cell r="AU70">
            <v>10.691325133981463</v>
          </cell>
          <cell r="AV70">
            <v>11.54663114469998</v>
          </cell>
        </row>
        <row r="74">
          <cell r="E74">
            <v>2.8</v>
          </cell>
          <cell r="F74">
            <v>2.8</v>
          </cell>
          <cell r="G74">
            <v>2.8</v>
          </cell>
          <cell r="H74">
            <v>2.8</v>
          </cell>
          <cell r="I74">
            <v>2.8</v>
          </cell>
          <cell r="J74">
            <v>2.8</v>
          </cell>
          <cell r="K74">
            <v>2.8</v>
          </cell>
          <cell r="L74">
            <v>2.8</v>
          </cell>
          <cell r="M74">
            <v>2.8</v>
          </cell>
          <cell r="N74">
            <v>2.8</v>
          </cell>
          <cell r="O74">
            <v>2.8</v>
          </cell>
          <cell r="P74">
            <v>2.8</v>
          </cell>
          <cell r="Q74">
            <v>2.8</v>
          </cell>
          <cell r="R74">
            <v>4.5315293979416911</v>
          </cell>
          <cell r="S74">
            <v>4.5315293979416911</v>
          </cell>
          <cell r="T74">
            <v>4.5315293979416911</v>
          </cell>
          <cell r="U74">
            <v>4.5315293979416911</v>
          </cell>
          <cell r="V74">
            <v>4.5315293979416911</v>
          </cell>
          <cell r="W74">
            <v>4.5315293979416911</v>
          </cell>
          <cell r="X74">
            <v>4.5315293979416911</v>
          </cell>
          <cell r="Y74">
            <v>4.5315293979416911</v>
          </cell>
          <cell r="Z74">
            <v>4.5315293979416911</v>
          </cell>
          <cell r="AA74">
            <v>4.5315293979416911</v>
          </cell>
          <cell r="AB74">
            <v>4.5315293979416911</v>
          </cell>
          <cell r="AC74">
            <v>4.5315293979416911</v>
          </cell>
          <cell r="AD74">
            <v>4.5315293979416902</v>
          </cell>
          <cell r="AE74">
            <v>4.9620246907461505</v>
          </cell>
          <cell r="AF74">
            <v>5.3887588141503198</v>
          </cell>
          <cell r="AG74">
            <v>5.8252482780964954</v>
          </cell>
          <cell r="AH74">
            <v>6.267967147231829</v>
          </cell>
          <cell r="AI74">
            <v>6.7129928146852889</v>
          </cell>
          <cell r="AJ74">
            <v>7.1761893188985733</v>
          </cell>
          <cell r="AK74">
            <v>7.656994003264777</v>
          </cell>
          <cell r="AL74">
            <v>8.1546986134769863</v>
          </cell>
          <cell r="AM74">
            <v>8.6684446261260355</v>
          </cell>
          <cell r="AN74">
            <v>9.1972197483197231</v>
          </cell>
          <cell r="AO74">
            <v>9.758250152967225</v>
          </cell>
          <cell r="AP74">
            <v>10.353503412298226</v>
          </cell>
          <cell r="AQ74">
            <v>10.985067120448416</v>
          </cell>
          <cell r="AR74">
            <v>11.655156214795769</v>
          </cell>
          <cell r="AS74">
            <v>12.366120743898311</v>
          </cell>
          <cell r="AT74">
            <v>13.120454109276107</v>
          </cell>
          <cell r="AU74">
            <v>13.920801809941949</v>
          </cell>
          <cell r="AV74">
            <v>14.769970720348407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</row>
        <row r="84">
          <cell r="E84">
            <v>5.0000000000000001E-3</v>
          </cell>
          <cell r="F84">
            <v>5.0000000000000001E-3</v>
          </cell>
          <cell r="G84">
            <v>5.0000000000000001E-3</v>
          </cell>
          <cell r="H84">
            <v>5.0000000000000001E-3</v>
          </cell>
          <cell r="I84">
            <v>5.0000000000000001E-3</v>
          </cell>
          <cell r="J84">
            <v>5.0000000000000001E-3</v>
          </cell>
          <cell r="K84">
            <v>5.0000000000000001E-3</v>
          </cell>
          <cell r="L84">
            <v>5.0000000000000001E-3</v>
          </cell>
          <cell r="M84">
            <v>5.0000000000000001E-3</v>
          </cell>
          <cell r="N84">
            <v>5.0000000000000001E-3</v>
          </cell>
          <cell r="O84">
            <v>5.0000000000000001E-3</v>
          </cell>
          <cell r="P84">
            <v>5.0000000000000001E-3</v>
          </cell>
          <cell r="R84">
            <v>5.0000000000000001E-3</v>
          </cell>
          <cell r="S84">
            <v>5.0000000000000001E-3</v>
          </cell>
          <cell r="T84">
            <v>5.0000000000000001E-3</v>
          </cell>
          <cell r="U84">
            <v>5.0000000000000001E-3</v>
          </cell>
          <cell r="V84">
            <v>5.0000000000000001E-3</v>
          </cell>
          <cell r="W84">
            <v>5.0000000000000001E-3</v>
          </cell>
          <cell r="X84">
            <v>5.0000000000000001E-3</v>
          </cell>
          <cell r="Y84">
            <v>5.0000000000000001E-3</v>
          </cell>
          <cell r="Z84">
            <v>5.0000000000000001E-3</v>
          </cell>
          <cell r="AA84">
            <v>5.0000000000000001E-3</v>
          </cell>
          <cell r="AB84">
            <v>5.0000000000000001E-3</v>
          </cell>
          <cell r="AC84">
            <v>5.0000000000000001E-3</v>
          </cell>
          <cell r="AE84">
            <v>5.0000000000000001E-3</v>
          </cell>
          <cell r="AF84">
            <v>5.0000000000000001E-3</v>
          </cell>
          <cell r="AG84">
            <v>5.0000000000000001E-3</v>
          </cell>
          <cell r="AH84">
            <v>5.0000000000000001E-3</v>
          </cell>
          <cell r="AI84">
            <v>5.0000000000000001E-3</v>
          </cell>
          <cell r="AJ84">
            <v>5.0000000000000001E-3</v>
          </cell>
          <cell r="AK84">
            <v>5.0000000000000001E-3</v>
          </cell>
          <cell r="AL84">
            <v>5.0000000000000001E-3</v>
          </cell>
          <cell r="AM84">
            <v>5.0000000000000001E-3</v>
          </cell>
          <cell r="AN84">
            <v>5.0000000000000001E-3</v>
          </cell>
          <cell r="AO84">
            <v>5.0000000000000001E-3</v>
          </cell>
          <cell r="AP84">
            <v>5.0000000000000001E-3</v>
          </cell>
          <cell r="AQ84">
            <v>5.0000000000000001E-3</v>
          </cell>
          <cell r="AR84">
            <v>5.0000000000000001E-3</v>
          </cell>
          <cell r="AS84">
            <v>5.0000000000000001E-3</v>
          </cell>
          <cell r="AT84">
            <v>5.0000000000000001E-3</v>
          </cell>
          <cell r="AU84">
            <v>5.0000000000000001E-3</v>
          </cell>
          <cell r="AV84">
            <v>5.0000000000000001E-3</v>
          </cell>
        </row>
        <row r="85">
          <cell r="E85">
            <v>0.01</v>
          </cell>
          <cell r="F85">
            <v>0.01</v>
          </cell>
          <cell r="G85">
            <v>0.01</v>
          </cell>
          <cell r="H85">
            <v>0.01</v>
          </cell>
          <cell r="I85">
            <v>0.01</v>
          </cell>
          <cell r="J85">
            <v>0.01</v>
          </cell>
          <cell r="K85">
            <v>0.01</v>
          </cell>
          <cell r="L85">
            <v>0.01</v>
          </cell>
          <cell r="M85">
            <v>0.01</v>
          </cell>
          <cell r="N85">
            <v>0.01</v>
          </cell>
          <cell r="O85">
            <v>0.01</v>
          </cell>
          <cell r="P85">
            <v>0.01</v>
          </cell>
          <cell r="R85">
            <v>0.01</v>
          </cell>
          <cell r="S85">
            <v>0.01</v>
          </cell>
          <cell r="T85">
            <v>0.01</v>
          </cell>
          <cell r="U85">
            <v>0.01</v>
          </cell>
          <cell r="V85">
            <v>0.01</v>
          </cell>
          <cell r="W85">
            <v>0.01</v>
          </cell>
          <cell r="X85">
            <v>0.01</v>
          </cell>
          <cell r="Y85">
            <v>0.01</v>
          </cell>
          <cell r="Z85">
            <v>0.01</v>
          </cell>
          <cell r="AA85">
            <v>0.01</v>
          </cell>
          <cell r="AB85">
            <v>0.01</v>
          </cell>
          <cell r="AC85">
            <v>0.01</v>
          </cell>
          <cell r="AE85">
            <v>0.01</v>
          </cell>
          <cell r="AF85">
            <v>0.01</v>
          </cell>
          <cell r="AG85">
            <v>0.01</v>
          </cell>
          <cell r="AH85">
            <v>0.01</v>
          </cell>
          <cell r="AI85">
            <v>0.01</v>
          </cell>
          <cell r="AJ85">
            <v>0.01</v>
          </cell>
          <cell r="AK85">
            <v>0.01</v>
          </cell>
          <cell r="AL85">
            <v>0.01</v>
          </cell>
          <cell r="AM85">
            <v>0.01</v>
          </cell>
          <cell r="AN85">
            <v>0.01</v>
          </cell>
          <cell r="AO85">
            <v>0.01</v>
          </cell>
          <cell r="AP85">
            <v>0.01</v>
          </cell>
          <cell r="AQ85">
            <v>0.01</v>
          </cell>
          <cell r="AR85">
            <v>0.01</v>
          </cell>
          <cell r="AS85">
            <v>0.01</v>
          </cell>
          <cell r="AT85">
            <v>0.01</v>
          </cell>
          <cell r="AU85">
            <v>0.01</v>
          </cell>
          <cell r="AV85">
            <v>0.01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</row>
        <row r="97">
          <cell r="E97">
            <v>865.00000000000011</v>
          </cell>
          <cell r="F97">
            <v>865.00000000000011</v>
          </cell>
          <cell r="G97">
            <v>865.00000000000011</v>
          </cell>
          <cell r="H97">
            <v>865.00000000000011</v>
          </cell>
          <cell r="I97">
            <v>865.00000000000011</v>
          </cell>
          <cell r="J97">
            <v>865.00000000000011</v>
          </cell>
          <cell r="K97">
            <v>865.00000000000011</v>
          </cell>
          <cell r="L97">
            <v>865.00000000000011</v>
          </cell>
          <cell r="M97">
            <v>865.00000000000011</v>
          </cell>
          <cell r="N97">
            <v>865.00000000000011</v>
          </cell>
          <cell r="O97">
            <v>865.00000000000011</v>
          </cell>
          <cell r="P97">
            <v>865.00000000000011</v>
          </cell>
          <cell r="Q97">
            <v>865.00000000000023</v>
          </cell>
          <cell r="R97">
            <v>925.55</v>
          </cell>
          <cell r="S97">
            <v>925.55</v>
          </cell>
          <cell r="T97">
            <v>925.55</v>
          </cell>
          <cell r="U97">
            <v>925.55</v>
          </cell>
          <cell r="V97">
            <v>925.55</v>
          </cell>
          <cell r="W97">
            <v>925.55</v>
          </cell>
          <cell r="X97">
            <v>925.55</v>
          </cell>
          <cell r="Y97">
            <v>925.55</v>
          </cell>
          <cell r="Z97">
            <v>925.55</v>
          </cell>
          <cell r="AA97">
            <v>925.55</v>
          </cell>
          <cell r="AB97">
            <v>925.55</v>
          </cell>
          <cell r="AC97">
            <v>925.55</v>
          </cell>
          <cell r="AD97">
            <v>925.55000000000007</v>
          </cell>
          <cell r="AE97">
            <v>1013.4772499999999</v>
          </cell>
          <cell r="AF97">
            <v>1100.6362935000002</v>
          </cell>
          <cell r="AG97">
            <v>1189.7878332735004</v>
          </cell>
          <cell r="AH97">
            <v>1280.2117086022863</v>
          </cell>
          <cell r="AI97">
            <v>1371.1067399130486</v>
          </cell>
          <cell r="AJ97">
            <v>1465.7131049670486</v>
          </cell>
          <cell r="AK97">
            <v>1563.9158829998412</v>
          </cell>
          <cell r="AL97">
            <v>1665.5704153948304</v>
          </cell>
          <cell r="AM97">
            <v>1770.5013515647045</v>
          </cell>
          <cell r="AN97">
            <v>1878.5019340101517</v>
          </cell>
          <cell r="AO97">
            <v>1993.0905519847711</v>
          </cell>
          <cell r="AP97">
            <v>2114.6690756558419</v>
          </cell>
          <cell r="AQ97">
            <v>2243.6638892708479</v>
          </cell>
          <cell r="AR97">
            <v>2380.527386516369</v>
          </cell>
          <cell r="AS97">
            <v>2525.7395570938684</v>
          </cell>
          <cell r="AT97">
            <v>2679.8096700765936</v>
          </cell>
          <cell r="AU97">
            <v>2843.2780599512657</v>
          </cell>
          <cell r="AV97">
            <v>3016.7180216082929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99">
          <cell r="E99">
            <v>787</v>
          </cell>
          <cell r="F99">
            <v>787</v>
          </cell>
          <cell r="G99">
            <v>787</v>
          </cell>
          <cell r="H99">
            <v>787</v>
          </cell>
          <cell r="I99">
            <v>787</v>
          </cell>
          <cell r="J99">
            <v>787</v>
          </cell>
          <cell r="K99">
            <v>787</v>
          </cell>
          <cell r="L99">
            <v>787</v>
          </cell>
          <cell r="M99">
            <v>787</v>
          </cell>
          <cell r="N99">
            <v>787</v>
          </cell>
          <cell r="O99">
            <v>787</v>
          </cell>
          <cell r="P99">
            <v>787</v>
          </cell>
          <cell r="Q99">
            <v>787</v>
          </cell>
          <cell r="R99">
            <v>858.45960000000002</v>
          </cell>
          <cell r="S99">
            <v>858.45960000000002</v>
          </cell>
          <cell r="T99">
            <v>858.45960000000002</v>
          </cell>
          <cell r="U99">
            <v>858.45960000000002</v>
          </cell>
          <cell r="V99">
            <v>858.45960000000002</v>
          </cell>
          <cell r="W99">
            <v>858.45960000000002</v>
          </cell>
          <cell r="X99">
            <v>858.45960000000002</v>
          </cell>
          <cell r="Y99">
            <v>858.45960000000002</v>
          </cell>
          <cell r="Z99">
            <v>858.45960000000002</v>
          </cell>
          <cell r="AA99">
            <v>858.45960000000002</v>
          </cell>
          <cell r="AB99">
            <v>858.45960000000002</v>
          </cell>
          <cell r="AC99">
            <v>858.45960000000002</v>
          </cell>
          <cell r="AD99">
            <v>858.45960000000002</v>
          </cell>
          <cell r="AE99">
            <v>940.01326200000005</v>
          </cell>
          <cell r="AF99">
            <v>1020.8544025320001</v>
          </cell>
          <cell r="AG99">
            <v>1103.5436091370921</v>
          </cell>
          <cell r="AH99">
            <v>1187.4129234315112</v>
          </cell>
          <cell r="AI99">
            <v>1271.7192409951485</v>
          </cell>
          <cell r="AJ99">
            <v>1359.4678686238137</v>
          </cell>
          <cell r="AK99">
            <v>1450.5522158216093</v>
          </cell>
          <cell r="AL99">
            <v>1544.8381098500138</v>
          </cell>
          <cell r="AM99">
            <v>1642.1629107705646</v>
          </cell>
          <cell r="AN99">
            <v>1742.334848327569</v>
          </cell>
          <cell r="AO99">
            <v>1848.6172740755505</v>
          </cell>
          <cell r="AP99">
            <v>1961.3829277941591</v>
          </cell>
          <cell r="AQ99">
            <v>2081.0272863896025</v>
          </cell>
          <cell r="AR99">
            <v>2207.9699508593681</v>
          </cell>
          <cell r="AS99">
            <v>2342.6561178617894</v>
          </cell>
          <cell r="AT99">
            <v>2485.5581410513582</v>
          </cell>
          <cell r="AU99">
            <v>2637.1771876554908</v>
          </cell>
          <cell r="AV99">
            <v>2798.0449961024756</v>
          </cell>
        </row>
        <row r="100">
          <cell r="E100">
            <v>865</v>
          </cell>
          <cell r="F100">
            <v>865</v>
          </cell>
          <cell r="G100">
            <v>865</v>
          </cell>
          <cell r="H100">
            <v>865</v>
          </cell>
          <cell r="I100">
            <v>865</v>
          </cell>
          <cell r="J100">
            <v>865</v>
          </cell>
          <cell r="K100">
            <v>865</v>
          </cell>
          <cell r="L100">
            <v>865</v>
          </cell>
          <cell r="M100">
            <v>865</v>
          </cell>
          <cell r="N100">
            <v>865</v>
          </cell>
          <cell r="O100">
            <v>865</v>
          </cell>
          <cell r="P100">
            <v>865</v>
          </cell>
          <cell r="Q100">
            <v>865</v>
          </cell>
          <cell r="R100">
            <v>943.54200000000003</v>
          </cell>
          <cell r="S100">
            <v>943.54200000000003</v>
          </cell>
          <cell r="T100">
            <v>943.54200000000003</v>
          </cell>
          <cell r="U100">
            <v>943.54200000000003</v>
          </cell>
          <cell r="V100">
            <v>943.54200000000003</v>
          </cell>
          <cell r="W100">
            <v>943.54200000000003</v>
          </cell>
          <cell r="X100">
            <v>943.54200000000003</v>
          </cell>
          <cell r="Y100">
            <v>943.54200000000003</v>
          </cell>
          <cell r="Z100">
            <v>943.54200000000003</v>
          </cell>
          <cell r="AA100">
            <v>943.54200000000003</v>
          </cell>
          <cell r="AB100">
            <v>943.54200000000003</v>
          </cell>
          <cell r="AC100">
            <v>943.54200000000003</v>
          </cell>
          <cell r="AD100">
            <v>943.54199999999992</v>
          </cell>
          <cell r="AE100">
            <v>1033.1784899999998</v>
          </cell>
          <cell r="AF100">
            <v>1122.0318401399998</v>
          </cell>
          <cell r="AG100">
            <v>1212.9164191913396</v>
          </cell>
          <cell r="AH100">
            <v>1305.0980670498816</v>
          </cell>
          <cell r="AI100">
            <v>1397.760029810423</v>
          </cell>
          <cell r="AJ100">
            <v>1494.2054718673421</v>
          </cell>
          <cell r="AK100">
            <v>1594.3172384824541</v>
          </cell>
          <cell r="AL100">
            <v>1697.9478589838134</v>
          </cell>
          <cell r="AM100">
            <v>1804.9185740997934</v>
          </cell>
          <cell r="AN100">
            <v>1915.0186071198807</v>
          </cell>
          <cell r="AO100">
            <v>2031.8347421541932</v>
          </cell>
          <cell r="AP100">
            <v>2155.7766614255988</v>
          </cell>
          <cell r="AQ100">
            <v>2287.2790377725601</v>
          </cell>
          <cell r="AR100">
            <v>2426.8030590766862</v>
          </cell>
          <cell r="AS100">
            <v>2574.8380456803638</v>
          </cell>
          <cell r="AT100">
            <v>2731.903166466866</v>
          </cell>
          <cell r="AU100">
            <v>2898.5492596213448</v>
          </cell>
          <cell r="AV100">
            <v>3075.3607644582466</v>
          </cell>
        </row>
        <row r="102">
          <cell r="E102">
            <v>5.0000000000000001E-3</v>
          </cell>
          <cell r="F102">
            <v>5.0000000000000001E-3</v>
          </cell>
          <cell r="G102">
            <v>5.0000000000000001E-3</v>
          </cell>
          <cell r="H102">
            <v>5.0000000000000001E-3</v>
          </cell>
          <cell r="I102">
            <v>5.0000000000000001E-3</v>
          </cell>
          <cell r="J102">
            <v>5.0000000000000001E-3</v>
          </cell>
          <cell r="K102">
            <v>5.0000000000000001E-3</v>
          </cell>
          <cell r="L102">
            <v>5.0000000000000001E-3</v>
          </cell>
          <cell r="M102">
            <v>5.0000000000000001E-3</v>
          </cell>
          <cell r="N102">
            <v>5.0000000000000001E-3</v>
          </cell>
          <cell r="O102">
            <v>5.0000000000000001E-3</v>
          </cell>
          <cell r="P102">
            <v>5.0000000000000001E-3</v>
          </cell>
          <cell r="Q102">
            <v>4.9999999999999992E-3</v>
          </cell>
          <cell r="R102">
            <v>4.9999999999999992E-3</v>
          </cell>
          <cell r="S102">
            <v>4.9999999999999992E-3</v>
          </cell>
          <cell r="T102">
            <v>4.9999999999999992E-3</v>
          </cell>
          <cell r="U102">
            <v>4.9999999999999992E-3</v>
          </cell>
          <cell r="V102">
            <v>4.9999999999999992E-3</v>
          </cell>
          <cell r="W102">
            <v>4.9999999999999992E-3</v>
          </cell>
          <cell r="X102">
            <v>4.9999999999999992E-3</v>
          </cell>
          <cell r="Y102">
            <v>4.9999999999999992E-3</v>
          </cell>
          <cell r="Z102">
            <v>4.9999999999999992E-3</v>
          </cell>
          <cell r="AA102">
            <v>4.9999999999999992E-3</v>
          </cell>
          <cell r="AB102">
            <v>4.9999999999999992E-3</v>
          </cell>
          <cell r="AC102">
            <v>4.9999999999999992E-3</v>
          </cell>
          <cell r="AD102">
            <v>4.9999999999999984E-3</v>
          </cell>
          <cell r="AE102">
            <v>4.9999999999999992E-3</v>
          </cell>
          <cell r="AF102">
            <v>4.9999999999999992E-3</v>
          </cell>
          <cell r="AG102">
            <v>4.9999999999999992E-3</v>
          </cell>
          <cell r="AH102">
            <v>4.9999999999999992E-3</v>
          </cell>
          <cell r="AI102">
            <v>4.9999999999999992E-3</v>
          </cell>
          <cell r="AJ102">
            <v>4.9999999999999992E-3</v>
          </cell>
          <cell r="AK102">
            <v>4.9999999999999992E-3</v>
          </cell>
          <cell r="AL102">
            <v>4.9999999999999992E-3</v>
          </cell>
          <cell r="AM102">
            <v>4.9999999999999992E-3</v>
          </cell>
          <cell r="AN102">
            <v>4.9999999999999992E-3</v>
          </cell>
          <cell r="AO102">
            <v>4.9999999999999992E-3</v>
          </cell>
          <cell r="AP102">
            <v>4.9999999999999992E-3</v>
          </cell>
          <cell r="AQ102">
            <v>4.9999999999999992E-3</v>
          </cell>
          <cell r="AR102">
            <v>4.9999999999999992E-3</v>
          </cell>
          <cell r="AS102">
            <v>4.9999999999999992E-3</v>
          </cell>
          <cell r="AT102">
            <v>4.9999999999999992E-3</v>
          </cell>
          <cell r="AU102">
            <v>4.9999999999999992E-3</v>
          </cell>
          <cell r="AV102">
            <v>4.9999999999999992E-3</v>
          </cell>
        </row>
        <row r="103">
          <cell r="E103">
            <v>0.68</v>
          </cell>
          <cell r="F103">
            <v>0.68</v>
          </cell>
          <cell r="G103">
            <v>0.68</v>
          </cell>
          <cell r="H103">
            <v>0.68</v>
          </cell>
          <cell r="I103">
            <v>0.68</v>
          </cell>
          <cell r="J103">
            <v>0.68</v>
          </cell>
          <cell r="K103">
            <v>0.68</v>
          </cell>
          <cell r="L103">
            <v>0.68</v>
          </cell>
          <cell r="M103">
            <v>0.68</v>
          </cell>
          <cell r="N103">
            <v>0.68</v>
          </cell>
          <cell r="O103">
            <v>0.68</v>
          </cell>
          <cell r="P103">
            <v>0.68</v>
          </cell>
          <cell r="Q103">
            <v>0.68</v>
          </cell>
          <cell r="R103">
            <v>0.67300000000000004</v>
          </cell>
          <cell r="S103">
            <v>0.67431249999999998</v>
          </cell>
          <cell r="T103">
            <v>0.68831249999999999</v>
          </cell>
          <cell r="U103">
            <v>0.66272500000000001</v>
          </cell>
          <cell r="V103">
            <v>0.6439125</v>
          </cell>
          <cell r="W103">
            <v>0.6439125</v>
          </cell>
          <cell r="X103">
            <v>0.67182500000000001</v>
          </cell>
          <cell r="Y103">
            <v>0.6776875</v>
          </cell>
          <cell r="Z103">
            <v>0.64172499999999999</v>
          </cell>
          <cell r="AA103">
            <v>0.68131249999999999</v>
          </cell>
          <cell r="AB103">
            <v>0.66031249999999997</v>
          </cell>
          <cell r="AC103">
            <v>0.67300000000000004</v>
          </cell>
          <cell r="AD103">
            <v>0.66681201324483452</v>
          </cell>
          <cell r="AE103">
            <v>0.67741026132246385</v>
          </cell>
          <cell r="AF103">
            <v>0.67697128749272795</v>
          </cell>
          <cell r="AG103">
            <v>0.67457851905620092</v>
          </cell>
          <cell r="AH103">
            <v>0.67434799739339324</v>
          </cell>
          <cell r="AI103">
            <v>0.67414043053979078</v>
          </cell>
          <cell r="AJ103">
            <v>0.67411995919041068</v>
          </cell>
          <cell r="AK103">
            <v>0.67414043053979078</v>
          </cell>
          <cell r="AL103">
            <v>0.67413546122853796</v>
          </cell>
          <cell r="AM103">
            <v>0.67414043053979078</v>
          </cell>
          <cell r="AN103">
            <v>0.67411995919041068</v>
          </cell>
          <cell r="AO103">
            <v>0.67414043053979078</v>
          </cell>
          <cell r="AP103">
            <v>0.67413546122853796</v>
          </cell>
          <cell r="AQ103">
            <v>0.67414043053979078</v>
          </cell>
          <cell r="AR103">
            <v>0.67411995919041068</v>
          </cell>
          <cell r="AS103">
            <v>0.67414043053979078</v>
          </cell>
          <cell r="AT103">
            <v>0.67413546122853796</v>
          </cell>
          <cell r="AU103">
            <v>0.67414043053979078</v>
          </cell>
          <cell r="AV103">
            <v>0.67411995919041068</v>
          </cell>
        </row>
        <row r="108">
          <cell r="E108">
            <v>190</v>
          </cell>
          <cell r="F108">
            <v>190</v>
          </cell>
          <cell r="G108">
            <v>190</v>
          </cell>
          <cell r="H108">
            <v>190</v>
          </cell>
          <cell r="I108">
            <v>190</v>
          </cell>
          <cell r="J108">
            <v>190</v>
          </cell>
          <cell r="K108">
            <v>190</v>
          </cell>
          <cell r="L108">
            <v>190</v>
          </cell>
          <cell r="M108">
            <v>190</v>
          </cell>
          <cell r="N108">
            <v>190</v>
          </cell>
          <cell r="O108">
            <v>190</v>
          </cell>
          <cell r="P108">
            <v>190</v>
          </cell>
          <cell r="Q108">
            <v>190</v>
          </cell>
          <cell r="R108">
            <v>247.00000000000006</v>
          </cell>
          <cell r="S108">
            <v>247.00000000000006</v>
          </cell>
          <cell r="T108">
            <v>247.00000000000006</v>
          </cell>
          <cell r="U108">
            <v>247.00000000000006</v>
          </cell>
          <cell r="V108">
            <v>247.00000000000006</v>
          </cell>
          <cell r="W108">
            <v>247.00000000000006</v>
          </cell>
          <cell r="X108">
            <v>247.00000000000006</v>
          </cell>
          <cell r="Y108">
            <v>247.00000000000006</v>
          </cell>
          <cell r="Z108">
            <v>247.00000000000006</v>
          </cell>
          <cell r="AA108">
            <v>247.00000000000006</v>
          </cell>
          <cell r="AB108">
            <v>247.00000000000006</v>
          </cell>
          <cell r="AC108">
            <v>247.00000000000006</v>
          </cell>
          <cell r="AD108">
            <v>247.00000000000003</v>
          </cell>
          <cell r="AE108">
            <v>270.46500000000003</v>
          </cell>
          <cell r="AF108">
            <v>293.72498999999999</v>
          </cell>
          <cell r="AG108">
            <v>317.51671418999996</v>
          </cell>
          <cell r="AH108">
            <v>341.64798446843997</v>
          </cell>
          <cell r="AI108">
            <v>365.90499136569917</v>
          </cell>
          <cell r="AJ108">
            <v>391.15243576993242</v>
          </cell>
          <cell r="AK108">
            <v>417.3596489665178</v>
          </cell>
          <cell r="AL108">
            <v>444.48802614934147</v>
          </cell>
          <cell r="AM108">
            <v>472.49077179674998</v>
          </cell>
          <cell r="AN108">
            <v>501.31270887635173</v>
          </cell>
          <cell r="AO108">
            <v>531.89278411780901</v>
          </cell>
          <cell r="AP108">
            <v>564.33824394899523</v>
          </cell>
          <cell r="AQ108">
            <v>598.76287682988402</v>
          </cell>
          <cell r="AR108">
            <v>635.28741231650702</v>
          </cell>
          <cell r="AS108">
            <v>674.03994446781394</v>
          </cell>
          <cell r="AT108">
            <v>715.15638108035046</v>
          </cell>
          <cell r="AU108">
            <v>758.78092032625182</v>
          </cell>
          <cell r="AV108">
            <v>805.0665564661532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</row>
        <row r="111">
          <cell r="E111">
            <v>268.62</v>
          </cell>
          <cell r="F111">
            <v>268.62</v>
          </cell>
          <cell r="G111">
            <v>268.62</v>
          </cell>
          <cell r="H111">
            <v>268.62</v>
          </cell>
          <cell r="I111">
            <v>268.62</v>
          </cell>
          <cell r="J111">
            <v>268.62</v>
          </cell>
          <cell r="K111">
            <v>268.62</v>
          </cell>
          <cell r="L111">
            <v>268.62</v>
          </cell>
          <cell r="M111">
            <v>268.62</v>
          </cell>
          <cell r="N111">
            <v>268.62</v>
          </cell>
          <cell r="O111">
            <v>268.62</v>
          </cell>
          <cell r="P111">
            <v>268.62</v>
          </cell>
          <cell r="Q111">
            <v>268.61999999999995</v>
          </cell>
          <cell r="R111">
            <v>425.28200000000004</v>
          </cell>
          <cell r="S111">
            <v>425.28200000000004</v>
          </cell>
          <cell r="T111">
            <v>425.28200000000004</v>
          </cell>
          <cell r="U111">
            <v>425.28200000000004</v>
          </cell>
          <cell r="V111">
            <v>425.28200000000004</v>
          </cell>
          <cell r="W111">
            <v>425.28200000000004</v>
          </cell>
          <cell r="X111">
            <v>425.28200000000004</v>
          </cell>
          <cell r="Y111">
            <v>425.28200000000004</v>
          </cell>
          <cell r="Z111">
            <v>425.28200000000004</v>
          </cell>
          <cell r="AA111">
            <v>425.28200000000004</v>
          </cell>
          <cell r="AB111">
            <v>425.28200000000004</v>
          </cell>
          <cell r="AC111">
            <v>425.28200000000004</v>
          </cell>
          <cell r="AD111">
            <v>425.2820000000001</v>
          </cell>
          <cell r="AE111">
            <v>463.74020000000013</v>
          </cell>
          <cell r="AF111">
            <v>506.04422000000017</v>
          </cell>
          <cell r="AG111">
            <v>552.57864200000029</v>
          </cell>
          <cell r="AH111">
            <v>603.76650620000044</v>
          </cell>
          <cell r="AI111">
            <v>660.07315682000058</v>
          </cell>
          <cell r="AJ111">
            <v>722.01047250200065</v>
          </cell>
          <cell r="AK111">
            <v>790.14151975220079</v>
          </cell>
          <cell r="AL111">
            <v>865.08567172742096</v>
          </cell>
          <cell r="AM111">
            <v>947.52423890016314</v>
          </cell>
          <cell r="AN111">
            <v>1038.2066627901795</v>
          </cell>
          <cell r="AO111">
            <v>1137.9573290691976</v>
          </cell>
          <cell r="AP111">
            <v>1247.6830619761174</v>
          </cell>
          <cell r="AQ111">
            <v>1368.3813681737292</v>
          </cell>
          <cell r="AR111">
            <v>1501.1495049911023</v>
          </cell>
          <cell r="AS111">
            <v>1647.1944554902127</v>
          </cell>
          <cell r="AT111">
            <v>1807.8439010392342</v>
          </cell>
          <cell r="AU111">
            <v>1984.5582911431577</v>
          </cell>
          <cell r="AV111">
            <v>2178.9441202574735</v>
          </cell>
        </row>
        <row r="112">
          <cell r="E112">
            <v>190</v>
          </cell>
          <cell r="F112">
            <v>190</v>
          </cell>
          <cell r="G112">
            <v>190</v>
          </cell>
          <cell r="H112">
            <v>190</v>
          </cell>
          <cell r="I112">
            <v>190</v>
          </cell>
          <cell r="J112">
            <v>190</v>
          </cell>
          <cell r="K112">
            <v>190</v>
          </cell>
          <cell r="L112">
            <v>190</v>
          </cell>
          <cell r="M112">
            <v>190</v>
          </cell>
          <cell r="N112">
            <v>190</v>
          </cell>
          <cell r="O112">
            <v>190</v>
          </cell>
          <cell r="P112">
            <v>190</v>
          </cell>
          <cell r="Q112">
            <v>190</v>
          </cell>
          <cell r="R112">
            <v>247</v>
          </cell>
          <cell r="S112">
            <v>247</v>
          </cell>
          <cell r="T112">
            <v>247</v>
          </cell>
          <cell r="U112">
            <v>247</v>
          </cell>
          <cell r="V112">
            <v>247</v>
          </cell>
          <cell r="W112">
            <v>247</v>
          </cell>
          <cell r="X112">
            <v>247</v>
          </cell>
          <cell r="Y112">
            <v>247</v>
          </cell>
          <cell r="Z112">
            <v>247</v>
          </cell>
          <cell r="AA112">
            <v>247</v>
          </cell>
          <cell r="AB112">
            <v>247</v>
          </cell>
          <cell r="AC112">
            <v>247</v>
          </cell>
          <cell r="AD112">
            <v>247</v>
          </cell>
          <cell r="AE112">
            <v>270.46499999999997</v>
          </cell>
          <cell r="AF112">
            <v>293.72498999999999</v>
          </cell>
          <cell r="AG112">
            <v>317.51671418999996</v>
          </cell>
          <cell r="AH112">
            <v>341.64798446843997</v>
          </cell>
          <cell r="AI112">
            <v>365.90499136569917</v>
          </cell>
          <cell r="AJ112">
            <v>391.15243576993242</v>
          </cell>
          <cell r="AK112">
            <v>417.35964896651785</v>
          </cell>
          <cell r="AL112">
            <v>444.48802614934147</v>
          </cell>
          <cell r="AM112">
            <v>472.49077179674993</v>
          </cell>
          <cell r="AN112">
            <v>501.31270887635162</v>
          </cell>
          <cell r="AO112">
            <v>531.89278411780901</v>
          </cell>
          <cell r="AP112">
            <v>564.33824394899534</v>
          </cell>
          <cell r="AQ112">
            <v>598.76287682988402</v>
          </cell>
          <cell r="AR112">
            <v>635.2874123165069</v>
          </cell>
          <cell r="AS112">
            <v>674.03994446781383</v>
          </cell>
          <cell r="AT112">
            <v>715.15638108035046</v>
          </cell>
          <cell r="AU112">
            <v>758.78092032625182</v>
          </cell>
          <cell r="AV112">
            <v>805.06655646615309</v>
          </cell>
        </row>
        <row r="114">
          <cell r="E114">
            <v>188</v>
          </cell>
          <cell r="F114">
            <v>188</v>
          </cell>
          <cell r="G114">
            <v>188</v>
          </cell>
          <cell r="H114">
            <v>188</v>
          </cell>
          <cell r="I114">
            <v>188</v>
          </cell>
          <cell r="J114">
            <v>188</v>
          </cell>
          <cell r="K114">
            <v>188</v>
          </cell>
          <cell r="L114">
            <v>188</v>
          </cell>
          <cell r="M114">
            <v>188</v>
          </cell>
          <cell r="N114">
            <v>188</v>
          </cell>
          <cell r="O114">
            <v>188</v>
          </cell>
          <cell r="P114">
            <v>188</v>
          </cell>
          <cell r="Q114">
            <v>188</v>
          </cell>
          <cell r="R114">
            <v>188</v>
          </cell>
          <cell r="S114">
            <v>188</v>
          </cell>
          <cell r="T114">
            <v>188</v>
          </cell>
          <cell r="U114">
            <v>188</v>
          </cell>
          <cell r="V114">
            <v>188</v>
          </cell>
          <cell r="W114">
            <v>188</v>
          </cell>
          <cell r="X114">
            <v>188</v>
          </cell>
          <cell r="Y114">
            <v>188</v>
          </cell>
          <cell r="Z114">
            <v>188</v>
          </cell>
          <cell r="AA114">
            <v>188</v>
          </cell>
          <cell r="AB114">
            <v>188</v>
          </cell>
          <cell r="AC114">
            <v>188</v>
          </cell>
          <cell r="AD114">
            <v>188</v>
          </cell>
          <cell r="AE114">
            <v>188</v>
          </cell>
          <cell r="AF114">
            <v>188</v>
          </cell>
          <cell r="AG114">
            <v>188</v>
          </cell>
          <cell r="AH114">
            <v>188</v>
          </cell>
          <cell r="AI114">
            <v>188</v>
          </cell>
          <cell r="AJ114">
            <v>188</v>
          </cell>
          <cell r="AK114">
            <v>188</v>
          </cell>
          <cell r="AL114">
            <v>188</v>
          </cell>
          <cell r="AM114">
            <v>188</v>
          </cell>
          <cell r="AN114">
            <v>188</v>
          </cell>
          <cell r="AO114">
            <v>188</v>
          </cell>
          <cell r="AP114">
            <v>188</v>
          </cell>
          <cell r="AQ114">
            <v>188</v>
          </cell>
          <cell r="AR114">
            <v>188</v>
          </cell>
          <cell r="AS114">
            <v>188</v>
          </cell>
          <cell r="AT114">
            <v>188</v>
          </cell>
          <cell r="AU114">
            <v>188</v>
          </cell>
          <cell r="AV114">
            <v>188</v>
          </cell>
        </row>
        <row r="115">
          <cell r="E115">
            <v>3</v>
          </cell>
          <cell r="F115">
            <v>3</v>
          </cell>
          <cell r="G115">
            <v>3</v>
          </cell>
          <cell r="H115">
            <v>2</v>
          </cell>
          <cell r="I115">
            <v>3</v>
          </cell>
          <cell r="J115">
            <v>3</v>
          </cell>
          <cell r="K115">
            <v>3</v>
          </cell>
          <cell r="L115">
            <v>4</v>
          </cell>
          <cell r="M115">
            <v>4</v>
          </cell>
          <cell r="N115">
            <v>4</v>
          </cell>
          <cell r="O115">
            <v>4</v>
          </cell>
          <cell r="P115">
            <v>4</v>
          </cell>
          <cell r="Q115">
            <v>40</v>
          </cell>
          <cell r="R115">
            <v>3</v>
          </cell>
          <cell r="S115">
            <v>3</v>
          </cell>
          <cell r="T115">
            <v>3</v>
          </cell>
          <cell r="U115">
            <v>3</v>
          </cell>
          <cell r="V115">
            <v>3</v>
          </cell>
          <cell r="W115">
            <v>3</v>
          </cell>
          <cell r="X115">
            <v>3</v>
          </cell>
          <cell r="Y115">
            <v>4</v>
          </cell>
          <cell r="Z115">
            <v>4</v>
          </cell>
          <cell r="AA115">
            <v>4</v>
          </cell>
          <cell r="AB115">
            <v>4</v>
          </cell>
          <cell r="AC115">
            <v>4</v>
          </cell>
          <cell r="AD115">
            <v>41</v>
          </cell>
          <cell r="AE115">
            <v>57.599999999999994</v>
          </cell>
          <cell r="AF115">
            <v>57.599999999999994</v>
          </cell>
          <cell r="AG115">
            <v>72</v>
          </cell>
          <cell r="AH115">
            <v>72</v>
          </cell>
          <cell r="AI115">
            <v>72</v>
          </cell>
          <cell r="AJ115">
            <v>72</v>
          </cell>
          <cell r="AK115">
            <v>72</v>
          </cell>
          <cell r="AL115">
            <v>72</v>
          </cell>
          <cell r="AM115">
            <v>72</v>
          </cell>
          <cell r="AN115">
            <v>72</v>
          </cell>
          <cell r="AO115">
            <v>72</v>
          </cell>
          <cell r="AP115">
            <v>72</v>
          </cell>
          <cell r="AQ115">
            <v>72</v>
          </cell>
          <cell r="AR115">
            <v>72</v>
          </cell>
          <cell r="AS115">
            <v>72</v>
          </cell>
          <cell r="AT115">
            <v>72</v>
          </cell>
          <cell r="AU115">
            <v>72</v>
          </cell>
          <cell r="AV115">
            <v>72</v>
          </cell>
        </row>
        <row r="116">
          <cell r="E116">
            <v>286.85459167100078</v>
          </cell>
          <cell r="F116">
            <v>286.85459167100078</v>
          </cell>
          <cell r="G116">
            <v>286.85459167100078</v>
          </cell>
          <cell r="H116">
            <v>286.85459167100078</v>
          </cell>
          <cell r="I116">
            <v>286.85459167100078</v>
          </cell>
          <cell r="J116">
            <v>286.85459167100078</v>
          </cell>
          <cell r="K116">
            <v>286.85459167100078</v>
          </cell>
          <cell r="L116">
            <v>286.85459167100078</v>
          </cell>
          <cell r="M116">
            <v>286.85459167100078</v>
          </cell>
          <cell r="N116">
            <v>286.85459167100078</v>
          </cell>
          <cell r="O116">
            <v>286.85459167100078</v>
          </cell>
          <cell r="P116">
            <v>286.85459167100078</v>
          </cell>
          <cell r="Q116">
            <v>286.85459167100083</v>
          </cell>
          <cell r="R116">
            <v>329.88278042165086</v>
          </cell>
          <cell r="S116">
            <v>329.88278042165086</v>
          </cell>
          <cell r="T116">
            <v>329.88278042165086</v>
          </cell>
          <cell r="U116">
            <v>329.88278042165086</v>
          </cell>
          <cell r="V116">
            <v>329.88278042165086</v>
          </cell>
          <cell r="W116">
            <v>329.88278042165086</v>
          </cell>
          <cell r="X116">
            <v>329.88278042165086</v>
          </cell>
          <cell r="Y116">
            <v>329.88278042165086</v>
          </cell>
          <cell r="Z116">
            <v>329.88278042165086</v>
          </cell>
          <cell r="AA116">
            <v>329.88278042165086</v>
          </cell>
          <cell r="AB116">
            <v>329.88278042165086</v>
          </cell>
          <cell r="AC116">
            <v>329.88278042165086</v>
          </cell>
          <cell r="AD116">
            <v>379.36519748489837</v>
          </cell>
          <cell r="AE116">
            <v>415.40489124596371</v>
          </cell>
          <cell r="AF116">
            <v>451.12971189311662</v>
          </cell>
          <cell r="AG116">
            <v>487.67121855645905</v>
          </cell>
          <cell r="AH116">
            <v>524.73423116674996</v>
          </cell>
          <cell r="AI116">
            <v>561.99036157958915</v>
          </cell>
          <cell r="AJ116">
            <v>600.76769652858081</v>
          </cell>
          <cell r="AK116">
            <v>641.01913219599567</v>
          </cell>
          <cell r="AL116">
            <v>682.68537578873531</v>
          </cell>
          <cell r="AM116">
            <v>725.69455446342556</v>
          </cell>
          <cell r="AN116">
            <v>769.96192228569453</v>
          </cell>
          <cell r="AO116">
            <v>816.92959954512185</v>
          </cell>
          <cell r="AP116">
            <v>866.76230511737424</v>
          </cell>
          <cell r="AQ116">
            <v>919.63480572953404</v>
          </cell>
          <cell r="AR116">
            <v>975.73252887903561</v>
          </cell>
          <cell r="AS116">
            <v>1035.2522131406567</v>
          </cell>
          <cell r="AT116">
            <v>1098.4025981422367</v>
          </cell>
          <cell r="AU116">
            <v>1165.4051566289131</v>
          </cell>
          <cell r="AV116">
            <v>1236.4948711832767</v>
          </cell>
        </row>
        <row r="118">
          <cell r="E118">
            <v>286.85459167100078</v>
          </cell>
          <cell r="F118">
            <v>286.85459167100078</v>
          </cell>
          <cell r="G118">
            <v>286.85459167100078</v>
          </cell>
          <cell r="H118">
            <v>286.85459167100078</v>
          </cell>
          <cell r="I118">
            <v>286.85459167100078</v>
          </cell>
          <cell r="J118">
            <v>286.85459167100078</v>
          </cell>
          <cell r="K118">
            <v>286.85459167100078</v>
          </cell>
          <cell r="L118">
            <v>286.85459167100078</v>
          </cell>
          <cell r="M118">
            <v>286.85459167100078</v>
          </cell>
          <cell r="N118">
            <v>286.85459167100078</v>
          </cell>
          <cell r="O118">
            <v>286.85459167100078</v>
          </cell>
          <cell r="P118">
            <v>286.85459167100078</v>
          </cell>
          <cell r="Q118">
            <v>286.85459167100083</v>
          </cell>
          <cell r="R118">
            <v>329.88278042165086</v>
          </cell>
          <cell r="S118">
            <v>329.88278042165086</v>
          </cell>
          <cell r="T118">
            <v>329.88278042165086</v>
          </cell>
          <cell r="U118">
            <v>329.88278042165086</v>
          </cell>
          <cell r="V118">
            <v>329.88278042165086</v>
          </cell>
          <cell r="W118">
            <v>329.88278042165086</v>
          </cell>
          <cell r="X118">
            <v>329.88278042165086</v>
          </cell>
          <cell r="Y118">
            <v>329.88278042165086</v>
          </cell>
          <cell r="Z118">
            <v>329.88278042165086</v>
          </cell>
          <cell r="AA118">
            <v>329.88278042165086</v>
          </cell>
          <cell r="AB118">
            <v>329.88278042165086</v>
          </cell>
          <cell r="AC118">
            <v>329.88278042165086</v>
          </cell>
          <cell r="AD118">
            <v>329.88278042165086</v>
          </cell>
        </row>
        <row r="120">
          <cell r="E120">
            <v>11.95</v>
          </cell>
          <cell r="F120">
            <v>11.95</v>
          </cell>
          <cell r="G120">
            <v>11.95</v>
          </cell>
          <cell r="H120">
            <v>11.95</v>
          </cell>
          <cell r="I120">
            <v>11.95</v>
          </cell>
          <cell r="J120">
            <v>11.95</v>
          </cell>
          <cell r="K120">
            <v>11.95</v>
          </cell>
          <cell r="L120">
            <v>11.95</v>
          </cell>
          <cell r="M120">
            <v>11.95</v>
          </cell>
          <cell r="N120">
            <v>11.95</v>
          </cell>
          <cell r="O120">
            <v>11.95</v>
          </cell>
          <cell r="P120">
            <v>11.95</v>
          </cell>
          <cell r="Q120">
            <v>11.950000000000001</v>
          </cell>
          <cell r="R120">
            <v>13.145</v>
          </cell>
          <cell r="S120">
            <v>13.145</v>
          </cell>
          <cell r="T120">
            <v>13.145</v>
          </cell>
          <cell r="U120">
            <v>13.145</v>
          </cell>
          <cell r="V120">
            <v>13.145</v>
          </cell>
          <cell r="W120">
            <v>13.145</v>
          </cell>
          <cell r="X120">
            <v>13.145</v>
          </cell>
          <cell r="Y120">
            <v>13.145</v>
          </cell>
          <cell r="Z120">
            <v>13.145</v>
          </cell>
          <cell r="AA120">
            <v>13.145</v>
          </cell>
          <cell r="AB120">
            <v>13.145</v>
          </cell>
          <cell r="AC120">
            <v>13.145</v>
          </cell>
          <cell r="AD120">
            <v>13.145000000000001</v>
          </cell>
          <cell r="AE120">
            <v>14.393775000000002</v>
          </cell>
          <cell r="AF120">
            <v>15.631639650000002</v>
          </cell>
          <cell r="AG120">
            <v>16.897802461650002</v>
          </cell>
          <cell r="AH120">
            <v>18.182035448735405</v>
          </cell>
          <cell r="AI120">
            <v>19.472959965595617</v>
          </cell>
          <cell r="AJ120">
            <v>20.816594203221715</v>
          </cell>
          <cell r="AK120">
            <v>22.211306014837568</v>
          </cell>
          <cell r="AL120">
            <v>23.655040905802007</v>
          </cell>
          <cell r="AM120">
            <v>25.145308482867531</v>
          </cell>
          <cell r="AN120">
            <v>26.679172300322449</v>
          </cell>
          <cell r="AO120">
            <v>26.679172300322449</v>
          </cell>
          <cell r="AP120">
            <v>26.679172300322449</v>
          </cell>
          <cell r="AQ120">
            <v>26.679172300322449</v>
          </cell>
          <cell r="AR120">
            <v>26.679172300322449</v>
          </cell>
          <cell r="AS120">
            <v>26.679172300322449</v>
          </cell>
          <cell r="AT120">
            <v>26.679172300322449</v>
          </cell>
          <cell r="AU120">
            <v>26.679172300322449</v>
          </cell>
          <cell r="AV120">
            <v>26.679172300322449</v>
          </cell>
        </row>
        <row r="121">
          <cell r="E121">
            <v>2.4580000000000002</v>
          </cell>
          <cell r="F121">
            <v>2.4580000000000002</v>
          </cell>
          <cell r="G121">
            <v>2.4580000000000002</v>
          </cell>
          <cell r="H121">
            <v>2.4580000000000002</v>
          </cell>
          <cell r="I121">
            <v>2.4580000000000002</v>
          </cell>
          <cell r="J121">
            <v>2.4580000000000002</v>
          </cell>
          <cell r="K121">
            <v>2.4580000000000002</v>
          </cell>
          <cell r="L121">
            <v>2.4580000000000002</v>
          </cell>
          <cell r="M121">
            <v>2.4580000000000002</v>
          </cell>
          <cell r="N121">
            <v>2.4580000000000002</v>
          </cell>
          <cell r="O121">
            <v>2.4580000000000002</v>
          </cell>
          <cell r="P121">
            <v>2.4580000000000002</v>
          </cell>
          <cell r="Q121">
            <v>2.4579999999999997</v>
          </cell>
          <cell r="R121">
            <v>2.4580000000000002</v>
          </cell>
          <cell r="S121">
            <v>2.4580000000000002</v>
          </cell>
          <cell r="T121">
            <v>2.4580000000000002</v>
          </cell>
          <cell r="U121">
            <v>2.4580000000000002</v>
          </cell>
          <cell r="V121">
            <v>2.4580000000000002</v>
          </cell>
          <cell r="W121">
            <v>2.4580000000000002</v>
          </cell>
          <cell r="X121">
            <v>2.4580000000000002</v>
          </cell>
          <cell r="Y121">
            <v>2.4580000000000002</v>
          </cell>
          <cell r="Z121">
            <v>2.4580000000000002</v>
          </cell>
          <cell r="AA121">
            <v>2.4580000000000002</v>
          </cell>
          <cell r="AB121">
            <v>2.4580000000000002</v>
          </cell>
          <cell r="AC121">
            <v>2.4580000000000002</v>
          </cell>
          <cell r="AD121">
            <v>2.4579999999999997</v>
          </cell>
          <cell r="AE121">
            <v>2.4579999999999997</v>
          </cell>
          <cell r="AF121">
            <v>2.4579999999999997</v>
          </cell>
          <cell r="AG121">
            <v>2.4579999999999997</v>
          </cell>
          <cell r="AH121">
            <v>2.4579999999999997</v>
          </cell>
          <cell r="AI121">
            <v>2.4579999999999997</v>
          </cell>
          <cell r="AJ121">
            <v>2.4579999999999997</v>
          </cell>
          <cell r="AK121">
            <v>2.4579999999999997</v>
          </cell>
          <cell r="AL121">
            <v>2.4579999999999997</v>
          </cell>
          <cell r="AM121">
            <v>2.4579999999999997</v>
          </cell>
          <cell r="AN121">
            <v>2.4579999999999997</v>
          </cell>
          <cell r="AO121">
            <v>2.4579999999999997</v>
          </cell>
          <cell r="AP121">
            <v>2.4579999999999997</v>
          </cell>
          <cell r="AQ121">
            <v>2.4579999999999997</v>
          </cell>
          <cell r="AR121">
            <v>2.4579999999999997</v>
          </cell>
          <cell r="AS121">
            <v>2.4579999999999997</v>
          </cell>
          <cell r="AT121">
            <v>2.4579999999999997</v>
          </cell>
          <cell r="AU121">
            <v>2.4579999999999997</v>
          </cell>
          <cell r="AV121">
            <v>2.4579999999999997</v>
          </cell>
        </row>
        <row r="122">
          <cell r="E122">
            <v>112000</v>
          </cell>
          <cell r="F122">
            <v>130000</v>
          </cell>
          <cell r="G122">
            <v>189000</v>
          </cell>
          <cell r="H122">
            <v>268000</v>
          </cell>
          <cell r="I122">
            <v>316000</v>
          </cell>
          <cell r="J122">
            <v>347000</v>
          </cell>
          <cell r="K122">
            <v>353000</v>
          </cell>
          <cell r="L122">
            <v>327000</v>
          </cell>
          <cell r="M122">
            <v>300000</v>
          </cell>
          <cell r="N122">
            <v>235000</v>
          </cell>
          <cell r="O122">
            <v>172666.66666666666</v>
          </cell>
          <cell r="P122">
            <v>170000</v>
          </cell>
          <cell r="Q122">
            <v>2919666.6666666665</v>
          </cell>
          <cell r="R122">
            <v>112000</v>
          </cell>
          <cell r="S122">
            <v>130000</v>
          </cell>
          <cell r="T122">
            <v>189000</v>
          </cell>
          <cell r="U122">
            <v>268000</v>
          </cell>
          <cell r="V122">
            <v>316000</v>
          </cell>
          <cell r="W122">
            <v>347000</v>
          </cell>
          <cell r="X122">
            <v>353000</v>
          </cell>
          <cell r="Y122">
            <v>327000</v>
          </cell>
          <cell r="Z122">
            <v>300000</v>
          </cell>
          <cell r="AA122">
            <v>235000</v>
          </cell>
          <cell r="AB122">
            <v>172666.66666666666</v>
          </cell>
          <cell r="AC122">
            <v>170000</v>
          </cell>
          <cell r="AD122">
            <v>2919666.6666666665</v>
          </cell>
          <cell r="AE122">
            <v>2919666.6666666665</v>
          </cell>
          <cell r="AF122">
            <v>2919666.6666666665</v>
          </cell>
          <cell r="AG122">
            <v>2919666.6666666665</v>
          </cell>
          <cell r="AH122">
            <v>2919666.6666666665</v>
          </cell>
          <cell r="AI122">
            <v>2919666.6666666665</v>
          </cell>
          <cell r="AJ122">
            <v>2919666.6666666665</v>
          </cell>
          <cell r="AK122">
            <v>2919666.6666666665</v>
          </cell>
          <cell r="AL122">
            <v>2919666.6666666665</v>
          </cell>
          <cell r="AM122">
            <v>2919666.6666666665</v>
          </cell>
          <cell r="AN122">
            <v>2919666.6666666665</v>
          </cell>
          <cell r="AO122">
            <v>2919666.6666666665</v>
          </cell>
          <cell r="AP122">
            <v>2919666.6666666665</v>
          </cell>
          <cell r="AQ122">
            <v>2919666.6666666665</v>
          </cell>
          <cell r="AR122">
            <v>2919666.6666666665</v>
          </cell>
          <cell r="AS122">
            <v>2919666.6666666665</v>
          </cell>
          <cell r="AT122">
            <v>2919666.6666666665</v>
          </cell>
          <cell r="AU122">
            <v>2919666.6666666665</v>
          </cell>
          <cell r="AV122">
            <v>2919666.6666666665</v>
          </cell>
        </row>
        <row r="123">
          <cell r="E123">
            <v>0.17</v>
          </cell>
          <cell r="F123">
            <v>0.17</v>
          </cell>
          <cell r="G123">
            <v>0.17</v>
          </cell>
          <cell r="H123">
            <v>0.17</v>
          </cell>
          <cell r="I123">
            <v>0.17</v>
          </cell>
          <cell r="J123">
            <v>0.17</v>
          </cell>
          <cell r="K123">
            <v>0.17</v>
          </cell>
          <cell r="L123">
            <v>0.17</v>
          </cell>
          <cell r="M123">
            <v>0.17</v>
          </cell>
          <cell r="N123">
            <v>0.17</v>
          </cell>
          <cell r="O123">
            <v>0.17</v>
          </cell>
          <cell r="P123">
            <v>0.17</v>
          </cell>
          <cell r="Q123">
            <v>0.16999999999999996</v>
          </cell>
          <cell r="R123">
            <v>0.17</v>
          </cell>
          <cell r="S123">
            <v>0.17</v>
          </cell>
          <cell r="T123">
            <v>0.17</v>
          </cell>
          <cell r="U123">
            <v>0.17</v>
          </cell>
          <cell r="V123">
            <v>0.17</v>
          </cell>
          <cell r="W123">
            <v>0.17</v>
          </cell>
          <cell r="X123">
            <v>0.17</v>
          </cell>
          <cell r="Y123">
            <v>0.17</v>
          </cell>
          <cell r="Z123">
            <v>0.17</v>
          </cell>
          <cell r="AA123">
            <v>0.17</v>
          </cell>
          <cell r="AB123">
            <v>0.17</v>
          </cell>
          <cell r="AC123">
            <v>0.17</v>
          </cell>
          <cell r="AD123">
            <v>0.16999999999999996</v>
          </cell>
          <cell r="AE123">
            <v>0.16999999999999996</v>
          </cell>
          <cell r="AF123">
            <v>0.16999999999999996</v>
          </cell>
          <cell r="AG123">
            <v>0.16999999999999996</v>
          </cell>
          <cell r="AH123">
            <v>0.16999999999999996</v>
          </cell>
          <cell r="AI123">
            <v>0.16999999999999996</v>
          </cell>
          <cell r="AJ123">
            <v>0.16999999999999996</v>
          </cell>
          <cell r="AK123">
            <v>0.16999999999999996</v>
          </cell>
          <cell r="AL123">
            <v>0.16999999999999996</v>
          </cell>
          <cell r="AM123">
            <v>0.16999999999999996</v>
          </cell>
          <cell r="AN123">
            <v>0.16999999999999996</v>
          </cell>
          <cell r="AO123">
            <v>0.16999999999999996</v>
          </cell>
          <cell r="AP123">
            <v>0.16999999999999996</v>
          </cell>
          <cell r="AQ123">
            <v>0.16999999999999996</v>
          </cell>
          <cell r="AR123">
            <v>0.16999999999999996</v>
          </cell>
          <cell r="AS123">
            <v>0.16999999999999996</v>
          </cell>
          <cell r="AT123">
            <v>0.16999999999999996</v>
          </cell>
          <cell r="AU123">
            <v>0.16999999999999996</v>
          </cell>
          <cell r="AV123">
            <v>0.16999999999999996</v>
          </cell>
        </row>
        <row r="124">
          <cell r="E124">
            <v>138954.23860984872</v>
          </cell>
          <cell r="F124">
            <v>138954.23860984872</v>
          </cell>
          <cell r="G124">
            <v>138954.23860984872</v>
          </cell>
          <cell r="H124">
            <v>1182335.8165601294</v>
          </cell>
          <cell r="I124">
            <v>1182335.8165601294</v>
          </cell>
          <cell r="J124">
            <v>2708210.893123921</v>
          </cell>
          <cell r="K124">
            <v>2708210.893123921</v>
          </cell>
          <cell r="L124">
            <v>2708210.893123921</v>
          </cell>
          <cell r="M124">
            <v>2708210.893123921</v>
          </cell>
          <cell r="N124">
            <v>2708210.893123921</v>
          </cell>
          <cell r="O124">
            <v>138955.59271529526</v>
          </cell>
          <cell r="P124">
            <v>138955.59271529526</v>
          </cell>
          <cell r="Q124">
            <v>16600500</v>
          </cell>
          <cell r="R124">
            <v>138954.23860984872</v>
          </cell>
          <cell r="S124">
            <v>138954.23860984872</v>
          </cell>
          <cell r="T124">
            <v>138954.23860984872</v>
          </cell>
          <cell r="U124">
            <v>1182335.8165601294</v>
          </cell>
          <cell r="V124">
            <v>1182335.8165601294</v>
          </cell>
          <cell r="W124">
            <v>2708210.893123921</v>
          </cell>
          <cell r="X124">
            <v>2708210.893123921</v>
          </cell>
          <cell r="Y124">
            <v>2708210.893123921</v>
          </cell>
          <cell r="Z124">
            <v>2708210.893123921</v>
          </cell>
          <cell r="AA124">
            <v>2708210.893123921</v>
          </cell>
          <cell r="AB124">
            <v>138955.59271529526</v>
          </cell>
          <cell r="AC124">
            <v>138955.59271529526</v>
          </cell>
          <cell r="AD124">
            <v>16600500</v>
          </cell>
          <cell r="AE124">
            <v>16600500</v>
          </cell>
          <cell r="AF124">
            <v>16600500</v>
          </cell>
          <cell r="AG124">
            <v>16600500</v>
          </cell>
          <cell r="AH124">
            <v>16600500</v>
          </cell>
          <cell r="AI124">
            <v>16600500</v>
          </cell>
          <cell r="AJ124">
            <v>16600500</v>
          </cell>
          <cell r="AK124">
            <v>16600500</v>
          </cell>
          <cell r="AL124">
            <v>16600500</v>
          </cell>
          <cell r="AM124">
            <v>16600500</v>
          </cell>
          <cell r="AN124">
            <v>16600500</v>
          </cell>
          <cell r="AO124">
            <v>16600500</v>
          </cell>
          <cell r="AP124">
            <v>16600500</v>
          </cell>
          <cell r="AQ124">
            <v>16600500</v>
          </cell>
          <cell r="AR124">
            <v>16600500</v>
          </cell>
          <cell r="AS124">
            <v>16600500</v>
          </cell>
          <cell r="AT124">
            <v>16600500</v>
          </cell>
          <cell r="AU124">
            <v>16600500</v>
          </cell>
          <cell r="AV124">
            <v>16600500</v>
          </cell>
        </row>
        <row r="125">
          <cell r="E125">
            <v>166667</v>
          </cell>
          <cell r="F125">
            <v>166667</v>
          </cell>
          <cell r="G125">
            <v>166667</v>
          </cell>
          <cell r="H125">
            <v>166667</v>
          </cell>
          <cell r="I125">
            <v>166667</v>
          </cell>
          <cell r="J125">
            <v>166667</v>
          </cell>
          <cell r="K125">
            <v>166667</v>
          </cell>
          <cell r="L125">
            <v>166667</v>
          </cell>
          <cell r="M125">
            <v>166667</v>
          </cell>
          <cell r="N125">
            <v>166667</v>
          </cell>
          <cell r="O125">
            <v>166667</v>
          </cell>
          <cell r="P125">
            <v>166667</v>
          </cell>
          <cell r="Q125">
            <v>2000004</v>
          </cell>
          <cell r="R125">
            <v>166667</v>
          </cell>
          <cell r="S125">
            <v>166667</v>
          </cell>
          <cell r="T125">
            <v>166667</v>
          </cell>
          <cell r="U125">
            <v>166667</v>
          </cell>
          <cell r="V125">
            <v>166667</v>
          </cell>
          <cell r="W125">
            <v>166667</v>
          </cell>
          <cell r="X125">
            <v>166667</v>
          </cell>
          <cell r="Y125">
            <v>166667</v>
          </cell>
          <cell r="Z125">
            <v>166667</v>
          </cell>
          <cell r="AA125">
            <v>166667</v>
          </cell>
          <cell r="AB125">
            <v>166667</v>
          </cell>
          <cell r="AC125">
            <v>166667</v>
          </cell>
          <cell r="AD125">
            <v>2000004</v>
          </cell>
          <cell r="AE125">
            <v>2000004</v>
          </cell>
          <cell r="AF125">
            <v>2000004</v>
          </cell>
          <cell r="AG125">
            <v>2000004</v>
          </cell>
          <cell r="AH125">
            <v>2000004</v>
          </cell>
          <cell r="AI125">
            <v>2000004</v>
          </cell>
          <cell r="AJ125">
            <v>2000004</v>
          </cell>
          <cell r="AK125">
            <v>2000004</v>
          </cell>
          <cell r="AL125">
            <v>2000004</v>
          </cell>
          <cell r="AM125">
            <v>2000004</v>
          </cell>
          <cell r="AN125">
            <v>2000004</v>
          </cell>
          <cell r="AO125">
            <v>2000004</v>
          </cell>
          <cell r="AP125">
            <v>2000004</v>
          </cell>
          <cell r="AQ125">
            <v>2000004</v>
          </cell>
          <cell r="AR125">
            <v>2000004</v>
          </cell>
          <cell r="AS125">
            <v>2000004</v>
          </cell>
          <cell r="AT125">
            <v>2000004</v>
          </cell>
          <cell r="AU125">
            <v>2000004</v>
          </cell>
          <cell r="AV125">
            <v>2000004</v>
          </cell>
        </row>
        <row r="126">
          <cell r="E126">
            <v>25</v>
          </cell>
          <cell r="F126">
            <v>25</v>
          </cell>
          <cell r="G126">
            <v>25</v>
          </cell>
          <cell r="H126">
            <v>25</v>
          </cell>
          <cell r="I126">
            <v>25</v>
          </cell>
          <cell r="J126">
            <v>25</v>
          </cell>
          <cell r="K126">
            <v>25</v>
          </cell>
          <cell r="L126">
            <v>25</v>
          </cell>
          <cell r="M126">
            <v>25</v>
          </cell>
          <cell r="N126">
            <v>25</v>
          </cell>
          <cell r="O126">
            <v>25</v>
          </cell>
          <cell r="P126">
            <v>25</v>
          </cell>
          <cell r="Q126">
            <v>25</v>
          </cell>
          <cell r="R126">
            <v>25</v>
          </cell>
          <cell r="S126">
            <v>25</v>
          </cell>
          <cell r="T126">
            <v>25</v>
          </cell>
          <cell r="U126">
            <v>25</v>
          </cell>
          <cell r="V126">
            <v>25</v>
          </cell>
          <cell r="W126">
            <v>25</v>
          </cell>
          <cell r="X126">
            <v>25</v>
          </cell>
          <cell r="Y126">
            <v>25</v>
          </cell>
          <cell r="Z126">
            <v>25</v>
          </cell>
          <cell r="AA126">
            <v>25</v>
          </cell>
          <cell r="AB126">
            <v>25</v>
          </cell>
          <cell r="AC126">
            <v>25</v>
          </cell>
          <cell r="AD126">
            <v>25</v>
          </cell>
          <cell r="AE126">
            <v>25</v>
          </cell>
          <cell r="AF126">
            <v>25</v>
          </cell>
          <cell r="AG126">
            <v>25</v>
          </cell>
          <cell r="AH126">
            <v>25</v>
          </cell>
          <cell r="AI126">
            <v>25</v>
          </cell>
          <cell r="AJ126">
            <v>25</v>
          </cell>
          <cell r="AK126">
            <v>25</v>
          </cell>
          <cell r="AL126">
            <v>25</v>
          </cell>
          <cell r="AM126">
            <v>25</v>
          </cell>
          <cell r="AN126">
            <v>25</v>
          </cell>
          <cell r="AO126">
            <v>25</v>
          </cell>
          <cell r="AP126">
            <v>25</v>
          </cell>
          <cell r="AQ126">
            <v>25</v>
          </cell>
          <cell r="AR126">
            <v>25</v>
          </cell>
          <cell r="AS126">
            <v>25</v>
          </cell>
          <cell r="AT126">
            <v>25</v>
          </cell>
          <cell r="AU126">
            <v>25</v>
          </cell>
          <cell r="AV126">
            <v>25</v>
          </cell>
        </row>
        <row r="127">
          <cell r="E127">
            <v>100.8</v>
          </cell>
          <cell r="F127">
            <v>100.8</v>
          </cell>
          <cell r="G127">
            <v>100.8</v>
          </cell>
          <cell r="H127">
            <v>100.8</v>
          </cell>
          <cell r="I127">
            <v>100.8</v>
          </cell>
          <cell r="J127">
            <v>100.8</v>
          </cell>
          <cell r="K127">
            <v>100.8</v>
          </cell>
          <cell r="L127">
            <v>100.8</v>
          </cell>
          <cell r="M127">
            <v>100.8</v>
          </cell>
          <cell r="N127">
            <v>100.8</v>
          </cell>
          <cell r="O127">
            <v>100.8</v>
          </cell>
          <cell r="P127">
            <v>100.8</v>
          </cell>
          <cell r="Q127">
            <v>100.79999999999997</v>
          </cell>
          <cell r="R127">
            <v>107.85600000000001</v>
          </cell>
          <cell r="S127">
            <v>107.85600000000001</v>
          </cell>
          <cell r="T127">
            <v>107.85600000000001</v>
          </cell>
          <cell r="U127">
            <v>107.85600000000001</v>
          </cell>
          <cell r="V127">
            <v>107.85600000000001</v>
          </cell>
          <cell r="W127">
            <v>107.85600000000001</v>
          </cell>
          <cell r="X127">
            <v>107.85600000000001</v>
          </cell>
          <cell r="Y127">
            <v>107.85600000000001</v>
          </cell>
          <cell r="Z127">
            <v>107.85600000000001</v>
          </cell>
          <cell r="AA127">
            <v>107.85600000000001</v>
          </cell>
          <cell r="AB127">
            <v>107.85600000000001</v>
          </cell>
          <cell r="AC127">
            <v>107.85600000000001</v>
          </cell>
          <cell r="AD127">
            <v>107.85600000000001</v>
          </cell>
          <cell r="AE127">
            <v>115.40592000000002</v>
          </cell>
          <cell r="AF127">
            <v>123.48433440000004</v>
          </cell>
          <cell r="AG127">
            <v>132.12823780800005</v>
          </cell>
          <cell r="AH127">
            <v>141.37721445456006</v>
          </cell>
          <cell r="AI127">
            <v>151.27361946637927</v>
          </cell>
          <cell r="AJ127">
            <v>161.86277282902583</v>
          </cell>
          <cell r="AK127">
            <v>173.19316692705766</v>
          </cell>
          <cell r="AL127">
            <v>185.31668861195172</v>
          </cell>
          <cell r="AM127">
            <v>198.28885681478835</v>
          </cell>
          <cell r="AN127">
            <v>212.16907679182356</v>
          </cell>
          <cell r="AO127">
            <v>227.02091216725123</v>
          </cell>
          <cell r="AP127">
            <v>242.91237601895884</v>
          </cell>
          <cell r="AQ127">
            <v>259.91624234028598</v>
          </cell>
          <cell r="AR127">
            <v>278.110379304106</v>
          </cell>
          <cell r="AS127">
            <v>297.57810585539346</v>
          </cell>
          <cell r="AT127">
            <v>318.408573265271</v>
          </cell>
          <cell r="AU127">
            <v>340.69717339383999</v>
          </cell>
          <cell r="AV127">
            <v>364.54597553140883</v>
          </cell>
        </row>
        <row r="130">
          <cell r="E130">
            <v>0.17899999999999999</v>
          </cell>
          <cell r="F130">
            <v>0.17899999999999999</v>
          </cell>
          <cell r="G130">
            <v>0.17899999999999999</v>
          </cell>
          <cell r="H130">
            <v>0.17899999999999999</v>
          </cell>
          <cell r="I130">
            <v>0.17899999999999999</v>
          </cell>
          <cell r="J130">
            <v>0.17899999999999999</v>
          </cell>
          <cell r="K130">
            <v>0.17899999999999999</v>
          </cell>
          <cell r="L130">
            <v>0.17899999999999999</v>
          </cell>
          <cell r="M130">
            <v>0.17899999999999999</v>
          </cell>
          <cell r="N130">
            <v>0.17899999999999999</v>
          </cell>
          <cell r="O130">
            <v>0.17899999999999999</v>
          </cell>
          <cell r="P130">
            <v>0.17899999999999999</v>
          </cell>
          <cell r="Q130">
            <v>0.17900000000000002</v>
          </cell>
          <cell r="R130">
            <v>0.17899999999999999</v>
          </cell>
          <cell r="S130">
            <v>0.17899999999999999</v>
          </cell>
          <cell r="T130">
            <v>0.17899999999999999</v>
          </cell>
          <cell r="U130">
            <v>0.17899999999999999</v>
          </cell>
          <cell r="V130">
            <v>0.17899999999999999</v>
          </cell>
          <cell r="W130">
            <v>0.17899999999999999</v>
          </cell>
          <cell r="X130">
            <v>0.17899999999999999</v>
          </cell>
          <cell r="Y130">
            <v>0.17899999999999999</v>
          </cell>
          <cell r="Z130">
            <v>0.17899999999999999</v>
          </cell>
          <cell r="AA130">
            <v>0.17899999999999999</v>
          </cell>
          <cell r="AB130">
            <v>0.17899999999999999</v>
          </cell>
          <cell r="AC130">
            <v>0.17899999999999999</v>
          </cell>
          <cell r="AD130">
            <v>0.17900000000000002</v>
          </cell>
          <cell r="AE130">
            <v>0.17900000000000002</v>
          </cell>
          <cell r="AF130">
            <v>0.17900000000000002</v>
          </cell>
          <cell r="AG130">
            <v>0.17900000000000002</v>
          </cell>
          <cell r="AH130">
            <v>0.17900000000000002</v>
          </cell>
          <cell r="AI130">
            <v>0.17900000000000002</v>
          </cell>
          <cell r="AJ130">
            <v>0.17900000000000002</v>
          </cell>
          <cell r="AK130">
            <v>0.17900000000000002</v>
          </cell>
          <cell r="AL130">
            <v>0.17900000000000002</v>
          </cell>
          <cell r="AM130">
            <v>0.17900000000000002</v>
          </cell>
          <cell r="AN130">
            <v>0.17900000000000002</v>
          </cell>
          <cell r="AO130">
            <v>0.17900000000000002</v>
          </cell>
          <cell r="AP130">
            <v>0.17900000000000002</v>
          </cell>
          <cell r="AQ130">
            <v>0.17900000000000002</v>
          </cell>
          <cell r="AR130">
            <v>0.17900000000000002</v>
          </cell>
          <cell r="AS130">
            <v>0.17900000000000002</v>
          </cell>
          <cell r="AT130">
            <v>0.17900000000000002</v>
          </cell>
          <cell r="AU130">
            <v>0.17900000000000002</v>
          </cell>
          <cell r="AV130">
            <v>0.17900000000000002</v>
          </cell>
        </row>
        <row r="131">
          <cell r="E131">
            <v>0.502</v>
          </cell>
          <cell r="F131">
            <v>0.502</v>
          </cell>
          <cell r="G131">
            <v>0.502</v>
          </cell>
          <cell r="H131">
            <v>0.502</v>
          </cell>
          <cell r="I131">
            <v>0.502</v>
          </cell>
          <cell r="J131">
            <v>0.502</v>
          </cell>
          <cell r="K131">
            <v>0.502</v>
          </cell>
          <cell r="L131">
            <v>0.502</v>
          </cell>
          <cell r="M131">
            <v>0.502</v>
          </cell>
          <cell r="N131">
            <v>0.502</v>
          </cell>
          <cell r="O131">
            <v>0.502</v>
          </cell>
          <cell r="P131">
            <v>0.502</v>
          </cell>
          <cell r="Q131">
            <v>0.50199999999999989</v>
          </cell>
          <cell r="R131">
            <v>0.502</v>
          </cell>
          <cell r="S131">
            <v>0.502</v>
          </cell>
          <cell r="T131">
            <v>0.502</v>
          </cell>
          <cell r="U131">
            <v>0.502</v>
          </cell>
          <cell r="V131">
            <v>0.502</v>
          </cell>
          <cell r="W131">
            <v>0.502</v>
          </cell>
          <cell r="X131">
            <v>0.502</v>
          </cell>
          <cell r="Y131">
            <v>0.502</v>
          </cell>
          <cell r="Z131">
            <v>0.502</v>
          </cell>
          <cell r="AA131">
            <v>0.502</v>
          </cell>
          <cell r="AB131">
            <v>0.502</v>
          </cell>
          <cell r="AC131">
            <v>0.502</v>
          </cell>
          <cell r="AD131">
            <v>0.50199999999999989</v>
          </cell>
          <cell r="AE131">
            <v>0.50199999999999989</v>
          </cell>
          <cell r="AF131">
            <v>0.50199999999999989</v>
          </cell>
          <cell r="AG131">
            <v>0.50199999999999989</v>
          </cell>
          <cell r="AH131">
            <v>0.50199999999999989</v>
          </cell>
          <cell r="AI131">
            <v>0.50199999999999989</v>
          </cell>
          <cell r="AJ131">
            <v>0.50199999999999989</v>
          </cell>
          <cell r="AK131">
            <v>0.50199999999999989</v>
          </cell>
          <cell r="AL131">
            <v>0.50199999999999989</v>
          </cell>
          <cell r="AM131">
            <v>0.50199999999999989</v>
          </cell>
          <cell r="AN131">
            <v>0.50199999999999989</v>
          </cell>
          <cell r="AO131">
            <v>0.50199999999999989</v>
          </cell>
          <cell r="AP131">
            <v>0.50199999999999989</v>
          </cell>
          <cell r="AQ131">
            <v>0.50199999999999989</v>
          </cell>
          <cell r="AR131">
            <v>0.50199999999999989</v>
          </cell>
          <cell r="AS131">
            <v>0.50199999999999989</v>
          </cell>
          <cell r="AT131">
            <v>0.50199999999999989</v>
          </cell>
          <cell r="AU131">
            <v>0.50199999999999989</v>
          </cell>
          <cell r="AV131">
            <v>0.50199999999999989</v>
          </cell>
        </row>
        <row r="132">
          <cell r="E132">
            <v>0.193</v>
          </cell>
          <cell r="F132">
            <v>0.193</v>
          </cell>
          <cell r="G132">
            <v>0.193</v>
          </cell>
          <cell r="H132">
            <v>0.193</v>
          </cell>
          <cell r="I132">
            <v>0.193</v>
          </cell>
          <cell r="J132">
            <v>0.193</v>
          </cell>
          <cell r="K132">
            <v>0.193</v>
          </cell>
          <cell r="L132">
            <v>0.193</v>
          </cell>
          <cell r="M132">
            <v>0.193</v>
          </cell>
          <cell r="N132">
            <v>0.193</v>
          </cell>
          <cell r="O132">
            <v>0.193</v>
          </cell>
          <cell r="P132">
            <v>0.193</v>
          </cell>
          <cell r="Q132">
            <v>0.19300000000000003</v>
          </cell>
          <cell r="R132">
            <v>0.193</v>
          </cell>
          <cell r="S132">
            <v>0.193</v>
          </cell>
          <cell r="T132">
            <v>0.193</v>
          </cell>
          <cell r="U132">
            <v>0.193</v>
          </cell>
          <cell r="V132">
            <v>0.193</v>
          </cell>
          <cell r="W132">
            <v>0.193</v>
          </cell>
          <cell r="X132">
            <v>0.193</v>
          </cell>
          <cell r="Y132">
            <v>0.193</v>
          </cell>
          <cell r="Z132">
            <v>0.193</v>
          </cell>
          <cell r="AA132">
            <v>0.193</v>
          </cell>
          <cell r="AB132">
            <v>0.193</v>
          </cell>
          <cell r="AC132">
            <v>0.193</v>
          </cell>
          <cell r="AD132">
            <v>0.19300000000000003</v>
          </cell>
          <cell r="AE132">
            <v>0.19300000000000003</v>
          </cell>
          <cell r="AF132">
            <v>0.19300000000000003</v>
          </cell>
          <cell r="AG132">
            <v>0.19300000000000003</v>
          </cell>
          <cell r="AH132">
            <v>0.19300000000000003</v>
          </cell>
          <cell r="AI132">
            <v>0.19300000000000003</v>
          </cell>
          <cell r="AJ132">
            <v>0.19300000000000003</v>
          </cell>
          <cell r="AK132">
            <v>0.19300000000000003</v>
          </cell>
          <cell r="AL132">
            <v>0.19300000000000003</v>
          </cell>
          <cell r="AM132">
            <v>0.19300000000000003</v>
          </cell>
          <cell r="AN132">
            <v>0.19300000000000003</v>
          </cell>
          <cell r="AO132">
            <v>0.19300000000000003</v>
          </cell>
          <cell r="AP132">
            <v>0.19300000000000003</v>
          </cell>
          <cell r="AQ132">
            <v>0.19300000000000003</v>
          </cell>
          <cell r="AR132">
            <v>0.19300000000000003</v>
          </cell>
          <cell r="AS132">
            <v>0.19300000000000003</v>
          </cell>
          <cell r="AT132">
            <v>0.19300000000000003</v>
          </cell>
          <cell r="AU132">
            <v>0.19300000000000003</v>
          </cell>
          <cell r="AV132">
            <v>0.19300000000000003</v>
          </cell>
        </row>
        <row r="133">
          <cell r="E133">
            <v>0.19600000000000001</v>
          </cell>
          <cell r="F133">
            <v>0.19600000000000001</v>
          </cell>
          <cell r="G133">
            <v>0.19600000000000001</v>
          </cell>
          <cell r="H133">
            <v>0.19600000000000001</v>
          </cell>
          <cell r="I133">
            <v>0.19600000000000001</v>
          </cell>
          <cell r="J133">
            <v>0.19600000000000001</v>
          </cell>
          <cell r="K133">
            <v>0.19600000000000001</v>
          </cell>
          <cell r="L133">
            <v>0.19600000000000001</v>
          </cell>
          <cell r="M133">
            <v>0.19600000000000001</v>
          </cell>
          <cell r="N133">
            <v>0.19600000000000001</v>
          </cell>
          <cell r="O133">
            <v>0.19600000000000001</v>
          </cell>
          <cell r="P133">
            <v>0.19600000000000001</v>
          </cell>
          <cell r="Q133">
            <v>0.19599999999999998</v>
          </cell>
          <cell r="R133">
            <v>0.19600000000000001</v>
          </cell>
          <cell r="S133">
            <v>0.19600000000000001</v>
          </cell>
          <cell r="T133">
            <v>0.19600000000000001</v>
          </cell>
          <cell r="U133">
            <v>0.19600000000000001</v>
          </cell>
          <cell r="V133">
            <v>0.19600000000000001</v>
          </cell>
          <cell r="W133">
            <v>0.19600000000000001</v>
          </cell>
          <cell r="X133">
            <v>0.19600000000000001</v>
          </cell>
          <cell r="Y133">
            <v>0.19600000000000001</v>
          </cell>
          <cell r="Z133">
            <v>0.19600000000000001</v>
          </cell>
          <cell r="AA133">
            <v>0.19600000000000001</v>
          </cell>
          <cell r="AB133">
            <v>0.19600000000000001</v>
          </cell>
          <cell r="AC133">
            <v>0.19600000000000001</v>
          </cell>
          <cell r="AD133">
            <v>0.19599999999999998</v>
          </cell>
          <cell r="AE133">
            <v>0.19599999999999998</v>
          </cell>
          <cell r="AF133">
            <v>0.19599999999999998</v>
          </cell>
          <cell r="AG133">
            <v>0.19599999999999998</v>
          </cell>
          <cell r="AH133">
            <v>0.19599999999999998</v>
          </cell>
          <cell r="AI133">
            <v>0.19599999999999998</v>
          </cell>
          <cell r="AJ133">
            <v>0.19599999999999998</v>
          </cell>
          <cell r="AK133">
            <v>0.19599999999999998</v>
          </cell>
          <cell r="AL133">
            <v>0.19599999999999998</v>
          </cell>
          <cell r="AM133">
            <v>0.19599999999999998</v>
          </cell>
          <cell r="AN133">
            <v>0.19599999999999998</v>
          </cell>
          <cell r="AO133">
            <v>0.19599999999999998</v>
          </cell>
          <cell r="AP133">
            <v>0.19599999999999998</v>
          </cell>
          <cell r="AQ133">
            <v>0.19599999999999998</v>
          </cell>
          <cell r="AR133">
            <v>0.19599999999999998</v>
          </cell>
          <cell r="AS133">
            <v>0.19599999999999998</v>
          </cell>
          <cell r="AT133">
            <v>0.19599999999999998</v>
          </cell>
          <cell r="AU133">
            <v>0.19599999999999998</v>
          </cell>
          <cell r="AV133">
            <v>0.19599999999999998</v>
          </cell>
        </row>
        <row r="134">
          <cell r="E134">
            <v>6.5000000000000002E-2</v>
          </cell>
          <cell r="F134">
            <v>6.5000000000000002E-2</v>
          </cell>
          <cell r="G134">
            <v>6.5000000000000002E-2</v>
          </cell>
          <cell r="H134">
            <v>6.5000000000000002E-2</v>
          </cell>
          <cell r="I134">
            <v>6.5000000000000002E-2</v>
          </cell>
          <cell r="J134">
            <v>6.5000000000000002E-2</v>
          </cell>
          <cell r="K134">
            <v>6.5000000000000002E-2</v>
          </cell>
          <cell r="L134">
            <v>6.5000000000000002E-2</v>
          </cell>
          <cell r="M134">
            <v>6.5000000000000002E-2</v>
          </cell>
          <cell r="N134">
            <v>6.5000000000000002E-2</v>
          </cell>
          <cell r="O134">
            <v>6.5000000000000002E-2</v>
          </cell>
          <cell r="P134">
            <v>6.5000000000000002E-2</v>
          </cell>
          <cell r="Q134">
            <v>6.4999999999999988E-2</v>
          </cell>
          <cell r="R134">
            <v>6.5000000000000002E-2</v>
          </cell>
          <cell r="S134">
            <v>6.5000000000000002E-2</v>
          </cell>
          <cell r="T134">
            <v>6.5000000000000002E-2</v>
          </cell>
          <cell r="U134">
            <v>6.5000000000000002E-2</v>
          </cell>
          <cell r="V134">
            <v>6.5000000000000002E-2</v>
          </cell>
          <cell r="W134">
            <v>6.5000000000000002E-2</v>
          </cell>
          <cell r="X134">
            <v>6.5000000000000002E-2</v>
          </cell>
          <cell r="Y134">
            <v>6.5000000000000002E-2</v>
          </cell>
          <cell r="Z134">
            <v>6.5000000000000002E-2</v>
          </cell>
          <cell r="AA134">
            <v>6.5000000000000002E-2</v>
          </cell>
          <cell r="AB134">
            <v>6.5000000000000002E-2</v>
          </cell>
          <cell r="AC134">
            <v>6.5000000000000002E-2</v>
          </cell>
          <cell r="AD134">
            <v>6.4999999999999988E-2</v>
          </cell>
          <cell r="AE134">
            <v>6.4999999999999988E-2</v>
          </cell>
          <cell r="AF134">
            <v>6.4999999999999988E-2</v>
          </cell>
          <cell r="AG134">
            <v>6.4999999999999988E-2</v>
          </cell>
          <cell r="AH134">
            <v>6.4999999999999988E-2</v>
          </cell>
          <cell r="AI134">
            <v>6.4999999999999988E-2</v>
          </cell>
          <cell r="AJ134">
            <v>6.4999999999999988E-2</v>
          </cell>
          <cell r="AK134">
            <v>6.4999999999999988E-2</v>
          </cell>
          <cell r="AL134">
            <v>6.4999999999999988E-2</v>
          </cell>
          <cell r="AM134">
            <v>6.4999999999999988E-2</v>
          </cell>
          <cell r="AN134">
            <v>6.4999999999999988E-2</v>
          </cell>
          <cell r="AO134">
            <v>6.4999999999999988E-2</v>
          </cell>
          <cell r="AP134">
            <v>6.4999999999999988E-2</v>
          </cell>
          <cell r="AQ134">
            <v>6.4999999999999988E-2</v>
          </cell>
          <cell r="AR134">
            <v>6.4999999999999988E-2</v>
          </cell>
          <cell r="AS134">
            <v>6.4999999999999988E-2</v>
          </cell>
          <cell r="AT134">
            <v>6.4999999999999988E-2</v>
          </cell>
          <cell r="AU134">
            <v>6.4999999999999988E-2</v>
          </cell>
          <cell r="AV134">
            <v>6.4999999999999988E-2</v>
          </cell>
        </row>
        <row r="135">
          <cell r="E135">
            <v>2.7E-2</v>
          </cell>
          <cell r="F135">
            <v>2.7E-2</v>
          </cell>
          <cell r="G135">
            <v>2.7E-2</v>
          </cell>
          <cell r="H135">
            <v>2.7E-2</v>
          </cell>
          <cell r="I135">
            <v>2.7E-2</v>
          </cell>
          <cell r="J135">
            <v>2.7E-2</v>
          </cell>
          <cell r="K135">
            <v>2.7E-2</v>
          </cell>
          <cell r="L135">
            <v>2.7E-2</v>
          </cell>
          <cell r="M135">
            <v>2.7E-2</v>
          </cell>
          <cell r="N135">
            <v>2.7E-2</v>
          </cell>
          <cell r="O135">
            <v>2.7E-2</v>
          </cell>
          <cell r="P135">
            <v>2.7E-2</v>
          </cell>
          <cell r="Q135">
            <v>2.7000000000000007E-2</v>
          </cell>
          <cell r="R135">
            <v>2.7E-2</v>
          </cell>
          <cell r="S135">
            <v>2.7E-2</v>
          </cell>
          <cell r="T135">
            <v>2.7E-2</v>
          </cell>
          <cell r="U135">
            <v>2.7E-2</v>
          </cell>
          <cell r="V135">
            <v>2.7E-2</v>
          </cell>
          <cell r="W135">
            <v>2.7E-2</v>
          </cell>
          <cell r="X135">
            <v>2.7E-2</v>
          </cell>
          <cell r="Y135">
            <v>2.7E-2</v>
          </cell>
          <cell r="Z135">
            <v>2.7E-2</v>
          </cell>
          <cell r="AA135">
            <v>2.7E-2</v>
          </cell>
          <cell r="AB135">
            <v>2.7E-2</v>
          </cell>
          <cell r="AC135">
            <v>2.7E-2</v>
          </cell>
          <cell r="AD135">
            <v>2.7000000000000007E-2</v>
          </cell>
          <cell r="AE135">
            <v>2.7000000000000007E-2</v>
          </cell>
          <cell r="AF135">
            <v>2.7000000000000007E-2</v>
          </cell>
          <cell r="AG135">
            <v>2.7000000000000007E-2</v>
          </cell>
          <cell r="AH135">
            <v>2.7000000000000007E-2</v>
          </cell>
          <cell r="AI135">
            <v>2.7000000000000007E-2</v>
          </cell>
          <cell r="AJ135">
            <v>2.7000000000000007E-2</v>
          </cell>
          <cell r="AK135">
            <v>2.7000000000000007E-2</v>
          </cell>
          <cell r="AL135">
            <v>2.7000000000000007E-2</v>
          </cell>
          <cell r="AM135">
            <v>2.7000000000000007E-2</v>
          </cell>
          <cell r="AN135">
            <v>2.7000000000000007E-2</v>
          </cell>
          <cell r="AO135">
            <v>2.7000000000000007E-2</v>
          </cell>
          <cell r="AP135">
            <v>2.7000000000000007E-2</v>
          </cell>
          <cell r="AQ135">
            <v>2.7000000000000007E-2</v>
          </cell>
          <cell r="AR135">
            <v>2.7000000000000007E-2</v>
          </cell>
          <cell r="AS135">
            <v>2.7000000000000007E-2</v>
          </cell>
          <cell r="AT135">
            <v>2.7000000000000007E-2</v>
          </cell>
          <cell r="AU135">
            <v>2.7000000000000007E-2</v>
          </cell>
          <cell r="AV135">
            <v>2.7000000000000007E-2</v>
          </cell>
        </row>
        <row r="136">
          <cell r="E136">
            <v>93274</v>
          </cell>
          <cell r="F136">
            <v>93274</v>
          </cell>
          <cell r="G136">
            <v>93274</v>
          </cell>
          <cell r="H136">
            <v>93274</v>
          </cell>
          <cell r="I136">
            <v>93274</v>
          </cell>
          <cell r="J136">
            <v>93274</v>
          </cell>
          <cell r="K136">
            <v>93274</v>
          </cell>
          <cell r="L136">
            <v>93274</v>
          </cell>
          <cell r="M136">
            <v>93274</v>
          </cell>
          <cell r="N136">
            <v>93274</v>
          </cell>
          <cell r="O136">
            <v>93274</v>
          </cell>
          <cell r="P136">
            <v>93274</v>
          </cell>
          <cell r="Q136">
            <v>93274</v>
          </cell>
          <cell r="R136">
            <v>102601.40000000001</v>
          </cell>
          <cell r="S136">
            <v>102601.40000000001</v>
          </cell>
          <cell r="T136">
            <v>102601.40000000001</v>
          </cell>
          <cell r="U136">
            <v>102601.40000000001</v>
          </cell>
          <cell r="V136">
            <v>102601.40000000001</v>
          </cell>
          <cell r="W136">
            <v>102601.40000000001</v>
          </cell>
          <cell r="X136">
            <v>102601.40000000001</v>
          </cell>
          <cell r="Y136">
            <v>102601.40000000001</v>
          </cell>
          <cell r="Z136">
            <v>102601.40000000001</v>
          </cell>
          <cell r="AA136">
            <v>102601.40000000001</v>
          </cell>
          <cell r="AB136">
            <v>102601.40000000001</v>
          </cell>
          <cell r="AC136">
            <v>102601.40000000001</v>
          </cell>
          <cell r="AD136">
            <v>102601.40000000001</v>
          </cell>
          <cell r="AE136">
            <v>109783.49800000002</v>
          </cell>
          <cell r="AF136">
            <v>117468.34286000003</v>
          </cell>
          <cell r="AG136">
            <v>125691.12686020005</v>
          </cell>
          <cell r="AH136">
            <v>134489.50574041405</v>
          </cell>
          <cell r="AI136">
            <v>143903.77114224306</v>
          </cell>
          <cell r="AJ136">
            <v>153977.03512220009</v>
          </cell>
          <cell r="AK136">
            <v>164755.4275807541</v>
          </cell>
          <cell r="AL136">
            <v>176288.30751140689</v>
          </cell>
          <cell r="AM136">
            <v>188628.48903720538</v>
          </cell>
          <cell r="AN136">
            <v>201832.48326980977</v>
          </cell>
          <cell r="AO136">
            <v>215960.75709869649</v>
          </cell>
          <cell r="AP136">
            <v>231078.01009560525</v>
          </cell>
          <cell r="AQ136">
            <v>247253.47080229764</v>
          </cell>
          <cell r="AR136">
            <v>264561.2137584585</v>
          </cell>
          <cell r="AS136">
            <v>283080.49872155063</v>
          </cell>
          <cell r="AT136">
            <v>302896.13363205921</v>
          </cell>
          <cell r="AU136">
            <v>324098.8629863034</v>
          </cell>
          <cell r="AV136">
            <v>346785.78339534468</v>
          </cell>
        </row>
        <row r="137">
          <cell r="E137">
            <v>4424</v>
          </cell>
          <cell r="F137">
            <v>4424</v>
          </cell>
          <cell r="G137">
            <v>4424</v>
          </cell>
          <cell r="H137">
            <v>4424</v>
          </cell>
          <cell r="I137">
            <v>4424</v>
          </cell>
          <cell r="J137">
            <v>4424</v>
          </cell>
          <cell r="K137">
            <v>4424</v>
          </cell>
          <cell r="L137">
            <v>4424</v>
          </cell>
          <cell r="M137">
            <v>4424</v>
          </cell>
          <cell r="N137">
            <v>4424</v>
          </cell>
          <cell r="O137">
            <v>4424</v>
          </cell>
          <cell r="P137">
            <v>4424</v>
          </cell>
          <cell r="Q137">
            <v>4424</v>
          </cell>
          <cell r="R137">
            <v>4866.4000000000005</v>
          </cell>
          <cell r="S137">
            <v>4866.4000000000005</v>
          </cell>
          <cell r="T137">
            <v>4866.4000000000005</v>
          </cell>
          <cell r="U137">
            <v>4866.4000000000005</v>
          </cell>
          <cell r="V137">
            <v>4866.4000000000005</v>
          </cell>
          <cell r="W137">
            <v>4866.4000000000005</v>
          </cell>
          <cell r="X137">
            <v>4866.4000000000005</v>
          </cell>
          <cell r="Y137">
            <v>4866.4000000000005</v>
          </cell>
          <cell r="Z137">
            <v>4866.4000000000005</v>
          </cell>
          <cell r="AA137">
            <v>4866.4000000000005</v>
          </cell>
          <cell r="AB137">
            <v>4866.4000000000005</v>
          </cell>
          <cell r="AC137">
            <v>4866.4000000000005</v>
          </cell>
          <cell r="AD137">
            <v>4866.4000000000005</v>
          </cell>
          <cell r="AE137">
            <v>5207.0480000000007</v>
          </cell>
          <cell r="AF137">
            <v>5571.5413600000011</v>
          </cell>
          <cell r="AG137">
            <v>5961.5492552000014</v>
          </cell>
          <cell r="AH137">
            <v>6378.8577030640017</v>
          </cell>
          <cell r="AI137">
            <v>6825.3777422784824</v>
          </cell>
          <cell r="AJ137">
            <v>7303.1541842379766</v>
          </cell>
          <cell r="AK137">
            <v>7814.3749771346356</v>
          </cell>
          <cell r="AL137">
            <v>8361.3812255340599</v>
          </cell>
          <cell r="AM137">
            <v>8946.6779113214452</v>
          </cell>
          <cell r="AN137">
            <v>9572.9453651139465</v>
          </cell>
          <cell r="AO137">
            <v>10243.051540671924</v>
          </cell>
          <cell r="AP137">
            <v>10960.065148518959</v>
          </cell>
          <cell r="AQ137">
            <v>11727.269708915286</v>
          </cell>
          <cell r="AR137">
            <v>12548.178588539356</v>
          </cell>
          <cell r="AS137">
            <v>13426.551089737111</v>
          </cell>
          <cell r="AT137">
            <v>14366.40966601871</v>
          </cell>
          <cell r="AU137">
            <v>15372.058342640021</v>
          </cell>
          <cell r="AV137">
            <v>16448.102426624824</v>
          </cell>
        </row>
        <row r="138">
          <cell r="E138">
            <v>26120</v>
          </cell>
          <cell r="F138">
            <v>26120</v>
          </cell>
          <cell r="G138">
            <v>26120</v>
          </cell>
          <cell r="H138">
            <v>26120</v>
          </cell>
          <cell r="I138">
            <v>26120</v>
          </cell>
          <cell r="J138">
            <v>26120</v>
          </cell>
          <cell r="K138">
            <v>26120</v>
          </cell>
          <cell r="L138">
            <v>26120</v>
          </cell>
          <cell r="M138">
            <v>26120</v>
          </cell>
          <cell r="N138">
            <v>26120</v>
          </cell>
          <cell r="O138">
            <v>26120</v>
          </cell>
          <cell r="P138">
            <v>26120</v>
          </cell>
          <cell r="Q138">
            <v>26120</v>
          </cell>
          <cell r="R138">
            <v>28732.000000000004</v>
          </cell>
          <cell r="S138">
            <v>28732.000000000004</v>
          </cell>
          <cell r="T138">
            <v>28732.000000000004</v>
          </cell>
          <cell r="U138">
            <v>28732.000000000004</v>
          </cell>
          <cell r="V138">
            <v>28732.000000000004</v>
          </cell>
          <cell r="W138">
            <v>28732.000000000004</v>
          </cell>
          <cell r="X138">
            <v>28732.000000000004</v>
          </cell>
          <cell r="Y138">
            <v>28732.000000000004</v>
          </cell>
          <cell r="Z138">
            <v>28732.000000000004</v>
          </cell>
          <cell r="AA138">
            <v>28732.000000000004</v>
          </cell>
          <cell r="AB138">
            <v>5020</v>
          </cell>
          <cell r="AC138">
            <v>5020</v>
          </cell>
          <cell r="AD138">
            <v>24780.000000000004</v>
          </cell>
          <cell r="AE138">
            <v>26514.600000000006</v>
          </cell>
          <cell r="AF138">
            <v>28370.622000000007</v>
          </cell>
          <cell r="AG138">
            <v>30356.565540000011</v>
          </cell>
          <cell r="AH138">
            <v>32481.525127800014</v>
          </cell>
          <cell r="AI138">
            <v>34755.23188674602</v>
          </cell>
          <cell r="AJ138">
            <v>37188.098118818241</v>
          </cell>
          <cell r="AK138">
            <v>39791.264987135517</v>
          </cell>
          <cell r="AL138">
            <v>42576.653536235004</v>
          </cell>
          <cell r="AM138">
            <v>45557.019283771457</v>
          </cell>
          <cell r="AN138">
            <v>48746.010633635458</v>
          </cell>
          <cell r="AO138">
            <v>52158.231377989941</v>
          </cell>
          <cell r="AP138">
            <v>55809.307574449238</v>
          </cell>
          <cell r="AQ138">
            <v>59715.959104660687</v>
          </cell>
          <cell r="AR138">
            <v>63896.076241986942</v>
          </cell>
          <cell r="AS138">
            <v>68368.801578926039</v>
          </cell>
          <cell r="AT138">
            <v>73154.617689450868</v>
          </cell>
          <cell r="AU138">
            <v>78275.440927712436</v>
          </cell>
          <cell r="AV138">
            <v>83754.721792652315</v>
          </cell>
        </row>
        <row r="139">
          <cell r="E139">
            <v>8849</v>
          </cell>
          <cell r="F139">
            <v>8849</v>
          </cell>
          <cell r="G139">
            <v>8849</v>
          </cell>
          <cell r="H139">
            <v>8849</v>
          </cell>
          <cell r="I139">
            <v>8849</v>
          </cell>
          <cell r="J139">
            <v>8849</v>
          </cell>
          <cell r="K139">
            <v>8849</v>
          </cell>
          <cell r="L139">
            <v>8849</v>
          </cell>
          <cell r="M139">
            <v>8849</v>
          </cell>
          <cell r="N139">
            <v>8849</v>
          </cell>
          <cell r="O139">
            <v>8849</v>
          </cell>
          <cell r="P139">
            <v>8849</v>
          </cell>
          <cell r="Q139">
            <v>8849</v>
          </cell>
          <cell r="R139">
            <v>9733.9000000000015</v>
          </cell>
          <cell r="S139">
            <v>9733.9000000000015</v>
          </cell>
          <cell r="T139">
            <v>9733.9000000000015</v>
          </cell>
          <cell r="U139">
            <v>9733.9000000000015</v>
          </cell>
          <cell r="V139">
            <v>9733.9000000000015</v>
          </cell>
          <cell r="W139">
            <v>9733.9000000000015</v>
          </cell>
          <cell r="X139">
            <v>9733.9000000000015</v>
          </cell>
          <cell r="Y139">
            <v>9733.9000000000015</v>
          </cell>
          <cell r="Z139">
            <v>9733.9000000000015</v>
          </cell>
          <cell r="AA139">
            <v>9733.9000000000015</v>
          </cell>
          <cell r="AB139">
            <v>9733.9000000000015</v>
          </cell>
          <cell r="AC139">
            <v>9733.9000000000015</v>
          </cell>
          <cell r="AD139">
            <v>9733.9</v>
          </cell>
          <cell r="AE139">
            <v>10415.273000000001</v>
          </cell>
          <cell r="AF139">
            <v>11144.342110000001</v>
          </cell>
          <cell r="AG139">
            <v>11924.446057700003</v>
          </cell>
          <cell r="AH139">
            <v>12759.157281739004</v>
          </cell>
          <cell r="AI139">
            <v>13652.298291460735</v>
          </cell>
          <cell r="AJ139">
            <v>14607.959171862987</v>
          </cell>
          <cell r="AK139">
            <v>15630.516313893397</v>
          </cell>
          <cell r="AL139">
            <v>16724.652455865937</v>
          </cell>
          <cell r="AM139">
            <v>17895.378127776552</v>
          </cell>
          <cell r="AN139">
            <v>19148.054596720911</v>
          </cell>
          <cell r="AO139">
            <v>20488.418418491376</v>
          </cell>
          <cell r="AP139">
            <v>21922.607707785774</v>
          </cell>
          <cell r="AQ139">
            <v>23457.190247330778</v>
          </cell>
          <cell r="AR139">
            <v>25099.193564643934</v>
          </cell>
          <cell r="AS139">
            <v>26856.137114169011</v>
          </cell>
          <cell r="AT139">
            <v>28736.066712160842</v>
          </cell>
          <cell r="AU139">
            <v>30747.591382012102</v>
          </cell>
          <cell r="AV139">
            <v>32899.922778752953</v>
          </cell>
        </row>
        <row r="140">
          <cell r="E140">
            <v>42780</v>
          </cell>
          <cell r="F140">
            <v>42780</v>
          </cell>
          <cell r="G140">
            <v>42780</v>
          </cell>
          <cell r="H140">
            <v>42780</v>
          </cell>
          <cell r="I140">
            <v>42780</v>
          </cell>
          <cell r="J140">
            <v>42780</v>
          </cell>
          <cell r="K140">
            <v>42780</v>
          </cell>
          <cell r="L140">
            <v>42780</v>
          </cell>
          <cell r="M140">
            <v>42780</v>
          </cell>
          <cell r="N140">
            <v>42780</v>
          </cell>
          <cell r="O140">
            <v>42780</v>
          </cell>
          <cell r="P140">
            <v>42780</v>
          </cell>
          <cell r="Q140">
            <v>42780</v>
          </cell>
          <cell r="R140">
            <v>47058.000000000007</v>
          </cell>
          <cell r="S140">
            <v>47058.000000000007</v>
          </cell>
          <cell r="T140">
            <v>47058.000000000007</v>
          </cell>
          <cell r="U140">
            <v>47058.000000000007</v>
          </cell>
          <cell r="V140">
            <v>47058.000000000007</v>
          </cell>
          <cell r="W140">
            <v>47058.000000000007</v>
          </cell>
          <cell r="X140">
            <v>47058.000000000007</v>
          </cell>
          <cell r="Y140">
            <v>47058.000000000007</v>
          </cell>
          <cell r="Z140">
            <v>47058.000000000007</v>
          </cell>
          <cell r="AA140">
            <v>47058.000000000007</v>
          </cell>
          <cell r="AB140">
            <v>47058.000000000007</v>
          </cell>
          <cell r="AC140">
            <v>47058.000000000007</v>
          </cell>
          <cell r="AD140">
            <v>47058.000000000007</v>
          </cell>
          <cell r="AE140">
            <v>50352.060000000012</v>
          </cell>
          <cell r="AF140">
            <v>53876.704200000015</v>
          </cell>
          <cell r="AG140">
            <v>57648.073494000018</v>
          </cell>
          <cell r="AH140">
            <v>61683.438638580024</v>
          </cell>
          <cell r="AI140">
            <v>66001.279343280636</v>
          </cell>
          <cell r="AJ140">
            <v>70621.368897310284</v>
          </cell>
          <cell r="AK140">
            <v>75564.864720122001</v>
          </cell>
          <cell r="AL140">
            <v>80854.405250530544</v>
          </cell>
          <cell r="AM140">
            <v>86514.21361806769</v>
          </cell>
          <cell r="AN140">
            <v>92570.208571332434</v>
          </cell>
          <cell r="AO140">
            <v>99050.123171325715</v>
          </cell>
          <cell r="AP140">
            <v>105983.63179331852</v>
          </cell>
          <cell r="AQ140">
            <v>113402.48601885082</v>
          </cell>
          <cell r="AR140">
            <v>121340.66004017038</v>
          </cell>
          <cell r="AS140">
            <v>129834.50624298232</v>
          </cell>
          <cell r="AT140">
            <v>138922.92167999109</v>
          </cell>
          <cell r="AU140">
            <v>148647.52619759049</v>
          </cell>
          <cell r="AV140">
            <v>159052.85303142184</v>
          </cell>
        </row>
        <row r="141">
          <cell r="E141">
            <v>26000</v>
          </cell>
          <cell r="F141">
            <v>19500</v>
          </cell>
          <cell r="G141">
            <v>19500</v>
          </cell>
          <cell r="H141">
            <v>19500</v>
          </cell>
          <cell r="I141">
            <v>19500</v>
          </cell>
          <cell r="J141">
            <v>19500</v>
          </cell>
          <cell r="K141">
            <v>19500</v>
          </cell>
          <cell r="L141">
            <v>19500</v>
          </cell>
          <cell r="M141">
            <v>19500</v>
          </cell>
          <cell r="N141">
            <v>19500</v>
          </cell>
          <cell r="O141">
            <v>19500</v>
          </cell>
          <cell r="P141">
            <v>19500</v>
          </cell>
          <cell r="Q141">
            <v>20041.666666666668</v>
          </cell>
          <cell r="R141">
            <v>22045.833333333336</v>
          </cell>
          <cell r="S141">
            <v>22045.833333333336</v>
          </cell>
          <cell r="T141">
            <v>22045.833333333336</v>
          </cell>
          <cell r="U141">
            <v>22045.833333333336</v>
          </cell>
          <cell r="V141">
            <v>22045.833333333336</v>
          </cell>
          <cell r="W141">
            <v>22045.833333333336</v>
          </cell>
          <cell r="X141">
            <v>22045.833333333336</v>
          </cell>
          <cell r="Y141">
            <v>22045.833333333336</v>
          </cell>
          <cell r="Z141">
            <v>22045.833333333336</v>
          </cell>
          <cell r="AA141">
            <v>22045.833333333336</v>
          </cell>
          <cell r="AB141">
            <v>22045.833333333336</v>
          </cell>
          <cell r="AC141">
            <v>22045.833333333336</v>
          </cell>
          <cell r="AD141">
            <v>22045.833333333339</v>
          </cell>
          <cell r="AE141">
            <v>23589.041666666675</v>
          </cell>
          <cell r="AF141">
            <v>25240.274583333343</v>
          </cell>
          <cell r="AG141">
            <v>27007.093804166678</v>
          </cell>
          <cell r="AH141">
            <v>28897.590370458347</v>
          </cell>
          <cell r="AI141">
            <v>30920.421696390433</v>
          </cell>
          <cell r="AJ141">
            <v>33084.851215137765</v>
          </cell>
          <cell r="AK141">
            <v>35400.790800197414</v>
          </cell>
          <cell r="AL141">
            <v>37878.846156211235</v>
          </cell>
          <cell r="AM141">
            <v>40530.365387146026</v>
          </cell>
          <cell r="AN141">
            <v>43367.490964246252</v>
          </cell>
          <cell r="AO141">
            <v>46403.215331743493</v>
          </cell>
          <cell r="AP141">
            <v>49651.440404965542</v>
          </cell>
          <cell r="AQ141">
            <v>53127.041233313132</v>
          </cell>
          <cell r="AR141">
            <v>56845.934119645055</v>
          </cell>
          <cell r="AS141">
            <v>60825.149508020215</v>
          </cell>
          <cell r="AT141">
            <v>65082.909973581634</v>
          </cell>
          <cell r="AU141">
            <v>69638.713671732359</v>
          </cell>
          <cell r="AV141">
            <v>74513.423628753633</v>
          </cell>
        </row>
        <row r="151">
          <cell r="E151">
            <v>72000</v>
          </cell>
          <cell r="F151">
            <v>72000</v>
          </cell>
          <cell r="G151">
            <v>72000</v>
          </cell>
          <cell r="H151">
            <v>72000</v>
          </cell>
          <cell r="I151">
            <v>72000</v>
          </cell>
          <cell r="J151">
            <v>72000</v>
          </cell>
          <cell r="K151">
            <v>72000</v>
          </cell>
          <cell r="L151">
            <v>72000</v>
          </cell>
          <cell r="M151">
            <v>72000</v>
          </cell>
          <cell r="N151">
            <v>72000</v>
          </cell>
          <cell r="O151">
            <v>72000</v>
          </cell>
          <cell r="P151">
            <v>72000</v>
          </cell>
          <cell r="Q151">
            <v>72000</v>
          </cell>
          <cell r="R151">
            <v>82080.000000000015</v>
          </cell>
          <cell r="S151">
            <v>82080.000000000015</v>
          </cell>
          <cell r="T151">
            <v>82080.000000000015</v>
          </cell>
          <cell r="U151">
            <v>82080.000000000015</v>
          </cell>
          <cell r="V151">
            <v>82080.000000000015</v>
          </cell>
          <cell r="W151">
            <v>82080.000000000015</v>
          </cell>
          <cell r="X151">
            <v>82080.000000000015</v>
          </cell>
          <cell r="Y151">
            <v>82080.000000000015</v>
          </cell>
          <cell r="Z151">
            <v>82080.000000000015</v>
          </cell>
          <cell r="AA151">
            <v>82080.000000000015</v>
          </cell>
          <cell r="AB151">
            <v>82080.000000000015</v>
          </cell>
          <cell r="AC151">
            <v>82080.000000000015</v>
          </cell>
          <cell r="AD151">
            <v>984960.00000000012</v>
          </cell>
          <cell r="AE151">
            <v>1122854.4000000001</v>
          </cell>
          <cell r="AF151">
            <v>1291282.56</v>
          </cell>
          <cell r="AG151">
            <v>1484974.9439999999</v>
          </cell>
          <cell r="AH151">
            <v>1707721.1855999997</v>
          </cell>
          <cell r="AI151">
            <v>1963879.3634399995</v>
          </cell>
          <cell r="AJ151">
            <v>2258461.2679559994</v>
          </cell>
          <cell r="AK151">
            <v>2597230.4581493991</v>
          </cell>
          <cell r="AL151">
            <v>2986815.0268718088</v>
          </cell>
          <cell r="AM151">
            <v>3434837.2809025799</v>
          </cell>
          <cell r="AN151">
            <v>3950062.8730379664</v>
          </cell>
          <cell r="AO151">
            <v>4542572.303993661</v>
          </cell>
          <cell r="AP151">
            <v>5223958.1495927097</v>
          </cell>
          <cell r="AQ151">
            <v>6007551.872031616</v>
          </cell>
          <cell r="AR151">
            <v>6908684.6528363582</v>
          </cell>
          <cell r="AS151">
            <v>7944987.3507618112</v>
          </cell>
          <cell r="AT151">
            <v>9136735.4533760827</v>
          </cell>
          <cell r="AU151">
            <v>10507245.771382494</v>
          </cell>
          <cell r="AV151">
            <v>12083332.637089867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0.14000000000000001</v>
          </cell>
          <cell r="S153">
            <v>0.14000000000000001</v>
          </cell>
          <cell r="T153">
            <v>0.14000000000000001</v>
          </cell>
          <cell r="U153">
            <v>0.14000000000000001</v>
          </cell>
          <cell r="V153">
            <v>0.14000000000000001</v>
          </cell>
          <cell r="W153">
            <v>0.14000000000000001</v>
          </cell>
          <cell r="X153">
            <v>0.14000000000000001</v>
          </cell>
          <cell r="Y153">
            <v>0.14000000000000001</v>
          </cell>
          <cell r="Z153">
            <v>0.14000000000000001</v>
          </cell>
          <cell r="AA153">
            <v>0.14000000000000001</v>
          </cell>
          <cell r="AB153">
            <v>0.14000000000000001</v>
          </cell>
          <cell r="AC153">
            <v>0.14000000000000001</v>
          </cell>
          <cell r="AD153">
            <v>0.14000000000000004</v>
          </cell>
          <cell r="AE153">
            <v>0.15</v>
          </cell>
          <cell r="AF153">
            <v>0.15</v>
          </cell>
          <cell r="AG153">
            <v>0.15</v>
          </cell>
          <cell r="AH153">
            <v>0.15</v>
          </cell>
          <cell r="AI153">
            <v>0.15</v>
          </cell>
          <cell r="AJ153">
            <v>0.15</v>
          </cell>
          <cell r="AK153">
            <v>0.15</v>
          </cell>
          <cell r="AL153">
            <v>0.15</v>
          </cell>
          <cell r="AM153">
            <v>0.15</v>
          </cell>
          <cell r="AN153">
            <v>0.15</v>
          </cell>
          <cell r="AO153">
            <v>0.15</v>
          </cell>
          <cell r="AP153">
            <v>0.15</v>
          </cell>
          <cell r="AQ153">
            <v>0.15</v>
          </cell>
          <cell r="AR153">
            <v>0.15</v>
          </cell>
          <cell r="AS153">
            <v>0.15</v>
          </cell>
          <cell r="AT153">
            <v>0.15</v>
          </cell>
          <cell r="AU153">
            <v>0.15</v>
          </cell>
          <cell r="AV153">
            <v>0.15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67320</v>
          </cell>
          <cell r="Q154">
            <v>67320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76744.800000000003</v>
          </cell>
          <cell r="AD154">
            <v>76744.800000000003</v>
          </cell>
          <cell r="AE154">
            <v>88256.51999999999</v>
          </cell>
          <cell r="AF154">
            <v>101494.99799999998</v>
          </cell>
          <cell r="AG154">
            <v>116719.24769999996</v>
          </cell>
          <cell r="AH154">
            <v>134227.13485499995</v>
          </cell>
          <cell r="AI154">
            <v>154361.20508324992</v>
          </cell>
          <cell r="AJ154">
            <v>177515.38584573739</v>
          </cell>
          <cell r="AK154">
            <v>204142.69372259799</v>
          </cell>
          <cell r="AL154">
            <v>234764.09778098768</v>
          </cell>
          <cell r="AM154">
            <v>269978.71244813583</v>
          </cell>
          <cell r="AN154">
            <v>310475.51931535616</v>
          </cell>
          <cell r="AO154">
            <v>357046.84721265954</v>
          </cell>
          <cell r="AP154">
            <v>410603.87429455842</v>
          </cell>
          <cell r="AQ154">
            <v>472194.45543874212</v>
          </cell>
          <cell r="AR154">
            <v>543023.62375455338</v>
          </cell>
          <cell r="AS154">
            <v>624477.16731773631</v>
          </cell>
          <cell r="AT154">
            <v>718148.74241539673</v>
          </cell>
          <cell r="AU154">
            <v>825871.05377770623</v>
          </cell>
          <cell r="AV154">
            <v>949751.71184436209</v>
          </cell>
        </row>
        <row r="156">
          <cell r="E156">
            <v>150000</v>
          </cell>
          <cell r="F156">
            <v>150000</v>
          </cell>
          <cell r="G156">
            <v>150000</v>
          </cell>
          <cell r="H156">
            <v>150000</v>
          </cell>
          <cell r="I156">
            <v>150000</v>
          </cell>
          <cell r="J156">
            <v>150000</v>
          </cell>
          <cell r="K156">
            <v>150000</v>
          </cell>
          <cell r="L156">
            <v>150000</v>
          </cell>
          <cell r="M156">
            <v>150000</v>
          </cell>
          <cell r="N156">
            <v>150000</v>
          </cell>
          <cell r="O156">
            <v>150000</v>
          </cell>
          <cell r="P156">
            <v>150000</v>
          </cell>
          <cell r="Q156">
            <v>150000</v>
          </cell>
          <cell r="R156">
            <v>171000.00000000003</v>
          </cell>
          <cell r="S156">
            <v>171000.00000000003</v>
          </cell>
          <cell r="T156">
            <v>171000.00000000003</v>
          </cell>
          <cell r="U156">
            <v>171000.00000000003</v>
          </cell>
          <cell r="V156">
            <v>171000.00000000003</v>
          </cell>
          <cell r="W156">
            <v>171000.00000000003</v>
          </cell>
          <cell r="X156">
            <v>171000.00000000003</v>
          </cell>
          <cell r="Y156">
            <v>171000.00000000003</v>
          </cell>
          <cell r="Z156">
            <v>171000.00000000003</v>
          </cell>
          <cell r="AA156">
            <v>171000.00000000003</v>
          </cell>
          <cell r="AB156">
            <v>171000.00000000003</v>
          </cell>
          <cell r="AC156">
            <v>171000.00000000003</v>
          </cell>
          <cell r="AD156">
            <v>2052000.0000000002</v>
          </cell>
          <cell r="AE156">
            <v>2339280.0000000005</v>
          </cell>
          <cell r="AF156">
            <v>2690172.0000000005</v>
          </cell>
          <cell r="AG156">
            <v>3093697.8000000003</v>
          </cell>
          <cell r="AH156">
            <v>3557752.47</v>
          </cell>
          <cell r="AI156">
            <v>4091415.3404999999</v>
          </cell>
          <cell r="AJ156">
            <v>4705127.6415749993</v>
          </cell>
          <cell r="AK156">
            <v>5410896.7878112486</v>
          </cell>
          <cell r="AL156">
            <v>6222531.3059829352</v>
          </cell>
          <cell r="AM156">
            <v>7155911.0018803747</v>
          </cell>
          <cell r="AN156">
            <v>8229297.6521624299</v>
          </cell>
          <cell r="AO156">
            <v>9463692.2999867927</v>
          </cell>
          <cell r="AP156">
            <v>10883246.144984812</v>
          </cell>
          <cell r="AQ156">
            <v>12515733.066732531</v>
          </cell>
          <cell r="AR156">
            <v>14393093.02674241</v>
          </cell>
          <cell r="AS156">
            <v>16552056.98075377</v>
          </cell>
          <cell r="AT156">
            <v>19034865.527866833</v>
          </cell>
          <cell r="AU156">
            <v>21890095.357046857</v>
          </cell>
          <cell r="AV156">
            <v>25173609.660603885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0.14000000000000001</v>
          </cell>
          <cell r="S158">
            <v>0.14000000000000001</v>
          </cell>
          <cell r="T158">
            <v>0.14000000000000001</v>
          </cell>
          <cell r="U158">
            <v>0.14000000000000001</v>
          </cell>
          <cell r="V158">
            <v>0.14000000000000001</v>
          </cell>
          <cell r="W158">
            <v>0.14000000000000001</v>
          </cell>
          <cell r="X158">
            <v>0.14000000000000001</v>
          </cell>
          <cell r="Y158">
            <v>0.14000000000000001</v>
          </cell>
          <cell r="Z158">
            <v>0.14000000000000001</v>
          </cell>
          <cell r="AA158">
            <v>0.14000000000000001</v>
          </cell>
          <cell r="AB158">
            <v>0.14000000000000001</v>
          </cell>
          <cell r="AC158">
            <v>0.14000000000000001</v>
          </cell>
          <cell r="AD158">
            <v>0.14000000000000004</v>
          </cell>
          <cell r="AE158">
            <v>0.15</v>
          </cell>
          <cell r="AF158">
            <v>0.15</v>
          </cell>
          <cell r="AG158">
            <v>0.15</v>
          </cell>
          <cell r="AH158">
            <v>0.15</v>
          </cell>
          <cell r="AI158">
            <v>0.15</v>
          </cell>
          <cell r="AJ158">
            <v>0.15</v>
          </cell>
          <cell r="AK158">
            <v>0.15</v>
          </cell>
          <cell r="AL158">
            <v>0.15</v>
          </cell>
          <cell r="AM158">
            <v>0.15</v>
          </cell>
          <cell r="AN158">
            <v>0.15</v>
          </cell>
          <cell r="AO158">
            <v>0.15</v>
          </cell>
          <cell r="AP158">
            <v>0.15</v>
          </cell>
          <cell r="AQ158">
            <v>0.15</v>
          </cell>
          <cell r="AR158">
            <v>0.15</v>
          </cell>
          <cell r="AS158">
            <v>0.15</v>
          </cell>
          <cell r="AT158">
            <v>0.15</v>
          </cell>
          <cell r="AU158">
            <v>0.15</v>
          </cell>
          <cell r="AV158">
            <v>0.15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9900</v>
          </cell>
          <cell r="Q159">
            <v>9900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11286.000000000002</v>
          </cell>
          <cell r="AD159">
            <v>11286.000000000002</v>
          </cell>
          <cell r="AE159">
            <v>12978.900000000001</v>
          </cell>
          <cell r="AF159">
            <v>14925.735000000001</v>
          </cell>
          <cell r="AG159">
            <v>17164.595249999998</v>
          </cell>
          <cell r="AH159">
            <v>19739.284537499996</v>
          </cell>
          <cell r="AI159">
            <v>22700.177218124994</v>
          </cell>
          <cell r="AJ159">
            <v>26105.203800843741</v>
          </cell>
          <cell r="AK159">
            <v>30020.984370970302</v>
          </cell>
          <cell r="AL159">
            <v>34524.132026615844</v>
          </cell>
          <cell r="AM159">
            <v>39702.75183060822</v>
          </cell>
          <cell r="AN159">
            <v>45658.164605199447</v>
          </cell>
          <cell r="AO159">
            <v>52506.889295979359</v>
          </cell>
          <cell r="AP159">
            <v>60382.922690376261</v>
          </cell>
          <cell r="AQ159">
            <v>69440.36109393269</v>
          </cell>
          <cell r="AR159">
            <v>79856.415258022593</v>
          </cell>
          <cell r="AS159">
            <v>91834.877546725969</v>
          </cell>
          <cell r="AT159">
            <v>105610.10917873486</v>
          </cell>
          <cell r="AU159">
            <v>121451.62555554508</v>
          </cell>
          <cell r="AV159">
            <v>139669.36938887683</v>
          </cell>
        </row>
        <row r="162">
          <cell r="E162">
            <v>935</v>
          </cell>
          <cell r="F162">
            <v>935</v>
          </cell>
          <cell r="G162">
            <v>935</v>
          </cell>
          <cell r="H162">
            <v>935</v>
          </cell>
          <cell r="I162">
            <v>935</v>
          </cell>
          <cell r="J162">
            <v>935</v>
          </cell>
          <cell r="K162">
            <v>935</v>
          </cell>
          <cell r="L162">
            <v>935</v>
          </cell>
          <cell r="M162">
            <v>935</v>
          </cell>
          <cell r="N162">
            <v>935</v>
          </cell>
          <cell r="O162">
            <v>935</v>
          </cell>
          <cell r="P162">
            <v>935</v>
          </cell>
          <cell r="R162">
            <v>985</v>
          </cell>
          <cell r="S162">
            <v>985</v>
          </cell>
          <cell r="T162">
            <v>985</v>
          </cell>
          <cell r="U162">
            <v>985</v>
          </cell>
          <cell r="V162">
            <v>985</v>
          </cell>
          <cell r="W162">
            <v>985</v>
          </cell>
          <cell r="X162">
            <v>985</v>
          </cell>
          <cell r="Y162">
            <v>985</v>
          </cell>
          <cell r="Z162">
            <v>985</v>
          </cell>
          <cell r="AA162">
            <v>985</v>
          </cell>
          <cell r="AB162">
            <v>985</v>
          </cell>
          <cell r="AC162">
            <v>985</v>
          </cell>
          <cell r="AD162">
            <v>985</v>
          </cell>
          <cell r="AE162">
            <v>985</v>
          </cell>
          <cell r="AF162">
            <v>1035</v>
          </cell>
          <cell r="AG162">
            <v>1035</v>
          </cell>
          <cell r="AH162">
            <v>1035</v>
          </cell>
          <cell r="AI162">
            <v>1035</v>
          </cell>
          <cell r="AJ162">
            <v>1035</v>
          </cell>
          <cell r="AK162">
            <v>1035</v>
          </cell>
          <cell r="AL162">
            <v>1035</v>
          </cell>
          <cell r="AM162">
            <v>1035</v>
          </cell>
          <cell r="AN162">
            <v>1035</v>
          </cell>
          <cell r="AO162">
            <v>1035</v>
          </cell>
          <cell r="AP162">
            <v>1035</v>
          </cell>
          <cell r="AQ162">
            <v>1035</v>
          </cell>
          <cell r="AR162">
            <v>1035</v>
          </cell>
          <cell r="AS162">
            <v>1035</v>
          </cell>
          <cell r="AT162">
            <v>1035</v>
          </cell>
          <cell r="AU162">
            <v>1035</v>
          </cell>
          <cell r="AV162">
            <v>1035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</row>
        <row r="166">
          <cell r="E166">
            <v>66</v>
          </cell>
          <cell r="F166">
            <v>66</v>
          </cell>
          <cell r="G166">
            <v>66</v>
          </cell>
          <cell r="H166">
            <v>66</v>
          </cell>
          <cell r="I166">
            <v>66</v>
          </cell>
          <cell r="J166">
            <v>66</v>
          </cell>
          <cell r="K166">
            <v>66</v>
          </cell>
          <cell r="L166">
            <v>66</v>
          </cell>
          <cell r="M166">
            <v>66</v>
          </cell>
          <cell r="N166">
            <v>66</v>
          </cell>
          <cell r="O166">
            <v>66</v>
          </cell>
          <cell r="P166">
            <v>66</v>
          </cell>
          <cell r="R166">
            <v>66</v>
          </cell>
          <cell r="S166">
            <v>66</v>
          </cell>
          <cell r="T166">
            <v>66</v>
          </cell>
          <cell r="U166">
            <v>66</v>
          </cell>
          <cell r="V166">
            <v>66</v>
          </cell>
          <cell r="W166">
            <v>66</v>
          </cell>
          <cell r="X166">
            <v>66</v>
          </cell>
          <cell r="Y166">
            <v>66</v>
          </cell>
          <cell r="Z166">
            <v>66</v>
          </cell>
          <cell r="AA166">
            <v>66</v>
          </cell>
          <cell r="AB166">
            <v>66</v>
          </cell>
          <cell r="AC166">
            <v>66</v>
          </cell>
          <cell r="AD166">
            <v>66</v>
          </cell>
          <cell r="AE166">
            <v>66</v>
          </cell>
          <cell r="AF166">
            <v>66</v>
          </cell>
          <cell r="AG166">
            <v>66</v>
          </cell>
          <cell r="AH166">
            <v>66</v>
          </cell>
          <cell r="AI166">
            <v>66</v>
          </cell>
          <cell r="AJ166">
            <v>66</v>
          </cell>
          <cell r="AK166">
            <v>66</v>
          </cell>
          <cell r="AL166">
            <v>66</v>
          </cell>
          <cell r="AM166">
            <v>66</v>
          </cell>
          <cell r="AN166">
            <v>66</v>
          </cell>
          <cell r="AO166">
            <v>66</v>
          </cell>
          <cell r="AP166">
            <v>66</v>
          </cell>
          <cell r="AQ166">
            <v>66</v>
          </cell>
          <cell r="AR166">
            <v>66</v>
          </cell>
          <cell r="AS166">
            <v>66</v>
          </cell>
          <cell r="AT166">
            <v>66</v>
          </cell>
          <cell r="AU166">
            <v>66</v>
          </cell>
          <cell r="AV166">
            <v>66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</row>
        <row r="174">
          <cell r="E174">
            <v>6.7861436453671542E-2</v>
          </cell>
          <cell r="F174">
            <v>6.7861436453671542E-2</v>
          </cell>
          <cell r="G174">
            <v>6.7861436453671542E-2</v>
          </cell>
          <cell r="H174">
            <v>6.7861436453671542E-2</v>
          </cell>
          <cell r="I174">
            <v>6.7861436453671542E-2</v>
          </cell>
          <cell r="J174">
            <v>6.7861436453671542E-2</v>
          </cell>
          <cell r="K174">
            <v>6.7861436453671542E-2</v>
          </cell>
          <cell r="L174">
            <v>6.7861436453671542E-2</v>
          </cell>
          <cell r="M174">
            <v>6.7861436453671542E-2</v>
          </cell>
          <cell r="N174">
            <v>6.7861436453671542E-2</v>
          </cell>
          <cell r="O174">
            <v>6.7861436453671542E-2</v>
          </cell>
          <cell r="P174">
            <v>6.7861436453671542E-2</v>
          </cell>
          <cell r="Q174">
            <v>6.7861436453671556E-2</v>
          </cell>
          <cell r="R174">
            <v>7.4647580099038699E-2</v>
          </cell>
          <cell r="S174">
            <v>7.4647580099038699E-2</v>
          </cell>
          <cell r="T174">
            <v>7.4647580099038699E-2</v>
          </cell>
          <cell r="U174">
            <v>7.4647580099038699E-2</v>
          </cell>
          <cell r="V174">
            <v>7.4647580099038699E-2</v>
          </cell>
          <cell r="W174">
            <v>7.4647580099038699E-2</v>
          </cell>
          <cell r="X174">
            <v>7.4647580099038699E-2</v>
          </cell>
          <cell r="Y174">
            <v>7.4647580099038699E-2</v>
          </cell>
          <cell r="Z174">
            <v>7.4647580099038699E-2</v>
          </cell>
          <cell r="AA174">
            <v>7.4647580099038699E-2</v>
          </cell>
          <cell r="AB174">
            <v>7.4647580099038699E-2</v>
          </cell>
          <cell r="AC174">
            <v>7.4647580099038699E-2</v>
          </cell>
          <cell r="AD174">
            <v>7.4647580099038699E-2</v>
          </cell>
          <cell r="AE174">
            <v>8.1739100208447379E-2</v>
          </cell>
          <cell r="AF174">
            <v>8.8768662826373856E-2</v>
          </cell>
          <cell r="AG174">
            <v>9.5958924515310129E-2</v>
          </cell>
          <cell r="AH174">
            <v>0.10325180277847371</v>
          </cell>
          <cell r="AI174">
            <v>0.11058268077574533</v>
          </cell>
          <cell r="AJ174">
            <v>0.11821288574927176</v>
          </cell>
          <cell r="AK174">
            <v>0.12613314909447296</v>
          </cell>
          <cell r="AL174">
            <v>0.13433180378561368</v>
          </cell>
          <cell r="AM174">
            <v>0.14279470742410735</v>
          </cell>
          <cell r="AN174">
            <v>0.1515051845769779</v>
          </cell>
          <cell r="AO174">
            <v>0.1515051845769779</v>
          </cell>
          <cell r="AP174">
            <v>0.1515051845769779</v>
          </cell>
          <cell r="AQ174">
            <v>0.1515051845769779</v>
          </cell>
          <cell r="AR174">
            <v>0.1515051845769779</v>
          </cell>
          <cell r="AS174">
            <v>0.1515051845769779</v>
          </cell>
          <cell r="AT174">
            <v>0.1515051845769779</v>
          </cell>
          <cell r="AU174">
            <v>0.1515051845769779</v>
          </cell>
          <cell r="AV174">
            <v>0.1515051845769779</v>
          </cell>
        </row>
        <row r="175">
          <cell r="E175">
            <v>5.6204870098346543E-3</v>
          </cell>
          <cell r="F175">
            <v>5.6204870098346543E-3</v>
          </cell>
          <cell r="G175">
            <v>5.6204870098346543E-3</v>
          </cell>
          <cell r="H175">
            <v>5.6204870098346543E-3</v>
          </cell>
          <cell r="I175">
            <v>5.6204870098346543E-3</v>
          </cell>
          <cell r="J175">
            <v>5.6204870098346543E-3</v>
          </cell>
          <cell r="K175">
            <v>5.6204870098346543E-3</v>
          </cell>
          <cell r="L175">
            <v>5.6204870098346543E-3</v>
          </cell>
          <cell r="M175">
            <v>5.6204870098346543E-3</v>
          </cell>
          <cell r="N175">
            <v>5.6204870098346543E-3</v>
          </cell>
          <cell r="O175">
            <v>5.6204870098346543E-3</v>
          </cell>
          <cell r="P175">
            <v>5.6204870098346543E-3</v>
          </cell>
          <cell r="Q175">
            <v>5.6204870098346543E-3</v>
          </cell>
          <cell r="R175">
            <v>6.1825357108181199E-3</v>
          </cell>
          <cell r="S175">
            <v>6.1825357108181199E-3</v>
          </cell>
          <cell r="T175">
            <v>6.1825357108181199E-3</v>
          </cell>
          <cell r="U175">
            <v>6.1825357108181199E-3</v>
          </cell>
          <cell r="V175">
            <v>6.1825357108181199E-3</v>
          </cell>
          <cell r="W175">
            <v>6.1825357108181199E-3</v>
          </cell>
          <cell r="X175">
            <v>6.1825357108181199E-3</v>
          </cell>
          <cell r="Y175">
            <v>6.1825357108181199E-3</v>
          </cell>
          <cell r="Z175">
            <v>6.1825357108181199E-3</v>
          </cell>
          <cell r="AA175">
            <v>6.1825357108181199E-3</v>
          </cell>
          <cell r="AB175">
            <v>6.1825357108181199E-3</v>
          </cell>
          <cell r="AC175">
            <v>6.1825357108181199E-3</v>
          </cell>
          <cell r="AD175">
            <v>6.1825357108181199E-3</v>
          </cell>
          <cell r="AE175">
            <v>6.7698766033458414E-3</v>
          </cell>
          <cell r="AF175">
            <v>7.3520859912335843E-3</v>
          </cell>
          <cell r="AG175">
            <v>7.947604956523505E-3</v>
          </cell>
          <cell r="AH175">
            <v>8.5516229332192918E-3</v>
          </cell>
          <cell r="AI175">
            <v>9.1587881614778616E-3</v>
          </cell>
          <cell r="AJ175">
            <v>9.8090621209427891E-3</v>
          </cell>
          <cell r="AK175">
            <v>1.0466269283045955E-2</v>
          </cell>
          <cell r="AL175">
            <v>1.1146576786443941E-2</v>
          </cell>
          <cell r="AM175">
            <v>1.1848811123989909E-2</v>
          </cell>
          <cell r="AN175">
            <v>1.2571588602553294E-2</v>
          </cell>
          <cell r="AO175">
            <v>1.2571588602553294E-2</v>
          </cell>
          <cell r="AP175">
            <v>1.2571588602553294E-2</v>
          </cell>
          <cell r="AQ175">
            <v>1.2571588602553294E-2</v>
          </cell>
          <cell r="AR175">
            <v>1.2571588602553294E-2</v>
          </cell>
          <cell r="AS175">
            <v>1.2571588602553294E-2</v>
          </cell>
          <cell r="AT175">
            <v>1.2571588602553294E-2</v>
          </cell>
          <cell r="AU175">
            <v>1.2571588602553294E-2</v>
          </cell>
          <cell r="AV175">
            <v>1.2571588602553294E-2</v>
          </cell>
        </row>
        <row r="177">
          <cell r="E177">
            <v>108.33333333333333</v>
          </cell>
          <cell r="F177">
            <v>108.33333333333333</v>
          </cell>
          <cell r="G177">
            <v>108.33333333333333</v>
          </cell>
          <cell r="H177">
            <v>108.33333333333333</v>
          </cell>
          <cell r="I177">
            <v>108.33333333333333</v>
          </cell>
          <cell r="J177">
            <v>108.33333333333333</v>
          </cell>
          <cell r="K177">
            <v>108.33333333333333</v>
          </cell>
          <cell r="L177">
            <v>108.33333333333333</v>
          </cell>
          <cell r="M177">
            <v>108.33333333333333</v>
          </cell>
          <cell r="N177">
            <v>108.33333333333333</v>
          </cell>
          <cell r="O177">
            <v>108.33333333333333</v>
          </cell>
          <cell r="P177">
            <v>108.33333333333333</v>
          </cell>
          <cell r="Q177">
            <v>1300</v>
          </cell>
          <cell r="R177">
            <v>116.66666666666667</v>
          </cell>
          <cell r="S177">
            <v>116.66666666666667</v>
          </cell>
          <cell r="T177">
            <v>116.66666666666667</v>
          </cell>
          <cell r="U177">
            <v>116.66666666666667</v>
          </cell>
          <cell r="V177">
            <v>116.66666666666667</v>
          </cell>
          <cell r="W177">
            <v>116.66666666666667</v>
          </cell>
          <cell r="X177">
            <v>116.66666666666667</v>
          </cell>
          <cell r="Y177">
            <v>116.66666666666667</v>
          </cell>
          <cell r="Z177">
            <v>116.66666666666667</v>
          </cell>
          <cell r="AA177">
            <v>116.66666666666667</v>
          </cell>
          <cell r="AB177">
            <v>116.66666666666667</v>
          </cell>
          <cell r="AC177">
            <v>116.66666666666667</v>
          </cell>
          <cell r="AD177">
            <v>1400.0000000000002</v>
          </cell>
          <cell r="AE177">
            <v>1400.0000000000002</v>
          </cell>
          <cell r="AF177">
            <v>1400.0000000000002</v>
          </cell>
          <cell r="AG177">
            <v>1400.0000000000002</v>
          </cell>
          <cell r="AH177">
            <v>1400.0000000000002</v>
          </cell>
          <cell r="AI177">
            <v>1400.0000000000002</v>
          </cell>
          <cell r="AJ177">
            <v>1400.0000000000002</v>
          </cell>
          <cell r="AK177">
            <v>1400.0000000000002</v>
          </cell>
          <cell r="AL177">
            <v>1400.0000000000002</v>
          </cell>
          <cell r="AM177">
            <v>1400.0000000000002</v>
          </cell>
          <cell r="AN177">
            <v>1400.0000000000002</v>
          </cell>
          <cell r="AO177">
            <v>1400.0000000000002</v>
          </cell>
          <cell r="AP177">
            <v>1400.0000000000002</v>
          </cell>
          <cell r="AQ177">
            <v>1400.0000000000002</v>
          </cell>
          <cell r="AR177">
            <v>1400.0000000000002</v>
          </cell>
          <cell r="AS177">
            <v>1400.0000000000002</v>
          </cell>
          <cell r="AT177">
            <v>1400.0000000000002</v>
          </cell>
          <cell r="AU177">
            <v>1400.0000000000002</v>
          </cell>
          <cell r="AV177">
            <v>1400.0000000000002</v>
          </cell>
        </row>
        <row r="178">
          <cell r="E178">
            <v>0.11</v>
          </cell>
          <cell r="F178">
            <v>0.11</v>
          </cell>
          <cell r="G178">
            <v>0.11</v>
          </cell>
          <cell r="H178">
            <v>0.11</v>
          </cell>
          <cell r="I178">
            <v>0.11</v>
          </cell>
          <cell r="J178">
            <v>0.11</v>
          </cell>
          <cell r="K178">
            <v>0.11</v>
          </cell>
          <cell r="L178">
            <v>0.11</v>
          </cell>
          <cell r="M178">
            <v>0.11</v>
          </cell>
          <cell r="N178">
            <v>0.11</v>
          </cell>
          <cell r="O178">
            <v>0.11</v>
          </cell>
          <cell r="P178">
            <v>0.11</v>
          </cell>
          <cell r="Q178">
            <v>0.11000000000000003</v>
          </cell>
          <cell r="R178">
            <v>0.11</v>
          </cell>
          <cell r="S178">
            <v>0.11</v>
          </cell>
          <cell r="T178">
            <v>0.11</v>
          </cell>
          <cell r="U178">
            <v>0.11</v>
          </cell>
          <cell r="V178">
            <v>0.11</v>
          </cell>
          <cell r="W178">
            <v>0.11</v>
          </cell>
          <cell r="X178">
            <v>0.11</v>
          </cell>
          <cell r="Y178">
            <v>0.11</v>
          </cell>
          <cell r="Z178">
            <v>0.11</v>
          </cell>
          <cell r="AA178">
            <v>0.11</v>
          </cell>
          <cell r="AB178">
            <v>0.11</v>
          </cell>
          <cell r="AC178">
            <v>0.11</v>
          </cell>
          <cell r="AD178">
            <v>0.11000000000000003</v>
          </cell>
          <cell r="AE178">
            <v>0.11000000000000003</v>
          </cell>
          <cell r="AF178">
            <v>0.11000000000000003</v>
          </cell>
          <cell r="AG178">
            <v>0.11000000000000003</v>
          </cell>
          <cell r="AH178">
            <v>0.11000000000000003</v>
          </cell>
          <cell r="AI178">
            <v>0.11000000000000003</v>
          </cell>
          <cell r="AJ178">
            <v>0.11000000000000003</v>
          </cell>
          <cell r="AK178">
            <v>0.11000000000000003</v>
          </cell>
          <cell r="AL178">
            <v>0.11000000000000003</v>
          </cell>
          <cell r="AM178">
            <v>0.11000000000000003</v>
          </cell>
          <cell r="AN178">
            <v>0.11000000000000003</v>
          </cell>
          <cell r="AO178">
            <v>0.11000000000000003</v>
          </cell>
          <cell r="AP178">
            <v>0.11000000000000003</v>
          </cell>
          <cell r="AQ178">
            <v>0.11000000000000003</v>
          </cell>
          <cell r="AR178">
            <v>0.11000000000000003</v>
          </cell>
          <cell r="AS178">
            <v>0.11000000000000003</v>
          </cell>
          <cell r="AT178">
            <v>0.11000000000000003</v>
          </cell>
          <cell r="AU178">
            <v>0.11000000000000003</v>
          </cell>
          <cell r="AV178">
            <v>0.11000000000000003</v>
          </cell>
        </row>
        <row r="179">
          <cell r="E179">
            <v>0.03</v>
          </cell>
          <cell r="F179">
            <v>0.03</v>
          </cell>
          <cell r="G179">
            <v>0.03</v>
          </cell>
          <cell r="H179">
            <v>0.03</v>
          </cell>
          <cell r="I179">
            <v>0.03</v>
          </cell>
          <cell r="J179">
            <v>0.03</v>
          </cell>
          <cell r="K179">
            <v>0.03</v>
          </cell>
          <cell r="L179">
            <v>0.03</v>
          </cell>
          <cell r="M179">
            <v>0.03</v>
          </cell>
          <cell r="N179">
            <v>0.03</v>
          </cell>
          <cell r="O179">
            <v>0.03</v>
          </cell>
          <cell r="P179">
            <v>0.03</v>
          </cell>
          <cell r="Q179">
            <v>3.0000000000000009E-2</v>
          </cell>
          <cell r="R179">
            <v>0.03</v>
          </cell>
          <cell r="S179">
            <v>0.03</v>
          </cell>
          <cell r="T179">
            <v>0.03</v>
          </cell>
          <cell r="U179">
            <v>0.03</v>
          </cell>
          <cell r="V179">
            <v>0.03</v>
          </cell>
          <cell r="W179">
            <v>0.03</v>
          </cell>
          <cell r="X179">
            <v>0.03</v>
          </cell>
          <cell r="Y179">
            <v>0.03</v>
          </cell>
          <cell r="Z179">
            <v>0.03</v>
          </cell>
          <cell r="AA179">
            <v>0.03</v>
          </cell>
          <cell r="AB179">
            <v>0.03</v>
          </cell>
          <cell r="AC179">
            <v>0.03</v>
          </cell>
          <cell r="AD179">
            <v>3.0000000000000009E-2</v>
          </cell>
          <cell r="AE179">
            <v>3.0000000000000009E-2</v>
          </cell>
          <cell r="AF179">
            <v>3.0000000000000009E-2</v>
          </cell>
          <cell r="AG179">
            <v>3.0000000000000009E-2</v>
          </cell>
          <cell r="AH179">
            <v>3.0000000000000009E-2</v>
          </cell>
          <cell r="AI179">
            <v>3.0000000000000009E-2</v>
          </cell>
          <cell r="AJ179">
            <v>3.0000000000000009E-2</v>
          </cell>
          <cell r="AK179">
            <v>3.0000000000000009E-2</v>
          </cell>
          <cell r="AL179">
            <v>3.0000000000000009E-2</v>
          </cell>
          <cell r="AM179">
            <v>3.0000000000000009E-2</v>
          </cell>
          <cell r="AN179">
            <v>3.0000000000000009E-2</v>
          </cell>
          <cell r="AO179">
            <v>3.0000000000000009E-2</v>
          </cell>
          <cell r="AP179">
            <v>3.0000000000000009E-2</v>
          </cell>
          <cell r="AQ179">
            <v>3.0000000000000009E-2</v>
          </cell>
          <cell r="AR179">
            <v>3.0000000000000009E-2</v>
          </cell>
          <cell r="AS179">
            <v>3.0000000000000009E-2</v>
          </cell>
          <cell r="AT179">
            <v>3.0000000000000009E-2</v>
          </cell>
          <cell r="AU179">
            <v>3.0000000000000009E-2</v>
          </cell>
          <cell r="AV179">
            <v>3.0000000000000009E-2</v>
          </cell>
        </row>
        <row r="180">
          <cell r="E180">
            <v>0.13082749999999999</v>
          </cell>
          <cell r="F180">
            <v>0.13082749999999999</v>
          </cell>
          <cell r="G180">
            <v>0.13082749999999999</v>
          </cell>
          <cell r="H180">
            <v>0.13082749999999999</v>
          </cell>
          <cell r="I180">
            <v>0.13082749999999999</v>
          </cell>
          <cell r="J180">
            <v>0.13082749999999999</v>
          </cell>
          <cell r="K180">
            <v>0.13082749999999999</v>
          </cell>
          <cell r="L180">
            <v>0.13082749999999999</v>
          </cell>
          <cell r="M180">
            <v>0.13082749999999999</v>
          </cell>
          <cell r="N180">
            <v>0.13082749999999999</v>
          </cell>
          <cell r="O180">
            <v>0.13082749999999999</v>
          </cell>
          <cell r="P180">
            <v>0.13082749999999999</v>
          </cell>
          <cell r="Q180">
            <v>0.13082750000000001</v>
          </cell>
          <cell r="R180">
            <v>0.13998542500000002</v>
          </cell>
          <cell r="S180">
            <v>0.13998542500000002</v>
          </cell>
          <cell r="T180">
            <v>0.13998542500000002</v>
          </cell>
          <cell r="U180">
            <v>0.13998542500000002</v>
          </cell>
          <cell r="V180">
            <v>0.13998542500000002</v>
          </cell>
          <cell r="W180">
            <v>0.13998542500000002</v>
          </cell>
          <cell r="X180">
            <v>0.13998542500000002</v>
          </cell>
          <cell r="Y180">
            <v>0.13998542500000002</v>
          </cell>
          <cell r="Z180">
            <v>0.13998542500000002</v>
          </cell>
          <cell r="AA180">
            <v>0.13998542500000002</v>
          </cell>
          <cell r="AB180">
            <v>0.13998542500000002</v>
          </cell>
          <cell r="AC180">
            <v>0.13998542500000002</v>
          </cell>
          <cell r="AD180">
            <v>0.13998542500000005</v>
          </cell>
          <cell r="AE180">
            <v>0.14698469625000007</v>
          </cell>
          <cell r="AF180">
            <v>0.1543339310625001</v>
          </cell>
          <cell r="AG180">
            <v>0.16205062761562511</v>
          </cell>
          <cell r="AH180">
            <v>0.17015315899640637</v>
          </cell>
          <cell r="AI180">
            <v>0.17866081694622671</v>
          </cell>
          <cell r="AJ180">
            <v>0.18759385779353804</v>
          </cell>
          <cell r="AK180">
            <v>0.19697355068321495</v>
          </cell>
          <cell r="AL180">
            <v>0.2068222282173757</v>
          </cell>
          <cell r="AM180">
            <v>0.21716333962824449</v>
          </cell>
          <cell r="AN180">
            <v>0.22802150660965673</v>
          </cell>
          <cell r="AO180">
            <v>0.23942258194013957</v>
          </cell>
          <cell r="AP180">
            <v>0.25139371103714658</v>
          </cell>
          <cell r="AQ180">
            <v>0.26396339658900392</v>
          </cell>
          <cell r="AR180">
            <v>0.27716156641845413</v>
          </cell>
          <cell r="AS180">
            <v>0.29101964473937686</v>
          </cell>
          <cell r="AT180">
            <v>0.30557062697634574</v>
          </cell>
          <cell r="AU180">
            <v>0.32084915832516303</v>
          </cell>
          <cell r="AV180">
            <v>0.33689161624142122</v>
          </cell>
        </row>
        <row r="183">
          <cell r="E183">
            <v>0.12</v>
          </cell>
          <cell r="F183">
            <v>0.12</v>
          </cell>
          <cell r="G183">
            <v>0.12</v>
          </cell>
          <cell r="H183">
            <v>0.12</v>
          </cell>
          <cell r="I183">
            <v>0.12</v>
          </cell>
          <cell r="J183">
            <v>0.12</v>
          </cell>
          <cell r="K183">
            <v>0.12</v>
          </cell>
          <cell r="L183">
            <v>0.12</v>
          </cell>
          <cell r="M183">
            <v>0.12</v>
          </cell>
          <cell r="N183">
            <v>0.12</v>
          </cell>
          <cell r="O183">
            <v>0.12</v>
          </cell>
          <cell r="P183">
            <v>0.12</v>
          </cell>
          <cell r="Q183">
            <v>0.12000000000000004</v>
          </cell>
          <cell r="R183">
            <v>0.12</v>
          </cell>
          <cell r="S183">
            <v>0.12</v>
          </cell>
          <cell r="T183">
            <v>0.12</v>
          </cell>
          <cell r="U183">
            <v>0.12</v>
          </cell>
          <cell r="V183">
            <v>0.12</v>
          </cell>
          <cell r="W183">
            <v>0.12</v>
          </cell>
          <cell r="X183">
            <v>0.12</v>
          </cell>
          <cell r="Y183">
            <v>0.12</v>
          </cell>
          <cell r="Z183">
            <v>0.12</v>
          </cell>
          <cell r="AA183">
            <v>0.12</v>
          </cell>
          <cell r="AB183">
            <v>0.12</v>
          </cell>
          <cell r="AC183">
            <v>0.12</v>
          </cell>
          <cell r="AD183">
            <v>0.12000000000000004</v>
          </cell>
          <cell r="AE183">
            <v>0.12</v>
          </cell>
          <cell r="AF183">
            <v>0.12</v>
          </cell>
          <cell r="AG183">
            <v>0.12</v>
          </cell>
          <cell r="AH183">
            <v>0.12</v>
          </cell>
          <cell r="AI183">
            <v>0.12</v>
          </cell>
          <cell r="AJ183">
            <v>0.12</v>
          </cell>
          <cell r="AK183">
            <v>0.12</v>
          </cell>
          <cell r="AL183">
            <v>0.12</v>
          </cell>
          <cell r="AM183">
            <v>0.12</v>
          </cell>
          <cell r="AN183">
            <v>0.12</v>
          </cell>
          <cell r="AO183">
            <v>0.12</v>
          </cell>
          <cell r="AP183">
            <v>0.12</v>
          </cell>
          <cell r="AQ183">
            <v>0.12</v>
          </cell>
          <cell r="AR183">
            <v>0.12</v>
          </cell>
          <cell r="AS183">
            <v>0.12</v>
          </cell>
          <cell r="AT183">
            <v>0.12</v>
          </cell>
          <cell r="AU183">
            <v>0.12</v>
          </cell>
          <cell r="AV183">
            <v>0.12</v>
          </cell>
        </row>
        <row r="185">
          <cell r="E185">
            <v>0.12000000000000011</v>
          </cell>
          <cell r="F185">
            <v>0.12000000000000011</v>
          </cell>
          <cell r="G185">
            <v>0.12000000000000011</v>
          </cell>
          <cell r="H185">
            <v>0.12000000000000011</v>
          </cell>
          <cell r="I185">
            <v>0.12000000000000011</v>
          </cell>
          <cell r="J185">
            <v>0.12000000000000011</v>
          </cell>
          <cell r="K185">
            <v>0.12000000000000011</v>
          </cell>
          <cell r="L185">
            <v>0.12000000000000011</v>
          </cell>
          <cell r="M185">
            <v>0.12000000000000011</v>
          </cell>
          <cell r="N185">
            <v>0.12000000000000011</v>
          </cell>
          <cell r="O185">
            <v>0.12000000000000011</v>
          </cell>
          <cell r="P185">
            <v>0.12000000000000011</v>
          </cell>
          <cell r="Q185">
            <v>0.12000000000000011</v>
          </cell>
          <cell r="R185">
            <v>0.12000000000000011</v>
          </cell>
          <cell r="S185">
            <v>0.12000000000000011</v>
          </cell>
          <cell r="T185">
            <v>0.12000000000000011</v>
          </cell>
          <cell r="U185">
            <v>0.12000000000000011</v>
          </cell>
          <cell r="V185">
            <v>0.12000000000000011</v>
          </cell>
          <cell r="W185">
            <v>0.12000000000000011</v>
          </cell>
          <cell r="X185">
            <v>0.12000000000000011</v>
          </cell>
          <cell r="Y185">
            <v>0.12000000000000011</v>
          </cell>
          <cell r="Z185">
            <v>0.12000000000000011</v>
          </cell>
          <cell r="AA185">
            <v>0.12000000000000011</v>
          </cell>
          <cell r="AB185">
            <v>0.12000000000000011</v>
          </cell>
          <cell r="AC185">
            <v>0.12000000000000011</v>
          </cell>
          <cell r="AD185">
            <v>0.12000000000000011</v>
          </cell>
          <cell r="AE185">
            <v>0.12000000000000011</v>
          </cell>
          <cell r="AF185">
            <v>0.12000000000000011</v>
          </cell>
          <cell r="AG185">
            <v>0.12000000000000011</v>
          </cell>
          <cell r="AH185">
            <v>0.12000000000000011</v>
          </cell>
          <cell r="AI185">
            <v>0.12000000000000011</v>
          </cell>
          <cell r="AJ185">
            <v>0.12000000000000011</v>
          </cell>
          <cell r="AK185">
            <v>0.12000000000000011</v>
          </cell>
          <cell r="AL185">
            <v>0.12000000000000011</v>
          </cell>
          <cell r="AM185">
            <v>0.12000000000000011</v>
          </cell>
          <cell r="AN185">
            <v>0.12000000000000011</v>
          </cell>
          <cell r="AO185">
            <v>0.12000000000000011</v>
          </cell>
          <cell r="AP185">
            <v>0.12000000000000011</v>
          </cell>
          <cell r="AQ185">
            <v>0.12000000000000011</v>
          </cell>
          <cell r="AR185">
            <v>0.12000000000000011</v>
          </cell>
          <cell r="AS185">
            <v>0.12000000000000011</v>
          </cell>
          <cell r="AT185">
            <v>0.12000000000000011</v>
          </cell>
          <cell r="AU185">
            <v>0.12000000000000011</v>
          </cell>
          <cell r="AV185">
            <v>0.12000000000000011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</row>
        <row r="193">
          <cell r="E193">
            <v>722.72958333333338</v>
          </cell>
          <cell r="F193">
            <v>722.72958333333338</v>
          </cell>
          <cell r="G193">
            <v>1102.2295833333333</v>
          </cell>
          <cell r="H193">
            <v>722.72958333333338</v>
          </cell>
          <cell r="I193">
            <v>722.72958333333338</v>
          </cell>
          <cell r="J193">
            <v>1503.2295833333333</v>
          </cell>
          <cell r="K193">
            <v>722.72958333333338</v>
          </cell>
          <cell r="L193">
            <v>722.72958333333338</v>
          </cell>
          <cell r="M193">
            <v>1102.2295833333333</v>
          </cell>
          <cell r="N193">
            <v>722.72958333333338</v>
          </cell>
          <cell r="O193">
            <v>722.72958333333338</v>
          </cell>
          <cell r="P193">
            <v>1103.2295833333333</v>
          </cell>
          <cell r="Q193">
            <v>10592.755000000003</v>
          </cell>
          <cell r="R193">
            <v>773.32065416666683</v>
          </cell>
          <cell r="S193">
            <v>773.32065416666683</v>
          </cell>
          <cell r="T193">
            <v>1179.3856541666667</v>
          </cell>
          <cell r="U193">
            <v>773.32065416666683</v>
          </cell>
          <cell r="V193">
            <v>773.32065416666683</v>
          </cell>
          <cell r="W193">
            <v>1608.4556541666666</v>
          </cell>
          <cell r="X193">
            <v>773.32065416666683</v>
          </cell>
          <cell r="Y193">
            <v>773.32065416666683</v>
          </cell>
          <cell r="Z193">
            <v>1179.3856541666667</v>
          </cell>
          <cell r="AA193">
            <v>773.32065416666683</v>
          </cell>
          <cell r="AB193">
            <v>773.32065416666683</v>
          </cell>
          <cell r="AC193">
            <v>1180.4556541666668</v>
          </cell>
          <cell r="AD193">
            <v>11334.247849999998</v>
          </cell>
          <cell r="AE193">
            <v>11900.960242500003</v>
          </cell>
          <cell r="AF193">
            <v>12496.008254625005</v>
          </cell>
          <cell r="AG193">
            <v>13120.808667356254</v>
          </cell>
          <cell r="AH193">
            <v>13776.849100724068</v>
          </cell>
          <cell r="AI193">
            <v>14465.691555760273</v>
          </cell>
          <cell r="AJ193">
            <v>15188.976133548287</v>
          </cell>
          <cell r="AK193">
            <v>15948.424940225703</v>
          </cell>
          <cell r="AL193">
            <v>16745.846187236988</v>
          </cell>
          <cell r="AM193">
            <v>17583.13849659884</v>
          </cell>
          <cell r="AN193">
            <v>18462.295421428782</v>
          </cell>
          <cell r="AO193">
            <v>19385.410192500221</v>
          </cell>
          <cell r="AP193">
            <v>20354.680702125235</v>
          </cell>
          <cell r="AQ193">
            <v>21372.414737231498</v>
          </cell>
          <cell r="AR193">
            <v>22441.035474093071</v>
          </cell>
          <cell r="AS193">
            <v>23563.087247797725</v>
          </cell>
          <cell r="AT193">
            <v>24741.241610187615</v>
          </cell>
          <cell r="AU193">
            <v>25978.303690696997</v>
          </cell>
          <cell r="AV193">
            <v>27277.218875231847</v>
          </cell>
        </row>
        <row r="196">
          <cell r="E196">
            <v>54</v>
          </cell>
          <cell r="F196">
            <v>54</v>
          </cell>
          <cell r="G196">
            <v>54</v>
          </cell>
          <cell r="H196">
            <v>36</v>
          </cell>
          <cell r="I196">
            <v>54</v>
          </cell>
          <cell r="J196">
            <v>54</v>
          </cell>
          <cell r="K196">
            <v>54</v>
          </cell>
          <cell r="L196">
            <v>72</v>
          </cell>
          <cell r="M196">
            <v>72</v>
          </cell>
          <cell r="N196">
            <v>72</v>
          </cell>
          <cell r="O196">
            <v>72</v>
          </cell>
          <cell r="P196">
            <v>72</v>
          </cell>
          <cell r="Q196">
            <v>720</v>
          </cell>
          <cell r="R196">
            <v>54</v>
          </cell>
          <cell r="S196">
            <v>54</v>
          </cell>
          <cell r="T196">
            <v>54</v>
          </cell>
          <cell r="U196">
            <v>54</v>
          </cell>
          <cell r="V196">
            <v>54</v>
          </cell>
          <cell r="W196">
            <v>54</v>
          </cell>
          <cell r="X196">
            <v>54</v>
          </cell>
          <cell r="Y196">
            <v>72</v>
          </cell>
          <cell r="Z196">
            <v>72</v>
          </cell>
          <cell r="AA196">
            <v>72</v>
          </cell>
          <cell r="AB196">
            <v>72</v>
          </cell>
          <cell r="AC196">
            <v>72</v>
          </cell>
          <cell r="AD196">
            <v>738</v>
          </cell>
          <cell r="AE196">
            <v>738</v>
          </cell>
          <cell r="AF196">
            <v>738</v>
          </cell>
          <cell r="AG196">
            <v>738</v>
          </cell>
          <cell r="AH196">
            <v>738</v>
          </cell>
          <cell r="AI196">
            <v>738</v>
          </cell>
          <cell r="AJ196">
            <v>738</v>
          </cell>
          <cell r="AK196">
            <v>738</v>
          </cell>
          <cell r="AL196">
            <v>738</v>
          </cell>
          <cell r="AM196">
            <v>738</v>
          </cell>
          <cell r="AN196">
            <v>738</v>
          </cell>
          <cell r="AO196">
            <v>738</v>
          </cell>
          <cell r="AP196">
            <v>738</v>
          </cell>
          <cell r="AQ196">
            <v>738</v>
          </cell>
          <cell r="AR196">
            <v>738</v>
          </cell>
          <cell r="AS196">
            <v>738</v>
          </cell>
          <cell r="AT196">
            <v>738</v>
          </cell>
          <cell r="AU196">
            <v>738</v>
          </cell>
          <cell r="AV196">
            <v>738</v>
          </cell>
        </row>
        <row r="197">
          <cell r="E197">
            <v>118.53017412146899</v>
          </cell>
          <cell r="F197">
            <v>88.197854226310724</v>
          </cell>
          <cell r="G197">
            <v>84.097434504154151</v>
          </cell>
          <cell r="H197">
            <v>77.146600582388729</v>
          </cell>
          <cell r="I197">
            <v>78.183134326868938</v>
          </cell>
          <cell r="J197">
            <v>75.97077515503446</v>
          </cell>
          <cell r="K197">
            <v>65.001851192115581</v>
          </cell>
          <cell r="L197">
            <v>78.183134326868938</v>
          </cell>
          <cell r="M197">
            <v>75.97077515503446</v>
          </cell>
          <cell r="N197">
            <v>92.044423012105355</v>
          </cell>
          <cell r="O197">
            <v>102.8105380938233</v>
          </cell>
          <cell r="P197">
            <v>118.53017412146899</v>
          </cell>
          <cell r="Q197">
            <v>1054.6668688176426</v>
          </cell>
          <cell r="R197">
            <v>175.93200531807429</v>
          </cell>
          <cell r="S197">
            <v>175.93200531807429</v>
          </cell>
          <cell r="T197">
            <v>175.93200531807429</v>
          </cell>
          <cell r="U197">
            <v>175.93200531807429</v>
          </cell>
          <cell r="V197">
            <v>175.93200531807429</v>
          </cell>
          <cell r="W197">
            <v>175.93200531807429</v>
          </cell>
          <cell r="X197">
            <v>175.93200531807429</v>
          </cell>
          <cell r="Y197">
            <v>175.93200531807429</v>
          </cell>
          <cell r="Z197">
            <v>175.93200531807429</v>
          </cell>
          <cell r="AA197">
            <v>175.93200531807429</v>
          </cell>
          <cell r="AB197">
            <v>175.93200531807429</v>
          </cell>
          <cell r="AC197">
            <v>175.93200531807429</v>
          </cell>
          <cell r="AD197">
            <v>2111.1840638168915</v>
          </cell>
          <cell r="AE197">
            <v>1912.5666398337928</v>
          </cell>
          <cell r="AF197">
            <v>1988.4456423924159</v>
          </cell>
          <cell r="AG197">
            <v>2595.4776628614022</v>
          </cell>
          <cell r="AH197">
            <v>2673.1799425980576</v>
          </cell>
          <cell r="AI197">
            <v>2747.235667978649</v>
          </cell>
          <cell r="AJ197">
            <v>2747.235667978649</v>
          </cell>
          <cell r="AK197">
            <v>2747.235667978649</v>
          </cell>
          <cell r="AL197">
            <v>2749.0589451566807</v>
          </cell>
          <cell r="AM197">
            <v>2747.235667978649</v>
          </cell>
          <cell r="AN197">
            <v>2747.235667978649</v>
          </cell>
          <cell r="AO197">
            <v>2747.235667978649</v>
          </cell>
          <cell r="AP197">
            <v>2749.0589451566807</v>
          </cell>
          <cell r="AQ197">
            <v>2747.235667978649</v>
          </cell>
          <cell r="AR197">
            <v>2747.235667978649</v>
          </cell>
          <cell r="AS197">
            <v>2747.235667978649</v>
          </cell>
          <cell r="AT197">
            <v>2749.0589451566807</v>
          </cell>
          <cell r="AU197">
            <v>2747.235667978649</v>
          </cell>
          <cell r="AV197">
            <v>2747.235667978649</v>
          </cell>
        </row>
        <row r="198">
          <cell r="E198">
            <v>85750</v>
          </cell>
          <cell r="F198">
            <v>85750</v>
          </cell>
          <cell r="G198">
            <v>85750</v>
          </cell>
          <cell r="H198">
            <v>85750</v>
          </cell>
          <cell r="I198">
            <v>85750</v>
          </cell>
          <cell r="J198">
            <v>85750</v>
          </cell>
          <cell r="K198">
            <v>85750</v>
          </cell>
          <cell r="L198">
            <v>85750</v>
          </cell>
          <cell r="M198">
            <v>85750</v>
          </cell>
          <cell r="N198">
            <v>85750</v>
          </cell>
          <cell r="O198">
            <v>85750</v>
          </cell>
          <cell r="P198">
            <v>85750</v>
          </cell>
          <cell r="Q198">
            <v>85750</v>
          </cell>
          <cell r="R198">
            <v>98612.499999999985</v>
          </cell>
          <cell r="S198">
            <v>98612.499999999985</v>
          </cell>
          <cell r="T198">
            <v>98612.499999999985</v>
          </cell>
          <cell r="U198">
            <v>98612.499999999985</v>
          </cell>
          <cell r="V198">
            <v>98612.499999999985</v>
          </cell>
          <cell r="W198">
            <v>98612.499999999985</v>
          </cell>
          <cell r="X198">
            <v>98612.499999999985</v>
          </cell>
          <cell r="Y198">
            <v>98612.499999999985</v>
          </cell>
          <cell r="Z198">
            <v>98612.499999999985</v>
          </cell>
          <cell r="AA198">
            <v>98612.499999999985</v>
          </cell>
          <cell r="AB198">
            <v>98612.499999999985</v>
          </cell>
          <cell r="AC198">
            <v>98612.499999999985</v>
          </cell>
          <cell r="AD198">
            <v>98612.499999999985</v>
          </cell>
          <cell r="AE198">
            <v>107980.68749999999</v>
          </cell>
          <cell r="AF198">
            <v>117267.026625</v>
          </cell>
          <cell r="AG198">
            <v>126765.655781625</v>
          </cell>
          <cell r="AH198">
            <v>136399.84562102851</v>
          </cell>
          <cell r="AI198">
            <v>146084.23466012152</v>
          </cell>
          <cell r="AJ198">
            <v>156164.0468516699</v>
          </cell>
          <cell r="AK198">
            <v>166627.03799073177</v>
          </cell>
          <cell r="AL198">
            <v>177457.79546012933</v>
          </cell>
          <cell r="AM198">
            <v>188637.63657411747</v>
          </cell>
          <cell r="AN198">
            <v>200144.53240513863</v>
          </cell>
          <cell r="AO198">
            <v>212353.34888185209</v>
          </cell>
          <cell r="AP198">
            <v>225306.90316364504</v>
          </cell>
          <cell r="AQ198">
            <v>239050.62425662737</v>
          </cell>
          <cell r="AR198">
            <v>253632.71233628163</v>
          </cell>
          <cell r="AS198">
            <v>269104.3077887948</v>
          </cell>
          <cell r="AT198">
            <v>285519.67056391126</v>
          </cell>
          <cell r="AU198">
            <v>302936.37046830985</v>
          </cell>
          <cell r="AV198">
            <v>321415.4890668767</v>
          </cell>
        </row>
        <row r="199">
          <cell r="E199">
            <v>4200</v>
          </cell>
          <cell r="F199">
            <v>4200</v>
          </cell>
          <cell r="G199">
            <v>4200</v>
          </cell>
          <cell r="H199">
            <v>4200</v>
          </cell>
          <cell r="I199">
            <v>4200</v>
          </cell>
          <cell r="J199">
            <v>4200</v>
          </cell>
          <cell r="K199">
            <v>4200</v>
          </cell>
          <cell r="L199">
            <v>4200</v>
          </cell>
          <cell r="M199">
            <v>4200</v>
          </cell>
          <cell r="N199">
            <v>4200</v>
          </cell>
          <cell r="O199">
            <v>4200</v>
          </cell>
          <cell r="P199">
            <v>4200</v>
          </cell>
          <cell r="Q199">
            <v>50400</v>
          </cell>
          <cell r="R199">
            <v>4200</v>
          </cell>
          <cell r="S199">
            <v>4200</v>
          </cell>
          <cell r="T199">
            <v>4200</v>
          </cell>
          <cell r="U199">
            <v>4200</v>
          </cell>
          <cell r="V199">
            <v>4200</v>
          </cell>
          <cell r="W199">
            <v>4200</v>
          </cell>
          <cell r="X199">
            <v>4200</v>
          </cell>
          <cell r="Y199">
            <v>4200</v>
          </cell>
          <cell r="Z199">
            <v>4200</v>
          </cell>
          <cell r="AA199">
            <v>4200</v>
          </cell>
          <cell r="AB199">
            <v>4200</v>
          </cell>
          <cell r="AC199">
            <v>4200</v>
          </cell>
          <cell r="AD199">
            <v>50400</v>
          </cell>
          <cell r="AE199">
            <v>53928</v>
          </cell>
          <cell r="AF199">
            <v>53928</v>
          </cell>
          <cell r="AG199">
            <v>57702.960000000006</v>
          </cell>
          <cell r="AH199">
            <v>61742.167200000011</v>
          </cell>
          <cell r="AI199">
            <v>66064.118904000017</v>
          </cell>
          <cell r="AJ199">
            <v>70688.607227280023</v>
          </cell>
          <cell r="AK199">
            <v>75636.809733189628</v>
          </cell>
          <cell r="AL199">
            <v>80931.386414512905</v>
          </cell>
          <cell r="AM199">
            <v>86596.583463528819</v>
          </cell>
          <cell r="AN199">
            <v>92658.344305975843</v>
          </cell>
          <cell r="AO199">
            <v>99144.428407394153</v>
          </cell>
          <cell r="AP199">
            <v>106084.53839591175</v>
          </cell>
          <cell r="AQ199">
            <v>113510.45608362557</v>
          </cell>
          <cell r="AR199">
            <v>121456.18800947936</v>
          </cell>
          <cell r="AS199">
            <v>129958.12117014293</v>
          </cell>
          <cell r="AT199">
            <v>139055.18965205294</v>
          </cell>
          <cell r="AU199">
            <v>148789.05292769664</v>
          </cell>
          <cell r="AV199">
            <v>159204.28663263543</v>
          </cell>
        </row>
        <row r="200">
          <cell r="E200">
            <v>60</v>
          </cell>
          <cell r="F200">
            <v>60</v>
          </cell>
          <cell r="G200">
            <v>60</v>
          </cell>
          <cell r="H200">
            <v>60</v>
          </cell>
          <cell r="I200">
            <v>60</v>
          </cell>
          <cell r="J200">
            <v>60</v>
          </cell>
          <cell r="K200">
            <v>60</v>
          </cell>
          <cell r="L200">
            <v>60</v>
          </cell>
          <cell r="M200">
            <v>60</v>
          </cell>
          <cell r="N200">
            <v>60</v>
          </cell>
          <cell r="O200">
            <v>60</v>
          </cell>
          <cell r="P200">
            <v>60</v>
          </cell>
          <cell r="Q200">
            <v>60</v>
          </cell>
          <cell r="R200">
            <v>69</v>
          </cell>
          <cell r="S200">
            <v>69</v>
          </cell>
          <cell r="T200">
            <v>69</v>
          </cell>
          <cell r="U200">
            <v>69</v>
          </cell>
          <cell r="V200">
            <v>69</v>
          </cell>
          <cell r="W200">
            <v>69</v>
          </cell>
          <cell r="X200">
            <v>69</v>
          </cell>
          <cell r="Y200">
            <v>69</v>
          </cell>
          <cell r="Z200">
            <v>69</v>
          </cell>
          <cell r="AA200">
            <v>69</v>
          </cell>
          <cell r="AB200">
            <v>69</v>
          </cell>
          <cell r="AC200">
            <v>69</v>
          </cell>
          <cell r="AD200">
            <v>69</v>
          </cell>
          <cell r="AE200">
            <v>73.83</v>
          </cell>
          <cell r="AF200">
            <v>78.998100000000008</v>
          </cell>
          <cell r="AG200">
            <v>84.527967000000018</v>
          </cell>
          <cell r="AH200">
            <v>90.444924690000022</v>
          </cell>
          <cell r="AI200">
            <v>96.776069418300025</v>
          </cell>
          <cell r="AJ200">
            <v>103.55039427758103</v>
          </cell>
          <cell r="AK200">
            <v>110.79892187701171</v>
          </cell>
          <cell r="AL200">
            <v>118.55484640840254</v>
          </cell>
          <cell r="AM200">
            <v>126.85368565699072</v>
          </cell>
          <cell r="AN200">
            <v>135.73344365298007</v>
          </cell>
          <cell r="AO200">
            <v>145.23478470868869</v>
          </cell>
          <cell r="AP200">
            <v>155.40121963829691</v>
          </cell>
          <cell r="AQ200">
            <v>166.27930501297769</v>
          </cell>
          <cell r="AR200">
            <v>177.91885636388614</v>
          </cell>
          <cell r="AS200">
            <v>190.37317630935817</v>
          </cell>
          <cell r="AT200">
            <v>203.69929865101327</v>
          </cell>
          <cell r="AU200">
            <v>217.95824955658421</v>
          </cell>
          <cell r="AV200">
            <v>233.21532702554512</v>
          </cell>
        </row>
        <row r="201">
          <cell r="E201">
            <v>15592.5</v>
          </cell>
          <cell r="F201">
            <v>15592.5</v>
          </cell>
          <cell r="G201">
            <v>15592.5</v>
          </cell>
          <cell r="H201">
            <v>15592.5</v>
          </cell>
          <cell r="I201">
            <v>15592.5</v>
          </cell>
          <cell r="J201">
            <v>15592.5</v>
          </cell>
          <cell r="K201">
            <v>15592.5</v>
          </cell>
          <cell r="L201">
            <v>15592.5</v>
          </cell>
          <cell r="M201">
            <v>15592.5</v>
          </cell>
          <cell r="N201">
            <v>15592.5</v>
          </cell>
          <cell r="O201">
            <v>15592.5</v>
          </cell>
          <cell r="P201">
            <v>15592.5</v>
          </cell>
          <cell r="Q201">
            <v>187110</v>
          </cell>
          <cell r="R201">
            <v>15592.5</v>
          </cell>
          <cell r="S201">
            <v>15592.5</v>
          </cell>
          <cell r="T201">
            <v>15592.5</v>
          </cell>
          <cell r="U201">
            <v>15592.5</v>
          </cell>
          <cell r="V201">
            <v>15592.5</v>
          </cell>
          <cell r="W201">
            <v>15592.5</v>
          </cell>
          <cell r="X201">
            <v>15592.5</v>
          </cell>
          <cell r="Y201">
            <v>15592.5</v>
          </cell>
          <cell r="Z201">
            <v>15592.5</v>
          </cell>
          <cell r="AA201">
            <v>15592.5</v>
          </cell>
          <cell r="AB201">
            <v>15592.5</v>
          </cell>
          <cell r="AC201">
            <v>15592.5</v>
          </cell>
          <cell r="AD201">
            <v>187110</v>
          </cell>
          <cell r="AE201">
            <v>200207.7</v>
          </cell>
          <cell r="AF201">
            <v>214222.23900000003</v>
          </cell>
          <cell r="AG201">
            <v>229217.79573000004</v>
          </cell>
          <cell r="AH201">
            <v>245263.04143110005</v>
          </cell>
          <cell r="AI201">
            <v>262431.45433127705</v>
          </cell>
          <cell r="AJ201">
            <v>280801.65613446647</v>
          </cell>
          <cell r="AK201">
            <v>300457.77206387912</v>
          </cell>
          <cell r="AL201">
            <v>321489.8161083507</v>
          </cell>
          <cell r="AM201">
            <v>343994.10323593527</v>
          </cell>
          <cell r="AN201">
            <v>368073.69046245073</v>
          </cell>
          <cell r="AO201">
            <v>393838.84879482229</v>
          </cell>
          <cell r="AP201">
            <v>421407.5682104599</v>
          </cell>
          <cell r="AQ201">
            <v>450906.09798519214</v>
          </cell>
          <cell r="AR201">
            <v>482469.52484415565</v>
          </cell>
          <cell r="AS201">
            <v>516242.39158324659</v>
          </cell>
          <cell r="AT201">
            <v>552379.35899407393</v>
          </cell>
          <cell r="AU201">
            <v>591045.91412365914</v>
          </cell>
          <cell r="AV201">
            <v>632419.12811231532</v>
          </cell>
        </row>
        <row r="202">
          <cell r="E202">
            <v>100</v>
          </cell>
          <cell r="F202">
            <v>100</v>
          </cell>
          <cell r="G202">
            <v>100</v>
          </cell>
          <cell r="H202">
            <v>100</v>
          </cell>
          <cell r="I202">
            <v>100</v>
          </cell>
          <cell r="J202">
            <v>100</v>
          </cell>
          <cell r="K202">
            <v>100</v>
          </cell>
          <cell r="L202">
            <v>100</v>
          </cell>
          <cell r="M202">
            <v>100</v>
          </cell>
          <cell r="N202">
            <v>100</v>
          </cell>
          <cell r="O202">
            <v>100</v>
          </cell>
          <cell r="P202">
            <v>100</v>
          </cell>
          <cell r="Q202">
            <v>100</v>
          </cell>
          <cell r="R202">
            <v>114.99999999999999</v>
          </cell>
          <cell r="S202">
            <v>114.99999999999999</v>
          </cell>
          <cell r="T202">
            <v>114.99999999999999</v>
          </cell>
          <cell r="U202">
            <v>114.99999999999999</v>
          </cell>
          <cell r="V202">
            <v>114.99999999999999</v>
          </cell>
          <cell r="W202">
            <v>114.99999999999999</v>
          </cell>
          <cell r="X202">
            <v>114.99999999999999</v>
          </cell>
          <cell r="Y202">
            <v>114.99999999999999</v>
          </cell>
          <cell r="Z202">
            <v>114.99999999999999</v>
          </cell>
          <cell r="AA202">
            <v>114.99999999999999</v>
          </cell>
          <cell r="AB202">
            <v>114.99999999999999</v>
          </cell>
          <cell r="AC202">
            <v>114.99999999999999</v>
          </cell>
          <cell r="AD202">
            <v>114.99999999999999</v>
          </cell>
          <cell r="AE202">
            <v>123.05</v>
          </cell>
          <cell r="AF202">
            <v>131.6635</v>
          </cell>
          <cell r="AG202">
            <v>140.87994500000002</v>
          </cell>
          <cell r="AH202">
            <v>150.74154115000002</v>
          </cell>
          <cell r="AI202">
            <v>161.29344903050003</v>
          </cell>
          <cell r="AJ202">
            <v>172.58399046263503</v>
          </cell>
          <cell r="AK202">
            <v>184.66486979501948</v>
          </cell>
          <cell r="AL202">
            <v>197.59141068067086</v>
          </cell>
          <cell r="AM202">
            <v>211.42280942831783</v>
          </cell>
          <cell r="AN202">
            <v>226.22240608830009</v>
          </cell>
          <cell r="AO202">
            <v>242.05797451448112</v>
          </cell>
          <cell r="AP202">
            <v>259.00203273049482</v>
          </cell>
          <cell r="AQ202">
            <v>277.13217502162945</v>
          </cell>
          <cell r="AR202">
            <v>296.53142727314355</v>
          </cell>
          <cell r="AS202">
            <v>317.28862718226361</v>
          </cell>
          <cell r="AT202">
            <v>339.49883108502206</v>
          </cell>
          <cell r="AU202">
            <v>363.26374926097361</v>
          </cell>
          <cell r="AV202">
            <v>388.6922117092418</v>
          </cell>
        </row>
        <row r="205">
          <cell r="E205">
            <v>4946.6034644444444</v>
          </cell>
          <cell r="F205">
            <v>4946.6034644444444</v>
          </cell>
          <cell r="G205">
            <v>4946.6034644444444</v>
          </cell>
          <cell r="H205">
            <v>4946.6034644444444</v>
          </cell>
          <cell r="I205">
            <v>4946.6034644444444</v>
          </cell>
          <cell r="J205">
            <v>4946.6034644444444</v>
          </cell>
          <cell r="K205">
            <v>4946.6034644444444</v>
          </cell>
          <cell r="L205">
            <v>4946.6034644444444</v>
          </cell>
          <cell r="M205">
            <v>4946.6034644444444</v>
          </cell>
          <cell r="N205">
            <v>4946.6034644444444</v>
          </cell>
          <cell r="O205">
            <v>4946.6034644444444</v>
          </cell>
          <cell r="P205">
            <v>4946.6034644444444</v>
          </cell>
          <cell r="Q205">
            <v>59359.241573333333</v>
          </cell>
          <cell r="R205">
            <v>5292.8657069555557</v>
          </cell>
          <cell r="S205">
            <v>5292.8657069555557</v>
          </cell>
          <cell r="T205">
            <v>5292.8657069555557</v>
          </cell>
          <cell r="U205">
            <v>5292.8657069555557</v>
          </cell>
          <cell r="V205">
            <v>5292.8657069555557</v>
          </cell>
          <cell r="W205">
            <v>5292.8657069555557</v>
          </cell>
          <cell r="X205">
            <v>5292.8657069555557</v>
          </cell>
          <cell r="Y205">
            <v>5292.8657069555557</v>
          </cell>
          <cell r="Z205">
            <v>5292.8657069555557</v>
          </cell>
          <cell r="AA205">
            <v>5292.8657069555557</v>
          </cell>
          <cell r="AB205">
            <v>5292.8657069555557</v>
          </cell>
          <cell r="AC205">
            <v>5292.8657069555557</v>
          </cell>
          <cell r="AD205">
            <v>63514.388483466668</v>
          </cell>
          <cell r="AE205">
            <v>67960.395677309338</v>
          </cell>
          <cell r="AF205">
            <v>72717.623374720992</v>
          </cell>
          <cell r="AG205">
            <v>77807.857010951469</v>
          </cell>
          <cell r="AH205">
            <v>83254.407001718078</v>
          </cell>
          <cell r="AI205">
            <v>89082.215491838346</v>
          </cell>
          <cell r="AJ205">
            <v>95317.970576267035</v>
          </cell>
          <cell r="AK205">
            <v>101990.22851660573</v>
          </cell>
          <cell r="AL205">
            <v>109129.54451276813</v>
          </cell>
          <cell r="AM205">
            <v>116768.61262866191</v>
          </cell>
          <cell r="AN205">
            <v>124942.41551266825</v>
          </cell>
          <cell r="AO205">
            <v>133688.38459855504</v>
          </cell>
          <cell r="AP205">
            <v>143046.5715204539</v>
          </cell>
          <cell r="AQ205">
            <v>153059.83152688568</v>
          </cell>
          <cell r="AR205">
            <v>163774.01973376769</v>
          </cell>
          <cell r="AS205">
            <v>175238.20111513144</v>
          </cell>
          <cell r="AT205">
            <v>187504.87519319064</v>
          </cell>
          <cell r="AU205">
            <v>200630.216456714</v>
          </cell>
          <cell r="AV205">
            <v>214674.33160868398</v>
          </cell>
        </row>
        <row r="217">
          <cell r="E217">
            <v>25215.51108428571</v>
          </cell>
          <cell r="F217">
            <v>25215.51108428571</v>
          </cell>
          <cell r="G217">
            <v>25215.51108428571</v>
          </cell>
          <cell r="H217">
            <v>25215.51108428571</v>
          </cell>
          <cell r="I217">
            <v>25215.51108428571</v>
          </cell>
          <cell r="J217">
            <v>25215.51108428571</v>
          </cell>
          <cell r="K217">
            <v>25215.51108428571</v>
          </cell>
          <cell r="L217">
            <v>25230.51108428571</v>
          </cell>
          <cell r="M217">
            <v>25215.51108428571</v>
          </cell>
          <cell r="N217">
            <v>25215.51108428571</v>
          </cell>
          <cell r="O217">
            <v>25610.51108428571</v>
          </cell>
          <cell r="P217">
            <v>25610.51108428571</v>
          </cell>
          <cell r="Q217">
            <v>303391.13301142852</v>
          </cell>
          <cell r="R217">
            <v>27897.847122952382</v>
          </cell>
          <cell r="S217">
            <v>27897.847122952382</v>
          </cell>
          <cell r="T217">
            <v>27897.847122952382</v>
          </cell>
          <cell r="U217">
            <v>27897.847122952382</v>
          </cell>
          <cell r="V217">
            <v>27897.847122952382</v>
          </cell>
          <cell r="W217">
            <v>27897.847122952382</v>
          </cell>
          <cell r="X217">
            <v>27897.847122952382</v>
          </cell>
          <cell r="Y217">
            <v>27912.847122952382</v>
          </cell>
          <cell r="Z217">
            <v>27897.847122952382</v>
          </cell>
          <cell r="AA217">
            <v>27897.847122952382</v>
          </cell>
          <cell r="AB217">
            <v>27897.847122952382</v>
          </cell>
          <cell r="AC217">
            <v>27897.847122952382</v>
          </cell>
          <cell r="AD217">
            <v>334789.16547542857</v>
          </cell>
          <cell r="AE217">
            <v>124118.05705870858</v>
          </cell>
          <cell r="AF217">
            <v>132806.32105281818</v>
          </cell>
          <cell r="AG217">
            <v>142102.76352651548</v>
          </cell>
          <cell r="AH217">
            <v>152049.95697337153</v>
          </cell>
          <cell r="AI217">
            <v>162693.45396150759</v>
          </cell>
          <cell r="AJ217">
            <v>174081.99573881313</v>
          </cell>
          <cell r="AK217">
            <v>186267.73544053</v>
          </cell>
          <cell r="AL217">
            <v>199306.47692136711</v>
          </cell>
          <cell r="AM217">
            <v>213257.93030586283</v>
          </cell>
          <cell r="AN217">
            <v>228185.98542727326</v>
          </cell>
          <cell r="AO217">
            <v>244159.00440718239</v>
          </cell>
          <cell r="AP217">
            <v>261250.13471568521</v>
          </cell>
          <cell r="AQ217">
            <v>279537.64414578315</v>
          </cell>
          <cell r="AR217">
            <v>299105.27923598798</v>
          </cell>
          <cell r="AS217">
            <v>320042.64878250717</v>
          </cell>
          <cell r="AT217">
            <v>342445.63419728272</v>
          </cell>
          <cell r="AU217">
            <v>366416.82859109261</v>
          </cell>
          <cell r="AV217">
            <v>392066.006592469</v>
          </cell>
        </row>
        <row r="255">
          <cell r="E255">
            <v>27308.954143672621</v>
          </cell>
          <cell r="F255">
            <v>22599.754143672621</v>
          </cell>
          <cell r="G255">
            <v>30532.48414367262</v>
          </cell>
          <cell r="H255">
            <v>108499.75414367262</v>
          </cell>
          <cell r="I255">
            <v>25799.754143672621</v>
          </cell>
          <cell r="J255">
            <v>26131.284143672619</v>
          </cell>
          <cell r="K255">
            <v>26434.754143672621</v>
          </cell>
          <cell r="L255">
            <v>31849.754143672617</v>
          </cell>
          <cell r="M255">
            <v>25402.48414367262</v>
          </cell>
          <cell r="N255">
            <v>22745.754143672621</v>
          </cell>
          <cell r="O255">
            <v>22419.754143672621</v>
          </cell>
          <cell r="P255">
            <v>42402.48414367262</v>
          </cell>
          <cell r="Q255">
            <v>412126.96972407144</v>
          </cell>
          <cell r="R255">
            <v>29683.936373729714</v>
          </cell>
          <cell r="S255">
            <v>24645.092373729709</v>
          </cell>
          <cell r="T255">
            <v>33133.113473729711</v>
          </cell>
          <cell r="U255">
            <v>36558.092373729713</v>
          </cell>
          <cell r="V255">
            <v>28069.092373729709</v>
          </cell>
          <cell r="W255">
            <v>28423.829473729715</v>
          </cell>
          <cell r="X255">
            <v>28732.49237372971</v>
          </cell>
          <cell r="Y255">
            <v>34542.592373729713</v>
          </cell>
          <cell r="Z255">
            <v>27644.013473729716</v>
          </cell>
          <cell r="AA255">
            <v>24801.31237372971</v>
          </cell>
          <cell r="AB255">
            <v>24452.49237372971</v>
          </cell>
          <cell r="AC255">
            <v>45834.013473729705</v>
          </cell>
          <cell r="AD255">
            <v>366520.07288475643</v>
          </cell>
          <cell r="AE255">
            <v>394193.12448908947</v>
          </cell>
          <cell r="AF255">
            <v>425590.76162508567</v>
          </cell>
          <cell r="AG255">
            <v>458167.92793378572</v>
          </cell>
          <cell r="AH255">
            <v>493443.36783333629</v>
          </cell>
          <cell r="AI255">
            <v>531668.64126748336</v>
          </cell>
          <cell r="AJ255">
            <v>573122.31949489284</v>
          </cell>
          <cell r="AK255">
            <v>618113.2861990236</v>
          </cell>
          <cell r="AL255">
            <v>666984.48122336669</v>
          </cell>
          <cell r="AM255">
            <v>720117.14964797557</v>
          </cell>
          <cell r="AN255">
            <v>777935.66807315301</v>
          </cell>
          <cell r="AO255">
            <v>840913.03048056597</v>
          </cell>
          <cell r="AP255">
            <v>909577.08810284175</v>
          </cell>
          <cell r="AQ255">
            <v>984517.65158197167</v>
          </cell>
          <cell r="AR255">
            <v>1066394.579601431</v>
          </cell>
          <cell r="AS255">
            <v>1267547.8229526121</v>
          </cell>
          <cell r="AT255">
            <v>1007608.8885662237</v>
          </cell>
          <cell r="AU255">
            <v>1078141.5107658594</v>
          </cell>
          <cell r="AV255">
            <v>1153611.4165194693</v>
          </cell>
        </row>
        <row r="257">
          <cell r="E257">
            <v>1800</v>
          </cell>
          <cell r="F257">
            <v>1800</v>
          </cell>
          <cell r="G257">
            <v>1800</v>
          </cell>
          <cell r="H257">
            <v>1800</v>
          </cell>
          <cell r="I257">
            <v>1800</v>
          </cell>
          <cell r="J257">
            <v>1800</v>
          </cell>
          <cell r="K257">
            <v>1800</v>
          </cell>
          <cell r="L257">
            <v>1800</v>
          </cell>
          <cell r="M257">
            <v>1800</v>
          </cell>
          <cell r="N257">
            <v>1800</v>
          </cell>
          <cell r="O257">
            <v>1800</v>
          </cell>
          <cell r="P257">
            <v>1800</v>
          </cell>
          <cell r="Q257">
            <v>21600</v>
          </cell>
          <cell r="R257">
            <v>1926</v>
          </cell>
          <cell r="S257">
            <v>1926</v>
          </cell>
          <cell r="T257">
            <v>1926</v>
          </cell>
          <cell r="U257">
            <v>1926</v>
          </cell>
          <cell r="V257">
            <v>1926</v>
          </cell>
          <cell r="W257">
            <v>1926</v>
          </cell>
          <cell r="X257">
            <v>1926</v>
          </cell>
          <cell r="Y257">
            <v>1926</v>
          </cell>
          <cell r="Z257">
            <v>1926</v>
          </cell>
          <cell r="AA257">
            <v>1926</v>
          </cell>
          <cell r="AB257">
            <v>1926</v>
          </cell>
          <cell r="AC257">
            <v>1926</v>
          </cell>
          <cell r="AD257">
            <v>23112</v>
          </cell>
          <cell r="AE257">
            <v>24729.84</v>
          </cell>
          <cell r="AF257">
            <v>26460.928800000002</v>
          </cell>
          <cell r="AG257">
            <v>28313.193816000003</v>
          </cell>
          <cell r="AH257">
            <v>30295.117383120003</v>
          </cell>
          <cell r="AI257">
            <v>32415.775599938406</v>
          </cell>
          <cell r="AJ257">
            <v>34684.879891934099</v>
          </cell>
          <cell r="AK257">
            <v>37112.821484369488</v>
          </cell>
          <cell r="AL257">
            <v>39710.718988275352</v>
          </cell>
          <cell r="AM257">
            <v>42490.469317454626</v>
          </cell>
          <cell r="AN257">
            <v>45464.802169676455</v>
          </cell>
          <cell r="AO257">
            <v>48647.338321553812</v>
          </cell>
          <cell r="AP257">
            <v>52052.652004062584</v>
          </cell>
          <cell r="AQ257">
            <v>55696.337644346968</v>
          </cell>
          <cell r="AR257">
            <v>59595.08127945126</v>
          </cell>
          <cell r="AS257">
            <v>63766.736969012854</v>
          </cell>
          <cell r="AT257">
            <v>68230.408556843759</v>
          </cell>
          <cell r="AU257">
            <v>73006.537155822822</v>
          </cell>
          <cell r="AV257">
            <v>78116.994756730419</v>
          </cell>
        </row>
        <row r="258"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</row>
        <row r="261">
          <cell r="E261">
            <v>2500</v>
          </cell>
          <cell r="F261">
            <v>2500</v>
          </cell>
          <cell r="G261">
            <v>2500</v>
          </cell>
          <cell r="H261">
            <v>2500</v>
          </cell>
          <cell r="I261">
            <v>2500</v>
          </cell>
          <cell r="J261">
            <v>2500</v>
          </cell>
          <cell r="K261">
            <v>2500</v>
          </cell>
          <cell r="L261">
            <v>2500</v>
          </cell>
          <cell r="M261">
            <v>2500</v>
          </cell>
          <cell r="N261">
            <v>2500</v>
          </cell>
          <cell r="O261">
            <v>2500</v>
          </cell>
          <cell r="P261">
            <v>2500</v>
          </cell>
          <cell r="Q261">
            <v>30000</v>
          </cell>
          <cell r="R261">
            <v>850</v>
          </cell>
          <cell r="S261">
            <v>850</v>
          </cell>
          <cell r="T261">
            <v>850</v>
          </cell>
          <cell r="U261">
            <v>850</v>
          </cell>
          <cell r="V261">
            <v>850</v>
          </cell>
          <cell r="W261">
            <v>850</v>
          </cell>
          <cell r="X261">
            <v>850</v>
          </cell>
          <cell r="Y261">
            <v>850</v>
          </cell>
          <cell r="Z261">
            <v>850</v>
          </cell>
          <cell r="AA261">
            <v>850</v>
          </cell>
          <cell r="AB261">
            <v>850</v>
          </cell>
          <cell r="AC261">
            <v>850</v>
          </cell>
          <cell r="AD261">
            <v>10200</v>
          </cell>
          <cell r="AE261">
            <v>10914</v>
          </cell>
          <cell r="AF261">
            <v>11677.980000000001</v>
          </cell>
          <cell r="AG261">
            <v>12495.438600000001</v>
          </cell>
          <cell r="AH261">
            <v>13370.119302000003</v>
          </cell>
          <cell r="AI261">
            <v>14306.027653140003</v>
          </cell>
          <cell r="AJ261">
            <v>15307.449588859805</v>
          </cell>
          <cell r="AK261">
            <v>16378.971060079992</v>
          </cell>
          <cell r="AL261">
            <v>17525.499034285593</v>
          </cell>
          <cell r="AM261">
            <v>18752.283966685583</v>
          </cell>
          <cell r="AN261">
            <v>20064.943844353576</v>
          </cell>
          <cell r="AO261">
            <v>21469.489913458328</v>
          </cell>
          <cell r="AP261">
            <v>22972.354207400414</v>
          </cell>
          <cell r="AQ261">
            <v>24580.419001918446</v>
          </cell>
          <cell r="AR261">
            <v>26301.048332052738</v>
          </cell>
          <cell r="AS261">
            <v>28142.121715296431</v>
          </cell>
          <cell r="AT261">
            <v>30112.070235367184</v>
          </cell>
          <cell r="AU261">
            <v>32219.915151842888</v>
          </cell>
          <cell r="AV261">
            <v>34475.30921247189</v>
          </cell>
        </row>
        <row r="262">
          <cell r="H262">
            <v>3000</v>
          </cell>
          <cell r="P262">
            <v>31000</v>
          </cell>
          <cell r="Q262">
            <v>34000</v>
          </cell>
          <cell r="R262">
            <v>0</v>
          </cell>
          <cell r="S262">
            <v>0</v>
          </cell>
          <cell r="T262">
            <v>0</v>
          </cell>
          <cell r="U262">
            <v>3210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33170</v>
          </cell>
          <cell r="AD262">
            <v>36380</v>
          </cell>
          <cell r="AE262">
            <v>38926.600000000006</v>
          </cell>
          <cell r="AF262">
            <v>41651.462000000007</v>
          </cell>
          <cell r="AG262">
            <v>44567.064340000012</v>
          </cell>
          <cell r="AH262">
            <v>47686.758843800017</v>
          </cell>
          <cell r="AI262">
            <v>51024.831962866017</v>
          </cell>
          <cell r="AJ262">
            <v>54596.570200266644</v>
          </cell>
          <cell r="AK262">
            <v>58418.330114285309</v>
          </cell>
          <cell r="AL262">
            <v>62507.613222285283</v>
          </cell>
          <cell r="AM262">
            <v>66883.146147845255</v>
          </cell>
          <cell r="AN262">
            <v>71564.966378194425</v>
          </cell>
          <cell r="AO262">
            <v>76574.514024668038</v>
          </cell>
          <cell r="AP262">
            <v>81934.730006394806</v>
          </cell>
          <cell r="AQ262">
            <v>87670.161106842454</v>
          </cell>
          <cell r="AR262">
            <v>93807.072384321436</v>
          </cell>
          <cell r="AS262">
            <v>100373.56745122395</v>
          </cell>
          <cell r="AT262">
            <v>107399.71717280963</v>
          </cell>
          <cell r="AU262">
            <v>114917.6973749063</v>
          </cell>
          <cell r="AV262">
            <v>122961.93619114975</v>
          </cell>
        </row>
        <row r="263"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</row>
        <row r="264"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e">
            <v>#REF!</v>
          </cell>
          <cell r="AF264" t="e">
            <v>#REF!</v>
          </cell>
          <cell r="AG264" t="e">
            <v>#REF!</v>
          </cell>
          <cell r="AH264" t="e">
            <v>#REF!</v>
          </cell>
          <cell r="AI264" t="e">
            <v>#REF!</v>
          </cell>
          <cell r="AJ264" t="e">
            <v>#REF!</v>
          </cell>
          <cell r="AK264" t="e">
            <v>#REF!</v>
          </cell>
          <cell r="AL264" t="e">
            <v>#REF!</v>
          </cell>
          <cell r="AM264" t="e">
            <v>#REF!</v>
          </cell>
          <cell r="AN264" t="e">
            <v>#REF!</v>
          </cell>
          <cell r="AO264" t="e">
            <v>#REF!</v>
          </cell>
        </row>
        <row r="265"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e">
            <v>#REF!</v>
          </cell>
          <cell r="AF265" t="e">
            <v>#REF!</v>
          </cell>
          <cell r="AG265" t="e">
            <v>#REF!</v>
          </cell>
          <cell r="AH265" t="e">
            <v>#REF!</v>
          </cell>
          <cell r="AI265" t="e">
            <v>#REF!</v>
          </cell>
          <cell r="AJ265" t="e">
            <v>#REF!</v>
          </cell>
          <cell r="AK265" t="e">
            <v>#REF!</v>
          </cell>
          <cell r="AL265" t="e">
            <v>#REF!</v>
          </cell>
          <cell r="AM265" t="e">
            <v>#REF!</v>
          </cell>
          <cell r="AN265" t="e">
            <v>#REF!</v>
          </cell>
          <cell r="AO265" t="e">
            <v>#REF!</v>
          </cell>
          <cell r="AP265" t="e">
            <v>#REF!</v>
          </cell>
          <cell r="AQ265" t="e">
            <v>#REF!</v>
          </cell>
          <cell r="AR265" t="e">
            <v>#REF!</v>
          </cell>
          <cell r="AS265" t="e">
            <v>#REF!</v>
          </cell>
          <cell r="AT265" t="e">
            <v>#REF!</v>
          </cell>
          <cell r="AU265" t="e">
            <v>#REF!</v>
          </cell>
          <cell r="AV265" t="e">
            <v>#REF!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1486.875</v>
          </cell>
          <cell r="F268">
            <v>1486.875</v>
          </cell>
          <cell r="G268">
            <v>1486.875</v>
          </cell>
          <cell r="H268">
            <v>1486.875</v>
          </cell>
          <cell r="I268">
            <v>1486.875</v>
          </cell>
          <cell r="J268">
            <v>1486.875</v>
          </cell>
          <cell r="K268">
            <v>1486.875</v>
          </cell>
          <cell r="L268">
            <v>1486.875</v>
          </cell>
          <cell r="M268">
            <v>1486.875</v>
          </cell>
          <cell r="N268">
            <v>1486.875</v>
          </cell>
          <cell r="O268">
            <v>1486.875</v>
          </cell>
          <cell r="P268">
            <v>1486.875</v>
          </cell>
          <cell r="Q268">
            <v>17842.5</v>
          </cell>
          <cell r="R268">
            <v>1590.9562500000002</v>
          </cell>
          <cell r="S268">
            <v>1590.9562500000002</v>
          </cell>
          <cell r="T268">
            <v>1590.9562500000002</v>
          </cell>
          <cell r="U268">
            <v>1590.9562500000002</v>
          </cell>
          <cell r="V268">
            <v>1590.9562500000002</v>
          </cell>
          <cell r="W268">
            <v>1590.9562500000002</v>
          </cell>
          <cell r="X268">
            <v>1590.9562500000002</v>
          </cell>
          <cell r="Y268">
            <v>1590.9562500000002</v>
          </cell>
          <cell r="Z268">
            <v>1590.9562500000002</v>
          </cell>
          <cell r="AA268">
            <v>1590.9562500000002</v>
          </cell>
          <cell r="AB268">
            <v>1590.9562500000002</v>
          </cell>
          <cell r="AC268">
            <v>1590.9562500000002</v>
          </cell>
          <cell r="AD268">
            <v>19091.474999999999</v>
          </cell>
          <cell r="AE268">
            <v>20427.878249999998</v>
          </cell>
          <cell r="AF268">
            <v>21857.8297275</v>
          </cell>
          <cell r="AG268">
            <v>23387.877808425001</v>
          </cell>
          <cell r="AH268">
            <v>25025.029255014753</v>
          </cell>
          <cell r="AI268">
            <v>26776.781302865787</v>
          </cell>
          <cell r="AJ268">
            <v>28651.155994066394</v>
          </cell>
          <cell r="AK268">
            <v>30656.736913651042</v>
          </cell>
          <cell r="AL268">
            <v>32802.708497606618</v>
          </cell>
          <cell r="AM268">
            <v>35098.898092439085</v>
          </cell>
          <cell r="AN268">
            <v>37555.820958909826</v>
          </cell>
          <cell r="AO268">
            <v>40184.728426033515</v>
          </cell>
          <cell r="AP268">
            <v>42997.659415855866</v>
          </cell>
          <cell r="AQ268">
            <v>46007.495574965782</v>
          </cell>
          <cell r="AR268">
            <v>49228.020265213388</v>
          </cell>
          <cell r="AS268">
            <v>52673.981683778329</v>
          </cell>
          <cell r="AT268">
            <v>56361.160401642817</v>
          </cell>
          <cell r="AU268">
            <v>60306.441629757821</v>
          </cell>
          <cell r="AV268">
            <v>64527.89254384087</v>
          </cell>
        </row>
        <row r="269">
          <cell r="E269">
            <v>1724.8</v>
          </cell>
          <cell r="F269">
            <v>1724.8</v>
          </cell>
          <cell r="G269">
            <v>77324.800000000003</v>
          </cell>
          <cell r="H269">
            <v>1724.8</v>
          </cell>
          <cell r="I269">
            <v>1724.8</v>
          </cell>
          <cell r="J269">
            <v>77324.800000000003</v>
          </cell>
          <cell r="K269">
            <v>1724.8</v>
          </cell>
          <cell r="L269">
            <v>1724.8</v>
          </cell>
          <cell r="M269">
            <v>77324.800000000003</v>
          </cell>
          <cell r="N269">
            <v>1724.8</v>
          </cell>
          <cell r="O269">
            <v>1724.8</v>
          </cell>
          <cell r="P269">
            <v>77324.800000000003</v>
          </cell>
          <cell r="Q269">
            <v>323097.59999999998</v>
          </cell>
          <cell r="R269">
            <v>1897.28</v>
          </cell>
          <cell r="S269">
            <v>1897.28</v>
          </cell>
          <cell r="T269">
            <v>69397.279999999999</v>
          </cell>
          <cell r="U269">
            <v>1897.28</v>
          </cell>
          <cell r="V269">
            <v>1897.28</v>
          </cell>
          <cell r="W269">
            <v>69397.279999999999</v>
          </cell>
          <cell r="X269">
            <v>1897.28</v>
          </cell>
          <cell r="Y269">
            <v>1897.28</v>
          </cell>
          <cell r="Z269">
            <v>69397.279999999999</v>
          </cell>
          <cell r="AA269">
            <v>1897.28</v>
          </cell>
          <cell r="AB269">
            <v>1897.28</v>
          </cell>
          <cell r="AC269">
            <v>69397.279999999999</v>
          </cell>
          <cell r="AD269">
            <v>292767.35999999999</v>
          </cell>
          <cell r="AE269">
            <v>313261.07520000002</v>
          </cell>
          <cell r="AF269">
            <v>335189.35046400002</v>
          </cell>
          <cell r="AG269">
            <v>358652.60499648005</v>
          </cell>
          <cell r="AH269">
            <v>383758.28734623367</v>
          </cell>
          <cell r="AI269">
            <v>410621.36746047006</v>
          </cell>
          <cell r="AJ269">
            <v>439364.86318270297</v>
          </cell>
          <cell r="AK269">
            <v>470120.4036054922</v>
          </cell>
          <cell r="AL269">
            <v>503028.83185787668</v>
          </cell>
          <cell r="AM269">
            <v>538240.85008792812</v>
          </cell>
          <cell r="AN269">
            <v>575917.70959408314</v>
          </cell>
          <cell r="AO269">
            <v>616231.94926566898</v>
          </cell>
          <cell r="AP269">
            <v>659368.1857142658</v>
          </cell>
          <cell r="AQ269">
            <v>705523.95871426445</v>
          </cell>
          <cell r="AR269">
            <v>754910.63582426298</v>
          </cell>
          <cell r="AS269">
            <v>807754.38033196144</v>
          </cell>
          <cell r="AT269">
            <v>864297.18695519876</v>
          </cell>
          <cell r="AU269">
            <v>924797.99004206271</v>
          </cell>
          <cell r="AV269">
            <v>989533.84934500721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86">
          <cell r="E286">
            <v>150</v>
          </cell>
          <cell r="F286">
            <v>150</v>
          </cell>
          <cell r="G286">
            <v>150</v>
          </cell>
          <cell r="H286">
            <v>150</v>
          </cell>
          <cell r="I286">
            <v>150</v>
          </cell>
          <cell r="J286">
            <v>150</v>
          </cell>
          <cell r="K286">
            <v>150</v>
          </cell>
          <cell r="L286">
            <v>150</v>
          </cell>
          <cell r="M286">
            <v>150</v>
          </cell>
          <cell r="N286">
            <v>150</v>
          </cell>
          <cell r="O286">
            <v>150</v>
          </cell>
          <cell r="P286">
            <v>150</v>
          </cell>
          <cell r="Q286">
            <v>150</v>
          </cell>
          <cell r="R286">
            <v>150</v>
          </cell>
          <cell r="S286">
            <v>150</v>
          </cell>
          <cell r="T286">
            <v>150</v>
          </cell>
          <cell r="U286">
            <v>150</v>
          </cell>
          <cell r="V286">
            <v>150</v>
          </cell>
          <cell r="W286">
            <v>150</v>
          </cell>
          <cell r="X286">
            <v>150</v>
          </cell>
          <cell r="Y286">
            <v>150</v>
          </cell>
          <cell r="Z286">
            <v>150</v>
          </cell>
          <cell r="AA286">
            <v>150</v>
          </cell>
          <cell r="AB286">
            <v>150</v>
          </cell>
          <cell r="AC286">
            <v>150</v>
          </cell>
          <cell r="AD286">
            <v>150</v>
          </cell>
          <cell r="AE286">
            <v>136.5</v>
          </cell>
          <cell r="AF286">
            <v>142.2987</v>
          </cell>
          <cell r="AG286">
            <v>148.05000000000001</v>
          </cell>
          <cell r="AH286">
            <v>155.74860000000001</v>
          </cell>
          <cell r="AI286">
            <v>163.11709999999999</v>
          </cell>
          <cell r="AJ286">
            <v>170.31049999999999</v>
          </cell>
          <cell r="AK286">
            <v>177.42099999999999</v>
          </cell>
          <cell r="AL286">
            <v>184.5196</v>
          </cell>
          <cell r="AM286">
            <v>191.517</v>
          </cell>
          <cell r="AN286">
            <v>198.37979999999999</v>
          </cell>
          <cell r="AO286">
            <v>198.37979999999999</v>
          </cell>
          <cell r="AP286">
            <v>198.37979999999999</v>
          </cell>
          <cell r="AQ286">
            <v>198.37979999999999</v>
          </cell>
          <cell r="AR286">
            <v>198.37979999999999</v>
          </cell>
          <cell r="AS286">
            <v>198.37979999999999</v>
          </cell>
          <cell r="AT286">
            <v>198.37979999999999</v>
          </cell>
          <cell r="AU286">
            <v>198.37979999999999</v>
          </cell>
          <cell r="AV286">
            <v>198.37979999999999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2">
          <cell r="E22">
            <v>2350</v>
          </cell>
          <cell r="F22">
            <v>2350</v>
          </cell>
          <cell r="G22">
            <v>2350</v>
          </cell>
          <cell r="H22">
            <v>2350</v>
          </cell>
          <cell r="I22">
            <v>2350</v>
          </cell>
          <cell r="J22">
            <v>2350</v>
          </cell>
          <cell r="K22">
            <v>2350</v>
          </cell>
          <cell r="L22">
            <v>2350</v>
          </cell>
          <cell r="M22">
            <v>2350</v>
          </cell>
          <cell r="N22">
            <v>2350</v>
          </cell>
          <cell r="O22">
            <v>2350</v>
          </cell>
          <cell r="P22">
            <v>2350</v>
          </cell>
          <cell r="Q22">
            <v>2350</v>
          </cell>
          <cell r="R22">
            <v>2347.5</v>
          </cell>
          <cell r="S22">
            <v>2347.5000000000005</v>
          </cell>
          <cell r="T22">
            <v>2347.5000000000005</v>
          </cell>
          <cell r="U22">
            <v>2347.5</v>
          </cell>
          <cell r="V22">
            <v>2347.5</v>
          </cell>
          <cell r="W22">
            <v>2347.5</v>
          </cell>
          <cell r="X22">
            <v>2347.5</v>
          </cell>
          <cell r="Y22">
            <v>2347.5</v>
          </cell>
          <cell r="Z22">
            <v>2347.5</v>
          </cell>
          <cell r="AA22">
            <v>2347.5000000000005</v>
          </cell>
          <cell r="AB22">
            <v>2347.5</v>
          </cell>
          <cell r="AC22">
            <v>2347.5</v>
          </cell>
          <cell r="AD22">
            <v>2347.5</v>
          </cell>
          <cell r="AE22">
            <v>2342.5</v>
          </cell>
          <cell r="AF22">
            <v>2342.5</v>
          </cell>
          <cell r="AG22">
            <v>2811.0000000000005</v>
          </cell>
          <cell r="AH22">
            <v>2811</v>
          </cell>
          <cell r="AI22">
            <v>2811.0000000000005</v>
          </cell>
          <cell r="AJ22">
            <v>2811.0000000000005</v>
          </cell>
          <cell r="AK22">
            <v>2811.0000000000005</v>
          </cell>
          <cell r="AL22">
            <v>2811</v>
          </cell>
          <cell r="AM22">
            <v>2811.0000000000005</v>
          </cell>
          <cell r="AN22">
            <v>2811.0000000000005</v>
          </cell>
          <cell r="AO22">
            <v>2811.0000000000005</v>
          </cell>
          <cell r="AP22">
            <v>2811</v>
          </cell>
          <cell r="AQ22">
            <v>2811.0000000000005</v>
          </cell>
          <cell r="AR22">
            <v>2811.0000000000005</v>
          </cell>
          <cell r="AS22">
            <v>2811.0000000000005</v>
          </cell>
          <cell r="AT22">
            <v>2811</v>
          </cell>
          <cell r="AU22">
            <v>2811.0000000000005</v>
          </cell>
          <cell r="AV22">
            <v>2811.0000000000005</v>
          </cell>
        </row>
      </sheetData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 Budget 2010"/>
      <sheetName val="comments"/>
      <sheetName val="Assumption"/>
      <sheetName val="CF_Detail"/>
      <sheetName val="$CF_Detail"/>
      <sheetName val="Capex Summary"/>
      <sheetName val="VC+FC"/>
      <sheetName val="Calculations"/>
      <sheetName val="KPI"/>
      <sheetName val="IS"/>
      <sheetName val="IS KZT"/>
      <sheetName val="IS USD"/>
      <sheetName val="Trans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FX"/>
      <sheetName val="Отчет 1"/>
      <sheetName val="Capex 2009 v2"/>
      <sheetName val="Capex 2010"/>
      <sheetName val="Repair 2010"/>
      <sheetName val="DT"/>
      <sheetName val="FA Tax"/>
      <sheetName val="Interest"/>
      <sheetName val="SGV_Oz"/>
      <sheetName val="Op Assumps"/>
      <sheetName val="Cash Flow Summ"/>
      <sheetName val="Maintenance"/>
      <sheetName val="Debt"/>
      <sheetName val="Pre Tax  Output"/>
      <sheetName val="Tax Output"/>
      <sheetName val="Revenue"/>
      <sheetName val="P&amp;L CCI Detail"/>
      <sheetName val="Cash CCI Deta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  <sheetName val="_REF"/>
      <sheetName val="Op Assumps"/>
      <sheetName val="Cash Flow Summ"/>
      <sheetName val="Maintenance"/>
      <sheetName val="Debt"/>
      <sheetName val="Pre Tax  Output"/>
      <sheetName val="Tax Output"/>
      <sheetName val="Revenue"/>
      <sheetName val="Assumption"/>
      <sheetName val="Calculations"/>
      <sheetName val="Project Proforma"/>
      <sheetName val="sch03"/>
      <sheetName val="sch08"/>
      <sheetName val="sch06"/>
      <sheetName val="sch02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tail"/>
      <sheetName val="Summary SJ"/>
      <sheetName val="Detail SJ"/>
      <sheetName val="Summary RJ"/>
      <sheetName val="Detail RJ"/>
      <sheetName val="Preview RJ"/>
      <sheetName val="Preview SJ"/>
      <sheetName val="Revenue Salta"/>
      <sheetName val="Revenue SJ"/>
      <sheetName val="Cash Flow"/>
      <sheetName val="Taxes"/>
      <sheetName val="O&amp;M Salta"/>
      <sheetName val="O&amp;M SJ"/>
      <sheetName val="Payroll"/>
      <sheetName val="SG&amp;A"/>
      <sheetName val="Capex Salta"/>
      <sheetName val="Capex SJ"/>
      <sheetName val="Other income"/>
      <sheetName val="DyA SJ"/>
      <sheetName val="DyA RJ"/>
      <sheetName val="Presentation"/>
      <sheetName val="US GAAP"/>
      <sheetName val="ARG GAAP"/>
      <sheetName val="Balance"/>
      <sheetName val="Assumptions"/>
      <sheetName val="SG_A"/>
      <sheetName val="Project Proforma"/>
      <sheetName val="#REF"/>
      <sheetName val="COA Sumry by RG"/>
      <sheetName val="Op Assumps"/>
      <sheetName val="Cash Flow Summ"/>
      <sheetName val="Maintenance"/>
      <sheetName val="Debt"/>
      <sheetName val="Pre Tax  Output"/>
      <sheetName val="Tax Output"/>
      <sheetName val="Revenue"/>
      <sheetName val="Câmbio - 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vents"/>
      <sheetName val="X-rates"/>
      <sheetName val="LT Inv"/>
      <sheetName val="Dec 2007"/>
      <sheetName val="Jan"/>
      <sheetName val="Feb"/>
      <sheetName val="Mar"/>
      <sheetName val="Apr"/>
      <sheetName val="May"/>
      <sheetName val="KZM_v01"/>
      <sheetName val="CE"/>
      <sheetName val="FS"/>
      <sheetName val="KM FS"/>
      <sheetName val="J1"/>
      <sheetName val="J2-J5"/>
      <sheetName val="J6-J10"/>
      <sheetName val="J1 PYA"/>
      <sheetName val="J2-J7 PYA"/>
      <sheetName val="UK Sales"/>
      <sheetName val="K-Services"/>
      <sheetName val="PLC"/>
      <sheetName val="K-Finance"/>
      <sheetName val="Reserves Co"/>
      <sheetName val="KCC"/>
      <sheetName val="MKM"/>
      <sheetName val="Eurasia Gold"/>
      <sheetName val="Dostan-T"/>
      <sheetName val="ENRC BV"/>
      <sheetName val="Kupfer BV"/>
      <sheetName val="Power BV"/>
      <sheetName val="Holding BV"/>
      <sheetName val="Petro BV"/>
      <sheetName val="Gold BV"/>
      <sheetName val="Copper BV"/>
      <sheetName val="ONE BV"/>
      <sheetName val="TWO BV"/>
      <sheetName val="Exploration BV"/>
      <sheetName val="Exploration LLP"/>
      <sheetName val="EPS"/>
      <sheetName val="EBITDA"/>
      <sheetName val="CAPEX"/>
      <sheetName val="MKM revenues"/>
      <sheetName val="KM revenues"/>
      <sheetName val="KM sales_q-ties"/>
      <sheetName val="KCC COS"/>
      <sheetName val="Rhenium"/>
      <sheetName val="InterCo"/>
    </sheetNames>
    <sheetDataSet>
      <sheetData sheetId="0" refreshError="1"/>
      <sheetData sheetId="1" refreshError="1"/>
      <sheetData sheetId="2" refreshError="1">
        <row r="25">
          <cell r="D25">
            <v>120.35</v>
          </cell>
          <cell r="E25">
            <v>120.34</v>
          </cell>
          <cell r="F25">
            <v>120.67</v>
          </cell>
          <cell r="H25">
            <v>120.56</v>
          </cell>
        </row>
        <row r="26">
          <cell r="D26">
            <v>120.35</v>
          </cell>
          <cell r="E26">
            <v>120.35</v>
          </cell>
          <cell r="F26">
            <v>120.45</v>
          </cell>
          <cell r="H26">
            <v>120.48</v>
          </cell>
          <cell r="I26">
            <v>120.52</v>
          </cell>
        </row>
        <row r="27">
          <cell r="D27">
            <v>120.22</v>
          </cell>
          <cell r="E27">
            <v>120.87</v>
          </cell>
          <cell r="F27">
            <v>120.69</v>
          </cell>
          <cell r="G27">
            <v>120.39</v>
          </cell>
          <cell r="H27">
            <v>120.57</v>
          </cell>
          <cell r="I27">
            <v>120.75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CE"/>
      <sheetName val="Jan"/>
      <sheetName val="Feb"/>
      <sheetName val="Mar"/>
      <sheetName val="Apr"/>
      <sheetName val="May"/>
      <sheetName val="Jun"/>
      <sheetName val="Jul"/>
      <sheetName val="Aug"/>
      <sheetName val="FS"/>
      <sheetName val="LT Inv"/>
      <sheetName val="J1"/>
      <sheetName val="J2"/>
      <sheetName val="J3-5"/>
      <sheetName val="J6"/>
      <sheetName val="J1 PYA"/>
      <sheetName val="J2 PYA"/>
      <sheetName val="KCC"/>
      <sheetName val="Eurasia Gold"/>
      <sheetName val="PLC"/>
      <sheetName val="MKM"/>
      <sheetName val="Holding BV"/>
      <sheetName val="Petro BV"/>
      <sheetName val="Gold BV"/>
      <sheetName val="Dostan-T"/>
      <sheetName val="CAPEX"/>
      <sheetName val="EBITDA"/>
      <sheetName val="EPS"/>
      <sheetName val="Min. interest"/>
      <sheetName val="MKM revenues"/>
      <sheetName val="KM revenues"/>
      <sheetName val="KM sales_q-ties"/>
      <sheetName val="KCC COS"/>
      <sheetName val="Rhenium"/>
      <sheetName val="Option 0"/>
      <sheetName val="LT_Inv"/>
      <sheetName val="деньги"/>
    </sheetNames>
    <sheetDataSet>
      <sheetData sheetId="0" refreshError="1">
        <row r="28">
          <cell r="F28">
            <v>124.03</v>
          </cell>
          <cell r="G28">
            <v>122.19</v>
          </cell>
          <cell r="H28">
            <v>120.23</v>
          </cell>
          <cell r="I28">
            <v>121.96</v>
          </cell>
          <cell r="J28">
            <v>122.09</v>
          </cell>
          <cell r="K28">
            <v>124.85</v>
          </cell>
        </row>
        <row r="30">
          <cell r="F30">
            <v>123.84</v>
          </cell>
          <cell r="G30">
            <v>120.02</v>
          </cell>
          <cell r="H30">
            <v>121.62</v>
          </cell>
          <cell r="I30">
            <v>122.31</v>
          </cell>
          <cell r="J30">
            <v>123.61</v>
          </cell>
          <cell r="K30">
            <v>126.85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S"/>
      <sheetName val="COA"/>
      <sheetName val="Income"/>
      <sheetName val="BS KZT "/>
      <sheetName val="BS USD"/>
      <sheetName val="DATA"/>
      <sheetName val="HYPOIS"/>
      <sheetName val="DEPLET"/>
      <sheetName val="AESSR"/>
      <sheetName val="MD&amp;A Revenue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H5">
            <v>-1.3038516044616699E-8</v>
          </cell>
        </row>
        <row r="6">
          <cell r="BH6">
            <v>0</v>
          </cell>
        </row>
        <row r="7">
          <cell r="BH7">
            <v>0</v>
          </cell>
        </row>
        <row r="8">
          <cell r="BH8">
            <v>0</v>
          </cell>
        </row>
        <row r="9">
          <cell r="BH9">
            <v>0</v>
          </cell>
        </row>
        <row r="10">
          <cell r="BH10">
            <v>0</v>
          </cell>
        </row>
        <row r="11">
          <cell r="BH11">
            <v>0</v>
          </cell>
        </row>
        <row r="12">
          <cell r="BH12">
            <v>0</v>
          </cell>
        </row>
        <row r="13">
          <cell r="BH13">
            <v>0</v>
          </cell>
        </row>
        <row r="14">
          <cell r="BH14">
            <v>4197792</v>
          </cell>
        </row>
        <row r="15">
          <cell r="BH15">
            <v>4625455477.7999992</v>
          </cell>
        </row>
        <row r="16">
          <cell r="BH16">
            <v>872131648.93101239</v>
          </cell>
        </row>
        <row r="17">
          <cell r="BH17">
            <v>566996000.48294795</v>
          </cell>
        </row>
        <row r="18">
          <cell r="BH18">
            <v>267356136.76447377</v>
          </cell>
        </row>
        <row r="19">
          <cell r="BH19">
            <v>9650541.8215658981</v>
          </cell>
        </row>
        <row r="20">
          <cell r="BH20">
            <v>16701638.792618794</v>
          </cell>
        </row>
        <row r="21">
          <cell r="BH21">
            <v>23813281.060979139</v>
          </cell>
        </row>
        <row r="22">
          <cell r="BH22">
            <v>50299.977967474348</v>
          </cell>
        </row>
        <row r="23">
          <cell r="BH23">
            <v>27216556.673445128</v>
          </cell>
        </row>
        <row r="24">
          <cell r="BH24">
            <v>14604911.266328691</v>
          </cell>
        </row>
        <row r="25">
          <cell r="BH25">
            <v>15502434.208660699</v>
          </cell>
        </row>
        <row r="26">
          <cell r="BH26">
            <v>0</v>
          </cell>
        </row>
        <row r="27">
          <cell r="BH27">
            <v>0</v>
          </cell>
        </row>
        <row r="28">
          <cell r="BH28">
            <v>0</v>
          </cell>
        </row>
        <row r="29">
          <cell r="BH29">
            <v>0</v>
          </cell>
        </row>
        <row r="30">
          <cell r="BH30">
            <v>50091508.399999969</v>
          </cell>
        </row>
        <row r="31">
          <cell r="BH31">
            <v>7584816.7000000067</v>
          </cell>
        </row>
        <row r="32">
          <cell r="BH32">
            <v>195346.98</v>
          </cell>
        </row>
        <row r="33">
          <cell r="BH33">
            <v>74987429.310000107</v>
          </cell>
        </row>
        <row r="34">
          <cell r="BH34">
            <v>14324031.769999947</v>
          </cell>
        </row>
        <row r="35">
          <cell r="BH35">
            <v>0</v>
          </cell>
        </row>
        <row r="36">
          <cell r="BH36">
            <v>-14477.000000001863</v>
          </cell>
        </row>
        <row r="37">
          <cell r="BH37">
            <v>1606103.13</v>
          </cell>
        </row>
        <row r="38">
          <cell r="BH38">
            <v>-5.1159076974727213E-13</v>
          </cell>
        </row>
        <row r="39">
          <cell r="BH39">
            <v>4.5838888240723463E-12</v>
          </cell>
        </row>
        <row r="40">
          <cell r="BH40">
            <v>5756487.4900000002</v>
          </cell>
        </row>
        <row r="41">
          <cell r="BH41">
            <v>4447835</v>
          </cell>
        </row>
        <row r="42">
          <cell r="BH42">
            <v>1.3926637620897964E-12</v>
          </cell>
        </row>
        <row r="43">
          <cell r="BH43">
            <v>0</v>
          </cell>
        </row>
        <row r="44">
          <cell r="BH44">
            <v>59765853.566631675</v>
          </cell>
        </row>
        <row r="45">
          <cell r="BH45">
            <v>-115061.43999997526</v>
          </cell>
        </row>
        <row r="46">
          <cell r="BH46">
            <v>8045397.4799999967</v>
          </cell>
        </row>
        <row r="47">
          <cell r="BH47">
            <v>0</v>
          </cell>
        </row>
        <row r="48">
          <cell r="BH48">
            <v>169999.99999999884</v>
          </cell>
        </row>
        <row r="49">
          <cell r="BH49">
            <v>0</v>
          </cell>
        </row>
        <row r="50">
          <cell r="BH50">
            <v>0</v>
          </cell>
        </row>
        <row r="51">
          <cell r="BH51">
            <v>0</v>
          </cell>
        </row>
        <row r="52">
          <cell r="BH52">
            <v>2568153.7099999785</v>
          </cell>
        </row>
        <row r="53">
          <cell r="BH53">
            <v>5877.4700000000194</v>
          </cell>
        </row>
        <row r="54">
          <cell r="BH54">
            <v>-0.73999999836087227</v>
          </cell>
        </row>
        <row r="55">
          <cell r="BH55">
            <v>0</v>
          </cell>
        </row>
        <row r="56">
          <cell r="BH56">
            <v>0</v>
          </cell>
        </row>
        <row r="57">
          <cell r="BH57">
            <v>13391641.529999938</v>
          </cell>
        </row>
        <row r="58">
          <cell r="BH58">
            <v>1740730.9199999981</v>
          </cell>
        </row>
        <row r="59">
          <cell r="BH59">
            <v>0</v>
          </cell>
        </row>
        <row r="60">
          <cell r="BH60">
            <v>44193</v>
          </cell>
        </row>
        <row r="61">
          <cell r="BH61">
            <v>1646.0300000000007</v>
          </cell>
        </row>
        <row r="62">
          <cell r="BH62">
            <v>4155782.78</v>
          </cell>
        </row>
        <row r="63">
          <cell r="BH63">
            <v>0</v>
          </cell>
        </row>
        <row r="64">
          <cell r="BH64">
            <v>0</v>
          </cell>
        </row>
        <row r="65">
          <cell r="BH65">
            <v>0</v>
          </cell>
        </row>
        <row r="66">
          <cell r="BH66">
            <v>9608100</v>
          </cell>
        </row>
        <row r="67">
          <cell r="BH67">
            <v>100730</v>
          </cell>
        </row>
        <row r="68">
          <cell r="BH68">
            <v>4531792</v>
          </cell>
        </row>
        <row r="69">
          <cell r="BH69">
            <v>4.6566128730773926E-10</v>
          </cell>
        </row>
        <row r="70">
          <cell r="BH70">
            <v>1.4784745872020721E-8</v>
          </cell>
        </row>
        <row r="71">
          <cell r="BH71">
            <v>21890215.129999999</v>
          </cell>
        </row>
        <row r="72">
          <cell r="BH72">
            <v>0</v>
          </cell>
        </row>
        <row r="73">
          <cell r="BH73">
            <v>1.4901161193847656E-8</v>
          </cell>
        </row>
        <row r="74">
          <cell r="BH74">
            <v>0</v>
          </cell>
        </row>
        <row r="75">
          <cell r="BH75">
            <v>0</v>
          </cell>
        </row>
        <row r="76">
          <cell r="BH76">
            <v>698154.69999999902</v>
          </cell>
        </row>
        <row r="77">
          <cell r="BH77">
            <v>-2.9802322387695313E-8</v>
          </cell>
        </row>
        <row r="78">
          <cell r="BH78">
            <v>0</v>
          </cell>
        </row>
        <row r="79">
          <cell r="BH79">
            <v>4.08</v>
          </cell>
        </row>
        <row r="80">
          <cell r="BH80">
            <v>1203.4600000001083</v>
          </cell>
        </row>
        <row r="81">
          <cell r="BH81">
            <v>37255.480000000003</v>
          </cell>
        </row>
        <row r="82">
          <cell r="BH82">
            <v>738058.97</v>
          </cell>
        </row>
        <row r="83">
          <cell r="BH83">
            <v>123095.22000396345</v>
          </cell>
        </row>
        <row r="84">
          <cell r="BH84">
            <v>0</v>
          </cell>
        </row>
        <row r="85">
          <cell r="BH85">
            <v>0</v>
          </cell>
        </row>
        <row r="86">
          <cell r="BH86">
            <v>0</v>
          </cell>
        </row>
        <row r="87">
          <cell r="BH87">
            <v>63741.119999885559</v>
          </cell>
        </row>
        <row r="88">
          <cell r="BH88">
            <v>-1987087500</v>
          </cell>
        </row>
        <row r="89">
          <cell r="BH89">
            <v>0</v>
          </cell>
        </row>
        <row r="90">
          <cell r="BH90">
            <v>-105773434</v>
          </cell>
        </row>
        <row r="91">
          <cell r="BH91">
            <v>-2006000000</v>
          </cell>
        </row>
        <row r="92">
          <cell r="BH92">
            <v>-50000000</v>
          </cell>
        </row>
        <row r="93">
          <cell r="BH93">
            <v>0</v>
          </cell>
        </row>
        <row r="94">
          <cell r="BH94">
            <v>12382302</v>
          </cell>
        </row>
        <row r="95">
          <cell r="BH95">
            <v>-6293306.8099956363</v>
          </cell>
        </row>
        <row r="96">
          <cell r="BH96">
            <v>-5395</v>
          </cell>
        </row>
        <row r="97">
          <cell r="BH97">
            <v>-406118.1</v>
          </cell>
        </row>
        <row r="98">
          <cell r="BH98">
            <v>-440537</v>
          </cell>
        </row>
        <row r="99">
          <cell r="BH99">
            <v>100</v>
          </cell>
        </row>
        <row r="100">
          <cell r="BH100">
            <v>154</v>
          </cell>
        </row>
        <row r="101">
          <cell r="BH101">
            <v>202182</v>
          </cell>
        </row>
        <row r="102">
          <cell r="BH102">
            <v>-111280</v>
          </cell>
        </row>
        <row r="103">
          <cell r="BH103">
            <v>-3463</v>
          </cell>
        </row>
        <row r="104">
          <cell r="BH104">
            <v>200</v>
          </cell>
        </row>
        <row r="105">
          <cell r="BH105">
            <v>-1747393</v>
          </cell>
        </row>
        <row r="106">
          <cell r="BH106">
            <v>-11090220.839999972</v>
          </cell>
        </row>
        <row r="107">
          <cell r="BH107">
            <v>6719</v>
          </cell>
        </row>
        <row r="108">
          <cell r="BH108">
            <v>-1162799.1000000001</v>
          </cell>
        </row>
        <row r="109">
          <cell r="BH109">
            <v>667026</v>
          </cell>
        </row>
        <row r="110">
          <cell r="BH110">
            <v>13553821</v>
          </cell>
        </row>
        <row r="111">
          <cell r="BH111">
            <v>-252485.51</v>
          </cell>
        </row>
        <row r="112">
          <cell r="BH112">
            <v>2465487.54</v>
          </cell>
        </row>
        <row r="113">
          <cell r="BH113">
            <v>0</v>
          </cell>
        </row>
        <row r="114">
          <cell r="BH114">
            <v>-1309299.03</v>
          </cell>
        </row>
        <row r="115">
          <cell r="BH115">
            <v>2290290.2999999998</v>
          </cell>
        </row>
        <row r="116">
          <cell r="BH116">
            <v>0</v>
          </cell>
        </row>
        <row r="117">
          <cell r="BH117">
            <v>-4252114.3600000488</v>
          </cell>
        </row>
        <row r="118">
          <cell r="BH118">
            <v>-167447.99999976091</v>
          </cell>
        </row>
        <row r="119">
          <cell r="BH119">
            <v>0</v>
          </cell>
        </row>
        <row r="120">
          <cell r="BH120">
            <v>0</v>
          </cell>
        </row>
        <row r="121">
          <cell r="BH121">
            <v>-124173414.18999995</v>
          </cell>
        </row>
        <row r="122">
          <cell r="BH122">
            <v>64749710.25</v>
          </cell>
        </row>
        <row r="123">
          <cell r="BH123">
            <v>0</v>
          </cell>
        </row>
        <row r="124">
          <cell r="BH124">
            <v>119625.50000000003</v>
          </cell>
        </row>
        <row r="125">
          <cell r="BH125">
            <v>-236223264.83999994</v>
          </cell>
        </row>
        <row r="126">
          <cell r="BH126">
            <v>-22322112.689999897</v>
          </cell>
        </row>
        <row r="127">
          <cell r="BH127">
            <v>-2548657.5599999949</v>
          </cell>
        </row>
        <row r="128">
          <cell r="BH128">
            <v>0</v>
          </cell>
        </row>
        <row r="129">
          <cell r="BH129">
            <v>0</v>
          </cell>
        </row>
        <row r="130">
          <cell r="BH130">
            <v>0</v>
          </cell>
        </row>
        <row r="131">
          <cell r="BH131">
            <v>-7.4505805969238281E-9</v>
          </cell>
        </row>
        <row r="132">
          <cell r="BH132">
            <v>-640306916.34000003</v>
          </cell>
        </row>
        <row r="133">
          <cell r="BH133">
            <v>107206.75</v>
          </cell>
        </row>
        <row r="134">
          <cell r="BH134">
            <v>-382101.48999999935</v>
          </cell>
        </row>
        <row r="135">
          <cell r="BH135">
            <v>-2563600.8899999997</v>
          </cell>
        </row>
        <row r="136">
          <cell r="BH136">
            <v>0</v>
          </cell>
        </row>
        <row r="137">
          <cell r="BH137">
            <v>-2947368.69</v>
          </cell>
        </row>
        <row r="138">
          <cell r="BH138">
            <v>-913064.5</v>
          </cell>
        </row>
        <row r="139">
          <cell r="BH139">
            <v>738582.43</v>
          </cell>
        </row>
        <row r="140">
          <cell r="BH140">
            <v>-414783223.06715149</v>
          </cell>
        </row>
        <row r="141">
          <cell r="BH141">
            <v>-110120434</v>
          </cell>
        </row>
        <row r="142">
          <cell r="BH142">
            <v>-26078710</v>
          </cell>
        </row>
        <row r="143">
          <cell r="BH143">
            <v>-90870441.674019158</v>
          </cell>
        </row>
        <row r="144">
          <cell r="BH144">
            <v>-77895720</v>
          </cell>
        </row>
        <row r="145">
          <cell r="BH145">
            <v>0</v>
          </cell>
        </row>
        <row r="146">
          <cell r="BH146">
            <v>-131880352.2326442</v>
          </cell>
        </row>
        <row r="147">
          <cell r="BH147">
            <v>-137591380</v>
          </cell>
        </row>
        <row r="148">
          <cell r="BH148">
            <v>-2275032</v>
          </cell>
        </row>
        <row r="149">
          <cell r="BH149">
            <v>-20166597.530000001</v>
          </cell>
        </row>
        <row r="150">
          <cell r="BH150">
            <v>-12711728</v>
          </cell>
        </row>
        <row r="151">
          <cell r="BH151">
            <v>0</v>
          </cell>
        </row>
        <row r="152">
          <cell r="BH152">
            <v>-27710059.56000001</v>
          </cell>
        </row>
        <row r="153">
          <cell r="BH153">
            <v>-321750</v>
          </cell>
        </row>
        <row r="154">
          <cell r="BH154">
            <v>0</v>
          </cell>
        </row>
        <row r="155">
          <cell r="BH155">
            <v>0</v>
          </cell>
        </row>
        <row r="156">
          <cell r="BH156">
            <v>-2816449.84</v>
          </cell>
        </row>
        <row r="157">
          <cell r="BH157">
            <v>-12119952.370000001</v>
          </cell>
        </row>
        <row r="158">
          <cell r="BH158">
            <v>-85704.100000000064</v>
          </cell>
        </row>
        <row r="159">
          <cell r="BH159">
            <v>318888508.00999999</v>
          </cell>
        </row>
        <row r="160">
          <cell r="BH160">
            <v>3498877.0700000003</v>
          </cell>
        </row>
        <row r="161">
          <cell r="BH161">
            <v>523553.15</v>
          </cell>
        </row>
        <row r="162">
          <cell r="BH162">
            <v>660342.47</v>
          </cell>
        </row>
        <row r="163">
          <cell r="BH163">
            <v>356257.5</v>
          </cell>
        </row>
        <row r="164">
          <cell r="BH164">
            <v>12166525</v>
          </cell>
        </row>
        <row r="165">
          <cell r="BH165">
            <v>0</v>
          </cell>
        </row>
        <row r="166">
          <cell r="BH166">
            <v>144105.4</v>
          </cell>
        </row>
        <row r="167">
          <cell r="BH167">
            <v>1646260.21</v>
          </cell>
        </row>
        <row r="168">
          <cell r="BH168">
            <v>28162032</v>
          </cell>
        </row>
        <row r="169">
          <cell r="BH169">
            <v>8000000</v>
          </cell>
        </row>
        <row r="170">
          <cell r="BH170">
            <v>75388</v>
          </cell>
        </row>
        <row r="171">
          <cell r="BH171">
            <v>28147</v>
          </cell>
        </row>
        <row r="172">
          <cell r="BH172">
            <v>596120.37</v>
          </cell>
        </row>
        <row r="173">
          <cell r="BH173">
            <v>0</v>
          </cell>
        </row>
        <row r="174">
          <cell r="BH174">
            <v>44582.879999999997</v>
          </cell>
        </row>
        <row r="175">
          <cell r="BH175">
            <v>16630.149999999998</v>
          </cell>
        </row>
        <row r="176">
          <cell r="BH176">
            <v>162491.43</v>
          </cell>
        </row>
        <row r="177">
          <cell r="BH177">
            <v>26086.959999999999</v>
          </cell>
        </row>
        <row r="178">
          <cell r="BH178">
            <v>4046.5400000000004</v>
          </cell>
        </row>
        <row r="179">
          <cell r="BH179">
            <v>0</v>
          </cell>
        </row>
        <row r="180">
          <cell r="BH180">
            <v>136525.56</v>
          </cell>
        </row>
        <row r="181">
          <cell r="BH181">
            <v>21502.41</v>
          </cell>
        </row>
        <row r="182">
          <cell r="BH182">
            <v>0</v>
          </cell>
        </row>
        <row r="183">
          <cell r="BH183">
            <v>3945.06</v>
          </cell>
        </row>
        <row r="184">
          <cell r="BH184">
            <v>2206984.5300000003</v>
          </cell>
        </row>
        <row r="185">
          <cell r="BH185">
            <v>0</v>
          </cell>
        </row>
        <row r="186">
          <cell r="BH186">
            <v>15312551.930000002</v>
          </cell>
        </row>
        <row r="187">
          <cell r="BH187">
            <v>2045887.3</v>
          </cell>
        </row>
        <row r="188">
          <cell r="BH188">
            <v>259912.56</v>
          </cell>
        </row>
        <row r="189">
          <cell r="BH189">
            <v>324029</v>
          </cell>
        </row>
        <row r="190">
          <cell r="BH190">
            <v>488368.5</v>
          </cell>
        </row>
        <row r="191">
          <cell r="BH191">
            <v>960625.08</v>
          </cell>
        </row>
        <row r="192">
          <cell r="BH192">
            <v>258751.9</v>
          </cell>
        </row>
        <row r="193">
          <cell r="BH193">
            <v>404132.64</v>
          </cell>
        </row>
        <row r="194">
          <cell r="BH194">
            <v>1368073.69</v>
          </cell>
        </row>
        <row r="195">
          <cell r="BH195">
            <v>279908.49</v>
          </cell>
        </row>
        <row r="196">
          <cell r="BH196">
            <v>74768.310000000012</v>
          </cell>
        </row>
        <row r="197">
          <cell r="BH197">
            <v>696236.46999999869</v>
          </cell>
        </row>
        <row r="198">
          <cell r="BH198">
            <v>105759.72</v>
          </cell>
        </row>
        <row r="199">
          <cell r="BH199">
            <v>1740767.45</v>
          </cell>
        </row>
        <row r="200">
          <cell r="BH200">
            <v>2259344.94</v>
          </cell>
        </row>
        <row r="201">
          <cell r="BH201">
            <v>1237012.6300000001</v>
          </cell>
        </row>
        <row r="202">
          <cell r="BH202">
            <v>34328251.75</v>
          </cell>
        </row>
        <row r="203">
          <cell r="BH203">
            <v>2365723.15</v>
          </cell>
        </row>
        <row r="204">
          <cell r="BH204">
            <v>263159.82999999996</v>
          </cell>
        </row>
        <row r="205">
          <cell r="BH205">
            <v>9151749.5600000005</v>
          </cell>
        </row>
        <row r="206">
          <cell r="BH206">
            <v>0</v>
          </cell>
        </row>
        <row r="207">
          <cell r="BH207">
            <v>39770</v>
          </cell>
        </row>
        <row r="208">
          <cell r="BH208">
            <v>76700</v>
          </cell>
        </row>
        <row r="209">
          <cell r="BH209">
            <v>585511.02</v>
          </cell>
        </row>
        <row r="210">
          <cell r="BH210">
            <v>73175.66</v>
          </cell>
        </row>
        <row r="211">
          <cell r="BH211">
            <v>0</v>
          </cell>
        </row>
        <row r="212">
          <cell r="BH212">
            <v>72830</v>
          </cell>
        </row>
        <row r="213">
          <cell r="BH213">
            <v>2236819.9700000002</v>
          </cell>
        </row>
        <row r="214">
          <cell r="BH214">
            <v>209491.8</v>
          </cell>
        </row>
        <row r="215">
          <cell r="BH215">
            <v>203639.22</v>
          </cell>
        </row>
        <row r="216">
          <cell r="BH216">
            <v>50593</v>
          </cell>
        </row>
        <row r="217">
          <cell r="BH217">
            <v>71208</v>
          </cell>
        </row>
        <row r="218">
          <cell r="BH218">
            <v>1757080</v>
          </cell>
        </row>
        <row r="219">
          <cell r="BH219">
            <v>2975770</v>
          </cell>
        </row>
        <row r="220">
          <cell r="BH220">
            <v>0</v>
          </cell>
        </row>
        <row r="221">
          <cell r="BH221">
            <v>6487</v>
          </cell>
        </row>
        <row r="222">
          <cell r="BH222">
            <v>1934131</v>
          </cell>
        </row>
        <row r="223">
          <cell r="BH223">
            <v>0</v>
          </cell>
        </row>
        <row r="224">
          <cell r="BH224">
            <v>1777240</v>
          </cell>
        </row>
        <row r="225">
          <cell r="BH225">
            <v>3434578</v>
          </cell>
        </row>
        <row r="226">
          <cell r="BH226">
            <v>1007.67</v>
          </cell>
        </row>
        <row r="227">
          <cell r="BH227">
            <v>0</v>
          </cell>
        </row>
        <row r="228">
          <cell r="BH228">
            <v>0</v>
          </cell>
        </row>
        <row r="229">
          <cell r="BH229">
            <v>0</v>
          </cell>
        </row>
        <row r="230">
          <cell r="BH230">
            <v>89873</v>
          </cell>
        </row>
        <row r="231">
          <cell r="BH231">
            <v>0</v>
          </cell>
        </row>
        <row r="232">
          <cell r="BH232">
            <v>3308834.97</v>
          </cell>
        </row>
        <row r="233">
          <cell r="BH233">
            <v>30245.8</v>
          </cell>
        </row>
        <row r="234">
          <cell r="BH234">
            <v>27348</v>
          </cell>
        </row>
        <row r="235">
          <cell r="BH235">
            <v>0</v>
          </cell>
        </row>
        <row r="236">
          <cell r="BH236">
            <v>0</v>
          </cell>
        </row>
        <row r="237">
          <cell r="BH237">
            <v>0</v>
          </cell>
        </row>
        <row r="238">
          <cell r="BH238">
            <v>108636602.73999999</v>
          </cell>
        </row>
        <row r="239">
          <cell r="BH239">
            <v>-1866.64</v>
          </cell>
        </row>
        <row r="240">
          <cell r="BH240">
            <v>63927.189999999995</v>
          </cell>
        </row>
        <row r="241">
          <cell r="BH241">
            <v>902060.70000000007</v>
          </cell>
        </row>
        <row r="242">
          <cell r="BH242">
            <v>83270.100000000006</v>
          </cell>
        </row>
        <row r="243">
          <cell r="BH243">
            <v>0</v>
          </cell>
        </row>
        <row r="244">
          <cell r="BH244">
            <v>35788994.270000003</v>
          </cell>
        </row>
        <row r="245">
          <cell r="BH245">
            <v>51825309.339999996</v>
          </cell>
        </row>
        <row r="246">
          <cell r="BH246">
            <v>75956924.820000023</v>
          </cell>
        </row>
        <row r="247">
          <cell r="BH247">
            <v>11699203.24</v>
          </cell>
        </row>
        <row r="248">
          <cell r="BH248">
            <v>0</v>
          </cell>
        </row>
        <row r="249">
          <cell r="BH249">
            <v>326368.69</v>
          </cell>
        </row>
        <row r="250">
          <cell r="BH250">
            <v>88696</v>
          </cell>
        </row>
        <row r="251">
          <cell r="BH251">
            <v>252504.34</v>
          </cell>
        </row>
        <row r="252">
          <cell r="BH252">
            <v>78180</v>
          </cell>
        </row>
        <row r="253">
          <cell r="BH253">
            <v>0</v>
          </cell>
        </row>
        <row r="254">
          <cell r="BH254">
            <v>0</v>
          </cell>
        </row>
        <row r="255">
          <cell r="BH255">
            <v>104760.06</v>
          </cell>
        </row>
        <row r="256">
          <cell r="BH256">
            <v>0</v>
          </cell>
        </row>
        <row r="257">
          <cell r="BH257">
            <v>0</v>
          </cell>
        </row>
        <row r="258">
          <cell r="BH258">
            <v>178416</v>
          </cell>
        </row>
        <row r="259">
          <cell r="BH259">
            <v>197639.52000000002</v>
          </cell>
        </row>
        <row r="260">
          <cell r="BH260">
            <v>0</v>
          </cell>
        </row>
        <row r="261">
          <cell r="BH261">
            <v>328917</v>
          </cell>
        </row>
        <row r="262">
          <cell r="BH262">
            <v>9441523.2175539341</v>
          </cell>
        </row>
        <row r="263">
          <cell r="BH263">
            <v>317932.74</v>
          </cell>
        </row>
        <row r="264">
          <cell r="BH264">
            <v>2803314.01</v>
          </cell>
        </row>
        <row r="265">
          <cell r="BH265">
            <v>73346.569999999992</v>
          </cell>
        </row>
        <row r="266">
          <cell r="BH266">
            <v>14863852</v>
          </cell>
        </row>
        <row r="267">
          <cell r="BH267">
            <v>4010463.7</v>
          </cell>
        </row>
        <row r="268">
          <cell r="BH268">
            <v>4796365</v>
          </cell>
        </row>
        <row r="269">
          <cell r="BH269">
            <v>79205.570000000007</v>
          </cell>
        </row>
        <row r="270">
          <cell r="BH270">
            <v>21529</v>
          </cell>
        </row>
        <row r="271">
          <cell r="BH271">
            <v>0</v>
          </cell>
        </row>
        <row r="272">
          <cell r="BH272">
            <v>139194.79</v>
          </cell>
        </row>
        <row r="273">
          <cell r="BH273">
            <v>0</v>
          </cell>
        </row>
        <row r="274">
          <cell r="BH274">
            <v>0</v>
          </cell>
        </row>
        <row r="275">
          <cell r="BH275">
            <v>0</v>
          </cell>
        </row>
        <row r="276">
          <cell r="BH276">
            <v>2850</v>
          </cell>
        </row>
        <row r="277">
          <cell r="BH277">
            <v>0</v>
          </cell>
        </row>
        <row r="278">
          <cell r="BH278">
            <v>343427.79</v>
          </cell>
        </row>
        <row r="279">
          <cell r="BH279">
            <v>432766.66000000003</v>
          </cell>
        </row>
        <row r="280">
          <cell r="BH280">
            <v>23000</v>
          </cell>
        </row>
        <row r="281">
          <cell r="BH281">
            <v>0</v>
          </cell>
        </row>
        <row r="282">
          <cell r="BH282">
            <v>1326169</v>
          </cell>
        </row>
        <row r="283">
          <cell r="BH283">
            <v>0</v>
          </cell>
        </row>
        <row r="284">
          <cell r="BH284">
            <v>-326422173.13999999</v>
          </cell>
        </row>
        <row r="285">
          <cell r="BH285">
            <v>-274907570.78000003</v>
          </cell>
        </row>
        <row r="286">
          <cell r="BH286">
            <v>-24207031</v>
          </cell>
        </row>
        <row r="287">
          <cell r="BH287">
            <v>0</v>
          </cell>
        </row>
        <row r="288">
          <cell r="BH288">
            <v>0</v>
          </cell>
        </row>
        <row r="289">
          <cell r="BH289">
            <v>60853309.413399994</v>
          </cell>
        </row>
        <row r="290">
          <cell r="BH290">
            <v>-355450114.33560669</v>
          </cell>
        </row>
        <row r="291">
          <cell r="BH291">
            <v>49735174.209999993</v>
          </cell>
        </row>
        <row r="292">
          <cell r="BH292">
            <v>-234521618.42523092</v>
          </cell>
        </row>
        <row r="293">
          <cell r="BH293">
            <v>0</v>
          </cell>
        </row>
        <row r="294">
          <cell r="BH294">
            <v>0</v>
          </cell>
        </row>
        <row r="295">
          <cell r="BH295">
            <v>11118865.500799991</v>
          </cell>
        </row>
        <row r="296">
          <cell r="BH296">
            <v>0</v>
          </cell>
        </row>
        <row r="297">
          <cell r="BH297">
            <v>-184366716</v>
          </cell>
        </row>
        <row r="298">
          <cell r="BH298">
            <v>20237204.5</v>
          </cell>
        </row>
        <row r="299">
          <cell r="BH299">
            <v>-87206126.120000005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KTO_WB_FSL_31.12.01"/>
      <sheetName val="ЯНВАРЬ"/>
      <sheetName val="СВОД 1сц."/>
      <sheetName val="#REF"/>
      <sheetName val="B1.2"/>
      <sheetName val="Диаграммы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ао"/>
      <sheetName val="справочники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FP20DB (3)"/>
      <sheetName val="Анализ закл. работ"/>
      <sheetName val="Random_Report"/>
      <sheetName val="FP20DB_(3)"/>
      <sheetName val="KONSOLID"/>
      <sheetName val="Форма2"/>
      <sheetName val="definitions"/>
      <sheetName val="Выбор"/>
      <sheetName val="Перечень связанных сторон"/>
      <sheetName val="COA Sumry by RG"/>
      <sheetName val="US GAAP"/>
      <sheetName val="DyA SJ"/>
      <sheetName val="SG&amp;A"/>
      <sheetName val="Revenue Salta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Sample size_BAK"/>
      <sheetName val="X-rates"/>
      <sheetName val="Project Proforma"/>
      <sheetName val="Option 0"/>
      <sheetName val="FX rates"/>
      <sheetName val="LINK"/>
      <sheetName val="Санком"/>
      <sheetName val="U2.1013"/>
      <sheetName val="U2.1010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otes"/>
      <sheetName val="balance sheet (usd)"/>
      <sheetName val="balance sheet (tenge)"/>
      <sheetName val="income statement (usd)"/>
      <sheetName val="income statement (tenge)"/>
      <sheetName val="comparison to budget"/>
      <sheetName val="Admin"/>
      <sheetName val="Chemicals"/>
      <sheetName val="Consumables"/>
      <sheetName val="Operating Insurance"/>
      <sheetName val="Corp OH"/>
      <sheetName val="Other Contract Services"/>
      <sheetName val="Payroll"/>
      <sheetName val="Professional Services"/>
      <sheetName val="Property"/>
      <sheetName val="Utilities"/>
      <sheetName val="SMSTemp"/>
      <sheetName val="Assumption"/>
      <sheetName val="Calculations"/>
      <sheetName val="KPI"/>
      <sheetName val="COA Sumry by RG"/>
      <sheetName val="US GAAP"/>
      <sheetName val="DyA SJ"/>
      <sheetName val="SG&amp;A"/>
      <sheetName val="Revenue Salta"/>
    </sheetNames>
    <sheetDataSet>
      <sheetData sheetId="0"/>
      <sheetData sheetId="1"/>
      <sheetData sheetId="2"/>
      <sheetData sheetId="3"/>
      <sheetData sheetId="4" refreshError="1">
        <row r="1">
          <cell r="K1">
            <v>77.66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vents"/>
      <sheetName val="X-rates"/>
      <sheetName val="LT Inv"/>
      <sheetName val="Dec 2007"/>
      <sheetName val="Jan"/>
      <sheetName val="Feb"/>
      <sheetName val="Mar"/>
      <sheetName val="Apr"/>
      <sheetName val="May"/>
      <sheetName val="KZM_v01"/>
      <sheetName val="CE"/>
      <sheetName val="FS"/>
      <sheetName val="KM FS"/>
      <sheetName val="J1"/>
      <sheetName val="J2-J5"/>
      <sheetName val="J6-J10"/>
      <sheetName val="J1 PYA"/>
      <sheetName val="J2-J7 PYA"/>
      <sheetName val="UK Sales"/>
      <sheetName val="K-Services"/>
      <sheetName val="PLC"/>
      <sheetName val="K-Finance"/>
      <sheetName val="Reserves Co"/>
      <sheetName val="KCC"/>
      <sheetName val="MKM"/>
      <sheetName val="Eurasia Gold"/>
      <sheetName val="Dostan-T"/>
      <sheetName val="ENRC BV"/>
      <sheetName val="Kupfer BV"/>
      <sheetName val="Power BV"/>
      <sheetName val="Holding BV"/>
      <sheetName val="Petro BV"/>
      <sheetName val="Gold BV"/>
      <sheetName val="Copper BV"/>
      <sheetName val="ONE BV"/>
      <sheetName val="TWO BV"/>
      <sheetName val="Exploration BV"/>
      <sheetName val="Exploration LLP"/>
      <sheetName val="EPS"/>
      <sheetName val="EBITDA"/>
      <sheetName val="CAPEX"/>
      <sheetName val="MKM revenues"/>
      <sheetName val="KM revenues"/>
      <sheetName val="KM sales_q-ties"/>
      <sheetName val="KCC COS"/>
      <sheetName val="Rhenium"/>
      <sheetName val="InterCo"/>
    </sheetNames>
    <sheetDataSet>
      <sheetData sheetId="0" refreshError="1"/>
      <sheetData sheetId="1" refreshError="1"/>
      <sheetData sheetId="2" refreshError="1">
        <row r="26">
          <cell r="G26">
            <v>120.47</v>
          </cell>
        </row>
        <row r="32">
          <cell r="G32">
            <v>0.66003000000000001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2002"/>
      <sheetName val="Контакты"/>
      <sheetName val="Углы"/>
      <sheetName val="Руда"/>
      <sheetName val="Руда (2)"/>
      <sheetName val="КО"/>
      <sheetName val="Assumption"/>
      <sheetName val="Calculations"/>
      <sheetName val="KPI"/>
      <sheetName val="income statement (usd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Data"/>
      <sheetName val="Comshare"/>
      <sheetName val="Comshare Tax Paste"/>
      <sheetName val="ANEXO_05"/>
      <sheetName val="ANEXO-14"/>
      <sheetName val="Non IC Input"/>
    </sheetNames>
    <sheetDataSet>
      <sheetData sheetId="0" refreshError="1">
        <row r="5">
          <cell r="A5" t="str">
            <v>Account</v>
          </cell>
          <cell r="B5" t="str">
            <v>Preparer</v>
          </cell>
          <cell r="C5" t="str">
            <v>Method</v>
          </cell>
          <cell r="D5" t="str">
            <v>YTD Period</v>
          </cell>
          <cell r="E5" t="str">
            <v>Entity</v>
          </cell>
          <cell r="F5" t="str">
            <v>Country</v>
          </cell>
          <cell r="G5" t="str">
            <v>Balance</v>
          </cell>
        </row>
        <row r="6">
          <cell r="A6" t="str">
            <v>EOY Accrued Tax Rec/(Pay)</v>
          </cell>
          <cell r="B6" t="str">
            <v>Rob</v>
          </cell>
          <cell r="C6" t="str">
            <v>Computed</v>
          </cell>
          <cell r="D6" t="str">
            <v>2Q04</v>
          </cell>
          <cell r="E6" t="str">
            <v>RU Arlington</v>
          </cell>
          <cell r="F6" t="str">
            <v>US</v>
          </cell>
          <cell r="G6">
            <v>2035332</v>
          </cell>
        </row>
        <row r="7">
          <cell r="A7" t="str">
            <v>Total Deferred Tax Asset - Current</v>
          </cell>
          <cell r="B7" t="str">
            <v>Rob</v>
          </cell>
          <cell r="C7" t="str">
            <v>Computed</v>
          </cell>
          <cell r="D7" t="str">
            <v>2Q04</v>
          </cell>
          <cell r="E7" t="str">
            <v>RU Arlington</v>
          </cell>
          <cell r="F7" t="str">
            <v>US</v>
          </cell>
          <cell r="G7">
            <v>13121128.908174336</v>
          </cell>
        </row>
        <row r="8">
          <cell r="A8" t="str">
            <v>Total Deferred Tax Asset - NC</v>
          </cell>
          <cell r="B8" t="str">
            <v>Rob</v>
          </cell>
          <cell r="C8" t="str">
            <v>Computed</v>
          </cell>
          <cell r="D8" t="str">
            <v>2Q04</v>
          </cell>
          <cell r="E8" t="str">
            <v>RU Arlington</v>
          </cell>
          <cell r="F8" t="str">
            <v>US</v>
          </cell>
          <cell r="G8">
            <v>0</v>
          </cell>
        </row>
        <row r="9">
          <cell r="A9" t="str">
            <v>Total Deferred Tax Liab - NC</v>
          </cell>
          <cell r="B9" t="str">
            <v>Rob</v>
          </cell>
          <cell r="C9" t="str">
            <v>Computed</v>
          </cell>
          <cell r="D9" t="str">
            <v>2Q04</v>
          </cell>
          <cell r="E9" t="str">
            <v>RU Arlington</v>
          </cell>
          <cell r="F9" t="str">
            <v>US</v>
          </cell>
          <cell r="G9">
            <v>-383279041.27034646</v>
          </cell>
        </row>
        <row r="10">
          <cell r="A10" t="str">
            <v>Total Net Deferred Tax Asset/(Liab)</v>
          </cell>
          <cell r="B10" t="str">
            <v>Rob</v>
          </cell>
          <cell r="C10" t="str">
            <v>Computed</v>
          </cell>
          <cell r="D10" t="str">
            <v>2Q04</v>
          </cell>
          <cell r="E10" t="str">
            <v>RU Arlington</v>
          </cell>
          <cell r="F10" t="str">
            <v>US</v>
          </cell>
          <cell r="G10">
            <v>-370157912.36217213</v>
          </cell>
        </row>
        <row r="11">
          <cell r="A11" t="str">
            <v>Gross Valuation Allowance</v>
          </cell>
          <cell r="B11" t="str">
            <v>Rob</v>
          </cell>
          <cell r="C11" t="str">
            <v>Computed</v>
          </cell>
          <cell r="D11" t="str">
            <v>2Q04</v>
          </cell>
          <cell r="E11" t="str">
            <v>RU Arlington</v>
          </cell>
          <cell r="F11" t="str">
            <v>US</v>
          </cell>
          <cell r="G11">
            <v>-437275023.748685</v>
          </cell>
        </row>
        <row r="12">
          <cell r="A12" t="str">
            <v>Total Asset/(Liability)</v>
          </cell>
          <cell r="B12" t="str">
            <v>Rob</v>
          </cell>
          <cell r="C12" t="str">
            <v>Computed</v>
          </cell>
          <cell r="D12" t="str">
            <v>2Q04</v>
          </cell>
          <cell r="E12" t="str">
            <v>RU Arlington</v>
          </cell>
          <cell r="F12" t="str">
            <v>US</v>
          </cell>
          <cell r="G12">
            <v>-368122580.36217213</v>
          </cell>
        </row>
        <row r="13">
          <cell r="A13" t="str">
            <v>Total tax expense (benefit)</v>
          </cell>
          <cell r="B13" t="str">
            <v>Rob</v>
          </cell>
          <cell r="C13" t="str">
            <v>Computed</v>
          </cell>
          <cell r="D13" t="str">
            <v>2Q04</v>
          </cell>
          <cell r="E13" t="str">
            <v>RU Arlington</v>
          </cell>
          <cell r="F13" t="str">
            <v>US</v>
          </cell>
          <cell r="G13">
            <v>-55443700.105893821</v>
          </cell>
        </row>
        <row r="14">
          <cell r="A14" t="str">
            <v>EOY Accrued Tax Rec/(Pay)</v>
          </cell>
          <cell r="B14" t="str">
            <v>Rob</v>
          </cell>
          <cell r="C14" t="str">
            <v>Computed</v>
          </cell>
          <cell r="D14" t="str">
            <v>1Q04</v>
          </cell>
          <cell r="E14" t="str">
            <v>RU Arlington</v>
          </cell>
          <cell r="F14" t="str">
            <v>US</v>
          </cell>
          <cell r="G14">
            <v>3019863</v>
          </cell>
        </row>
        <row r="15">
          <cell r="A15" t="str">
            <v>Total Deferred Tax Asset - Current</v>
          </cell>
          <cell r="B15" t="str">
            <v>Rob</v>
          </cell>
          <cell r="C15" t="str">
            <v>Computed</v>
          </cell>
          <cell r="D15" t="str">
            <v>1Q04</v>
          </cell>
          <cell r="E15" t="str">
            <v>RU Arlington</v>
          </cell>
          <cell r="F15" t="str">
            <v>US</v>
          </cell>
          <cell r="G15">
            <v>13717450.923676902</v>
          </cell>
        </row>
        <row r="16">
          <cell r="A16" t="str">
            <v>Total Deferred Tax Asset - NC</v>
          </cell>
          <cell r="B16" t="str">
            <v>Rob</v>
          </cell>
          <cell r="C16" t="str">
            <v>Computed</v>
          </cell>
          <cell r="D16" t="str">
            <v>1Q04</v>
          </cell>
          <cell r="E16" t="str">
            <v>RU Arlington</v>
          </cell>
          <cell r="F16" t="str">
            <v>US</v>
          </cell>
          <cell r="G16">
            <v>0</v>
          </cell>
        </row>
        <row r="17">
          <cell r="A17" t="str">
            <v>Total Deferred Tax Liab - NC</v>
          </cell>
          <cell r="B17" t="str">
            <v>Rob</v>
          </cell>
          <cell r="C17" t="str">
            <v>Computed</v>
          </cell>
          <cell r="D17" t="str">
            <v>1Q04</v>
          </cell>
          <cell r="E17" t="str">
            <v>RU Arlington</v>
          </cell>
          <cell r="F17" t="str">
            <v>US</v>
          </cell>
          <cell r="G17">
            <v>-346615283.14905071</v>
          </cell>
        </row>
        <row r="18">
          <cell r="A18" t="str">
            <v>Total Net Deferred Tax Asset/(Liab)</v>
          </cell>
          <cell r="B18" t="str">
            <v>Rob</v>
          </cell>
          <cell r="C18" t="str">
            <v>Computed</v>
          </cell>
          <cell r="D18" t="str">
            <v>1Q04</v>
          </cell>
          <cell r="E18" t="str">
            <v>RU Arlington</v>
          </cell>
          <cell r="F18" t="str">
            <v>US</v>
          </cell>
          <cell r="G18">
            <v>-332897832.2253738</v>
          </cell>
        </row>
        <row r="19">
          <cell r="A19" t="str">
            <v>Gross Valuation Allowance</v>
          </cell>
          <cell r="B19" t="str">
            <v>Rob</v>
          </cell>
          <cell r="C19" t="str">
            <v>Computed</v>
          </cell>
          <cell r="D19" t="str">
            <v>1Q04</v>
          </cell>
          <cell r="E19" t="str">
            <v>RU Arlington</v>
          </cell>
          <cell r="F19" t="str">
            <v>US</v>
          </cell>
          <cell r="G19">
            <v>-433897375.74262249</v>
          </cell>
        </row>
        <row r="20">
          <cell r="A20" t="str">
            <v>Total Asset/(Liability)</v>
          </cell>
          <cell r="B20" t="str">
            <v>Rob</v>
          </cell>
          <cell r="C20" t="str">
            <v>Computed</v>
          </cell>
          <cell r="D20" t="str">
            <v>1Q04</v>
          </cell>
          <cell r="E20" t="str">
            <v>RU Arlington</v>
          </cell>
          <cell r="F20" t="str">
            <v>US</v>
          </cell>
          <cell r="G20">
            <v>-329877969.2253738</v>
          </cell>
        </row>
        <row r="21">
          <cell r="A21" t="str">
            <v>Total tax expense (benefit)</v>
          </cell>
          <cell r="B21" t="str">
            <v>Rob</v>
          </cell>
          <cell r="C21" t="str">
            <v>Computed</v>
          </cell>
          <cell r="D21" t="str">
            <v>1Q04</v>
          </cell>
          <cell r="E21" t="str">
            <v>RU Arlington</v>
          </cell>
          <cell r="F21" t="str">
            <v>US</v>
          </cell>
          <cell r="G21">
            <v>-25521157.941802494</v>
          </cell>
        </row>
        <row r="22">
          <cell r="A22" t="str">
            <v>EOY Accrued Tax Rec/(Pay)</v>
          </cell>
          <cell r="B22" t="str">
            <v>Rob</v>
          </cell>
          <cell r="C22" t="str">
            <v>Computed</v>
          </cell>
          <cell r="D22" t="str">
            <v>4Q03</v>
          </cell>
          <cell r="E22" t="str">
            <v>RU Arlington</v>
          </cell>
          <cell r="F22" t="str">
            <v>US</v>
          </cell>
          <cell r="G22">
            <v>7362898</v>
          </cell>
        </row>
        <row r="23">
          <cell r="A23" t="str">
            <v>Total Deferred Tax Asset - Current</v>
          </cell>
          <cell r="B23" t="str">
            <v>Rob</v>
          </cell>
          <cell r="C23" t="str">
            <v>Computed</v>
          </cell>
          <cell r="D23" t="str">
            <v>4Q03</v>
          </cell>
          <cell r="E23" t="str">
            <v>RU Arlington</v>
          </cell>
          <cell r="F23" t="str">
            <v>US</v>
          </cell>
          <cell r="G23">
            <v>13427780.526806729</v>
          </cell>
        </row>
        <row r="24">
          <cell r="A24" t="str">
            <v>Total Deferred Tax Asset - NC</v>
          </cell>
          <cell r="B24" t="str">
            <v>Rob</v>
          </cell>
          <cell r="C24" t="str">
            <v>Computed</v>
          </cell>
          <cell r="D24" t="str">
            <v>4Q03</v>
          </cell>
          <cell r="E24" t="str">
            <v>RU Arlington</v>
          </cell>
          <cell r="F24" t="str">
            <v>US</v>
          </cell>
          <cell r="G24">
            <v>0</v>
          </cell>
        </row>
        <row r="25">
          <cell r="A25" t="str">
            <v>Total Deferred Tax Liab - NC</v>
          </cell>
          <cell r="B25" t="str">
            <v>Rob</v>
          </cell>
          <cell r="C25" t="str">
            <v>Computed</v>
          </cell>
          <cell r="D25" t="str">
            <v>4Q03</v>
          </cell>
          <cell r="E25" t="str">
            <v>RU Arlington</v>
          </cell>
          <cell r="F25" t="str">
            <v>US</v>
          </cell>
          <cell r="G25">
            <v>-372128108.28139293</v>
          </cell>
        </row>
        <row r="26">
          <cell r="A26" t="str">
            <v>Total Net Deferred Tax Asset/(Liab)</v>
          </cell>
          <cell r="B26" t="str">
            <v>Rob</v>
          </cell>
          <cell r="C26" t="str">
            <v>Computed</v>
          </cell>
          <cell r="D26" t="str">
            <v>4Q03</v>
          </cell>
          <cell r="E26" t="str">
            <v>RU Arlington</v>
          </cell>
          <cell r="F26" t="str">
            <v>US</v>
          </cell>
          <cell r="G26">
            <v>-358700327.75458622</v>
          </cell>
        </row>
        <row r="27">
          <cell r="A27" t="str">
            <v>Gross Valuation Allowance</v>
          </cell>
          <cell r="B27" t="str">
            <v>Rob</v>
          </cell>
          <cell r="C27" t="str">
            <v>Computed</v>
          </cell>
          <cell r="D27" t="str">
            <v>4Q03</v>
          </cell>
          <cell r="E27" t="str">
            <v>RU Arlington</v>
          </cell>
          <cell r="F27" t="str">
            <v>US</v>
          </cell>
          <cell r="G27">
            <v>-430467429.15425003</v>
          </cell>
        </row>
        <row r="28">
          <cell r="A28" t="str">
            <v>Total Asset/(Liability)</v>
          </cell>
          <cell r="B28" t="str">
            <v>Rob</v>
          </cell>
          <cell r="C28" t="str">
            <v>Computed</v>
          </cell>
          <cell r="D28" t="str">
            <v>4Q03</v>
          </cell>
          <cell r="E28" t="str">
            <v>RU Arlington</v>
          </cell>
          <cell r="F28" t="str">
            <v>US</v>
          </cell>
          <cell r="G28">
            <v>-351337429.75458622</v>
          </cell>
        </row>
        <row r="29">
          <cell r="A29" t="str">
            <v>EOY Accrued Tax Rec/(Pay)</v>
          </cell>
          <cell r="B29" t="str">
            <v>Rob</v>
          </cell>
          <cell r="C29" t="str">
            <v>Computed</v>
          </cell>
          <cell r="D29" t="str">
            <v>2Q04</v>
          </cell>
          <cell r="E29" t="str">
            <v>RU Global Insurance</v>
          </cell>
          <cell r="F29" t="str">
            <v>US</v>
          </cell>
          <cell r="G29">
            <v>0</v>
          </cell>
        </row>
        <row r="30">
          <cell r="A30" t="str">
            <v>Total Deferred Tax Asset - Current</v>
          </cell>
          <cell r="B30" t="str">
            <v>Rob</v>
          </cell>
          <cell r="C30" t="str">
            <v>Computed</v>
          </cell>
          <cell r="D30" t="str">
            <v>2Q04</v>
          </cell>
          <cell r="E30" t="str">
            <v>RU Global Insurance</v>
          </cell>
          <cell r="F30" t="str">
            <v>US</v>
          </cell>
          <cell r="G30">
            <v>0</v>
          </cell>
        </row>
        <row r="31">
          <cell r="A31" t="str">
            <v>Total Deferred Tax Asset - NC</v>
          </cell>
          <cell r="B31" t="str">
            <v>Rob</v>
          </cell>
          <cell r="C31" t="str">
            <v>Computed</v>
          </cell>
          <cell r="D31" t="str">
            <v>2Q04</v>
          </cell>
          <cell r="E31" t="str">
            <v>RU Global Insurance</v>
          </cell>
          <cell r="F31" t="str">
            <v>US</v>
          </cell>
          <cell r="G31">
            <v>0</v>
          </cell>
        </row>
        <row r="32">
          <cell r="A32" t="str">
            <v>Total Deferred Tax Liab - NC</v>
          </cell>
          <cell r="B32" t="str">
            <v>Rob</v>
          </cell>
          <cell r="C32" t="str">
            <v>Computed</v>
          </cell>
          <cell r="D32" t="str">
            <v>2Q04</v>
          </cell>
          <cell r="E32" t="str">
            <v>RU Global Insurance</v>
          </cell>
          <cell r="F32" t="str">
            <v>US</v>
          </cell>
          <cell r="G32">
            <v>0</v>
          </cell>
        </row>
        <row r="33">
          <cell r="A33" t="str">
            <v>Total Net Deferred Tax Asset/(Liab)</v>
          </cell>
          <cell r="B33" t="str">
            <v>Rob</v>
          </cell>
          <cell r="C33" t="str">
            <v>Computed</v>
          </cell>
          <cell r="D33" t="str">
            <v>2Q04</v>
          </cell>
          <cell r="E33" t="str">
            <v>RU Global Insurance</v>
          </cell>
          <cell r="F33" t="str">
            <v>US</v>
          </cell>
          <cell r="G33">
            <v>0</v>
          </cell>
        </row>
        <row r="34">
          <cell r="A34" t="str">
            <v>Gross Valuation Allowance</v>
          </cell>
          <cell r="B34" t="str">
            <v>Rob</v>
          </cell>
          <cell r="C34" t="str">
            <v>Computed</v>
          </cell>
          <cell r="D34" t="str">
            <v>2Q04</v>
          </cell>
          <cell r="E34" t="str">
            <v>RU Global Insurance</v>
          </cell>
          <cell r="F34" t="str">
            <v>US</v>
          </cell>
          <cell r="G34">
            <v>0</v>
          </cell>
        </row>
        <row r="35">
          <cell r="A35" t="str">
            <v>Total Asset/(Liability)</v>
          </cell>
          <cell r="B35" t="str">
            <v>Rob</v>
          </cell>
          <cell r="C35" t="str">
            <v>Computed</v>
          </cell>
          <cell r="D35" t="str">
            <v>2Q04</v>
          </cell>
          <cell r="E35" t="str">
            <v>RU Global Insurance</v>
          </cell>
          <cell r="F35" t="str">
            <v>US</v>
          </cell>
          <cell r="G35">
            <v>0</v>
          </cell>
        </row>
        <row r="36">
          <cell r="A36" t="str">
            <v>Total tax expense (benefit)</v>
          </cell>
          <cell r="B36" t="str">
            <v>Rob</v>
          </cell>
          <cell r="C36" t="str">
            <v>Computed</v>
          </cell>
          <cell r="D36" t="str">
            <v>2Q04</v>
          </cell>
          <cell r="E36" t="str">
            <v>RU Global Insurance</v>
          </cell>
          <cell r="F36" t="str">
            <v>US</v>
          </cell>
          <cell r="G36">
            <v>4136209.6999999997</v>
          </cell>
        </row>
        <row r="37">
          <cell r="A37" t="str">
            <v>EOY Accrued Tax Rec/(Pay)</v>
          </cell>
          <cell r="B37" t="str">
            <v>Rob</v>
          </cell>
          <cell r="C37" t="str">
            <v>Computed</v>
          </cell>
          <cell r="D37" t="str">
            <v>1Q04</v>
          </cell>
          <cell r="E37" t="str">
            <v>RU Global Insurance</v>
          </cell>
          <cell r="F37" t="str">
            <v>US</v>
          </cell>
          <cell r="G37">
            <v>0</v>
          </cell>
        </row>
        <row r="38">
          <cell r="A38" t="str">
            <v>Total Deferred Tax Asset - Current</v>
          </cell>
          <cell r="B38" t="str">
            <v>Rob</v>
          </cell>
          <cell r="C38" t="str">
            <v>Computed</v>
          </cell>
          <cell r="D38" t="str">
            <v>1Q04</v>
          </cell>
          <cell r="E38" t="str">
            <v>RU Global Insurance</v>
          </cell>
          <cell r="F38" t="str">
            <v>US</v>
          </cell>
          <cell r="G38">
            <v>0</v>
          </cell>
        </row>
        <row r="39">
          <cell r="A39" t="str">
            <v>Total Deferred Tax Asset - NC</v>
          </cell>
          <cell r="B39" t="str">
            <v>Rob</v>
          </cell>
          <cell r="C39" t="str">
            <v>Computed</v>
          </cell>
          <cell r="D39" t="str">
            <v>1Q04</v>
          </cell>
          <cell r="E39" t="str">
            <v>RU Global Insurance</v>
          </cell>
          <cell r="F39" t="str">
            <v>US</v>
          </cell>
          <cell r="G39">
            <v>0</v>
          </cell>
        </row>
        <row r="40">
          <cell r="A40" t="str">
            <v>Total Deferred Tax Liab - NC</v>
          </cell>
          <cell r="B40" t="str">
            <v>Rob</v>
          </cell>
          <cell r="C40" t="str">
            <v>Computed</v>
          </cell>
          <cell r="D40" t="str">
            <v>1Q04</v>
          </cell>
          <cell r="E40" t="str">
            <v>RU Global Insurance</v>
          </cell>
          <cell r="F40" t="str">
            <v>US</v>
          </cell>
          <cell r="G40">
            <v>0</v>
          </cell>
        </row>
        <row r="41">
          <cell r="A41" t="str">
            <v>Total Net Deferred Tax Asset/(Liab)</v>
          </cell>
          <cell r="B41" t="str">
            <v>Rob</v>
          </cell>
          <cell r="C41" t="str">
            <v>Computed</v>
          </cell>
          <cell r="D41" t="str">
            <v>1Q04</v>
          </cell>
          <cell r="E41" t="str">
            <v>RU Global Insurance</v>
          </cell>
          <cell r="F41" t="str">
            <v>US</v>
          </cell>
          <cell r="G41">
            <v>0</v>
          </cell>
        </row>
        <row r="42">
          <cell r="A42" t="str">
            <v>Gross Valuation Allowance</v>
          </cell>
          <cell r="B42" t="str">
            <v>Rob</v>
          </cell>
          <cell r="C42" t="str">
            <v>Computed</v>
          </cell>
          <cell r="D42" t="str">
            <v>1Q04</v>
          </cell>
          <cell r="E42" t="str">
            <v>RU Global Insurance</v>
          </cell>
          <cell r="F42" t="str">
            <v>US</v>
          </cell>
          <cell r="G42">
            <v>0</v>
          </cell>
        </row>
        <row r="43">
          <cell r="A43" t="str">
            <v>Total Asset/(Liability)</v>
          </cell>
          <cell r="B43" t="str">
            <v>Rob</v>
          </cell>
          <cell r="C43" t="str">
            <v>Computed</v>
          </cell>
          <cell r="D43" t="str">
            <v>1Q04</v>
          </cell>
          <cell r="E43" t="str">
            <v>RU Global Insurance</v>
          </cell>
          <cell r="F43" t="str">
            <v>US</v>
          </cell>
          <cell r="G43">
            <v>0</v>
          </cell>
        </row>
        <row r="44">
          <cell r="A44" t="str">
            <v>Total tax expense (benefit)</v>
          </cell>
          <cell r="B44" t="str">
            <v>Rob</v>
          </cell>
          <cell r="C44" t="str">
            <v>Computed</v>
          </cell>
          <cell r="D44" t="str">
            <v>1Q04</v>
          </cell>
          <cell r="E44" t="str">
            <v>RU Global Insurance</v>
          </cell>
          <cell r="F44" t="str">
            <v>US</v>
          </cell>
          <cell r="G44">
            <v>452230.8</v>
          </cell>
        </row>
        <row r="45">
          <cell r="A45" t="str">
            <v>EOY Accrued Tax Rec/(Pay)</v>
          </cell>
          <cell r="B45" t="str">
            <v>Rob</v>
          </cell>
          <cell r="C45" t="str">
            <v>Computed</v>
          </cell>
          <cell r="D45" t="str">
            <v>4Q03</v>
          </cell>
          <cell r="E45" t="str">
            <v>RU Global Insurance</v>
          </cell>
          <cell r="F45" t="str">
            <v>US</v>
          </cell>
          <cell r="G45">
            <v>0</v>
          </cell>
        </row>
        <row r="46">
          <cell r="A46" t="str">
            <v>Total Deferred Tax Asset - Current</v>
          </cell>
          <cell r="B46" t="str">
            <v>Rob</v>
          </cell>
          <cell r="C46" t="str">
            <v>Computed</v>
          </cell>
          <cell r="D46" t="str">
            <v>4Q03</v>
          </cell>
          <cell r="E46" t="str">
            <v>RU Global Insurance</v>
          </cell>
          <cell r="F46" t="str">
            <v>US</v>
          </cell>
          <cell r="G46">
            <v>0</v>
          </cell>
        </row>
        <row r="47">
          <cell r="A47" t="str">
            <v>Total Deferred Tax Asset - NC</v>
          </cell>
          <cell r="B47" t="str">
            <v>Rob</v>
          </cell>
          <cell r="C47" t="str">
            <v>Computed</v>
          </cell>
          <cell r="D47" t="str">
            <v>4Q03</v>
          </cell>
          <cell r="E47" t="str">
            <v>RU Global Insurance</v>
          </cell>
          <cell r="F47" t="str">
            <v>US</v>
          </cell>
          <cell r="G47">
            <v>0</v>
          </cell>
        </row>
        <row r="48">
          <cell r="A48" t="str">
            <v>Total Deferred Tax Liab - NC</v>
          </cell>
          <cell r="B48" t="str">
            <v>Rob</v>
          </cell>
          <cell r="C48" t="str">
            <v>Computed</v>
          </cell>
          <cell r="D48" t="str">
            <v>4Q03</v>
          </cell>
          <cell r="E48" t="str">
            <v>RU Global Insurance</v>
          </cell>
          <cell r="F48" t="str">
            <v>US</v>
          </cell>
          <cell r="G48">
            <v>0</v>
          </cell>
        </row>
        <row r="49">
          <cell r="A49" t="str">
            <v>Total Net Deferred Tax Asset/(Liab)</v>
          </cell>
          <cell r="B49" t="str">
            <v>Rob</v>
          </cell>
          <cell r="C49" t="str">
            <v>Computed</v>
          </cell>
          <cell r="D49" t="str">
            <v>4Q03</v>
          </cell>
          <cell r="E49" t="str">
            <v>RU Global Insurance</v>
          </cell>
          <cell r="F49" t="str">
            <v>US</v>
          </cell>
          <cell r="G49">
            <v>0</v>
          </cell>
        </row>
        <row r="50">
          <cell r="A50" t="str">
            <v>Gross Valuation Allowance</v>
          </cell>
          <cell r="B50" t="str">
            <v>Rob</v>
          </cell>
          <cell r="C50" t="str">
            <v>Computed</v>
          </cell>
          <cell r="D50" t="str">
            <v>4Q03</v>
          </cell>
          <cell r="E50" t="str">
            <v>RU Global Insurance</v>
          </cell>
          <cell r="F50" t="str">
            <v>US</v>
          </cell>
          <cell r="G50">
            <v>0</v>
          </cell>
        </row>
        <row r="51">
          <cell r="A51" t="str">
            <v>Total Asset/(Liability)</v>
          </cell>
          <cell r="B51" t="str">
            <v>Rob</v>
          </cell>
          <cell r="C51" t="str">
            <v>Computed</v>
          </cell>
          <cell r="D51" t="str">
            <v>4Q03</v>
          </cell>
          <cell r="E51" t="str">
            <v>RU Global Insurance</v>
          </cell>
          <cell r="F51" t="str">
            <v>US</v>
          </cell>
          <cell r="G51">
            <v>0</v>
          </cell>
        </row>
        <row r="52">
          <cell r="A52" t="str">
            <v>EOY Accrued Tax Rec/(Pay)</v>
          </cell>
          <cell r="B52" t="str">
            <v>Rob</v>
          </cell>
          <cell r="C52" t="str">
            <v>Computed</v>
          </cell>
          <cell r="D52" t="str">
            <v>2Q04</v>
          </cell>
          <cell r="E52" t="str">
            <v>BS Alamitos Development Inc</v>
          </cell>
          <cell r="F52" t="str">
            <v>US</v>
          </cell>
          <cell r="G52">
            <v>0</v>
          </cell>
        </row>
        <row r="53">
          <cell r="A53" t="str">
            <v>Total Deferred Tax Asset - Current</v>
          </cell>
          <cell r="B53" t="str">
            <v>Rob</v>
          </cell>
          <cell r="C53" t="str">
            <v>Computed</v>
          </cell>
          <cell r="D53" t="str">
            <v>2Q04</v>
          </cell>
          <cell r="E53" t="str">
            <v>BS Alamitos Development Inc</v>
          </cell>
          <cell r="F53" t="str">
            <v>US</v>
          </cell>
          <cell r="G53">
            <v>0</v>
          </cell>
        </row>
        <row r="54">
          <cell r="A54" t="str">
            <v>Total Deferred Tax Asset - NC</v>
          </cell>
          <cell r="B54" t="str">
            <v>Rob</v>
          </cell>
          <cell r="C54" t="str">
            <v>Computed</v>
          </cell>
          <cell r="D54" t="str">
            <v>2Q04</v>
          </cell>
          <cell r="E54" t="str">
            <v>BS Alamitos Development Inc</v>
          </cell>
          <cell r="F54" t="str">
            <v>US</v>
          </cell>
          <cell r="G54">
            <v>0</v>
          </cell>
        </row>
        <row r="55">
          <cell r="A55" t="str">
            <v>Total Deferred Tax Liab - NC</v>
          </cell>
          <cell r="B55" t="str">
            <v>Rob</v>
          </cell>
          <cell r="C55" t="str">
            <v>Computed</v>
          </cell>
          <cell r="D55" t="str">
            <v>2Q04</v>
          </cell>
          <cell r="E55" t="str">
            <v>BS Alamitos Development Inc</v>
          </cell>
          <cell r="F55" t="str">
            <v>US</v>
          </cell>
          <cell r="G55">
            <v>0</v>
          </cell>
        </row>
        <row r="56">
          <cell r="A56" t="str">
            <v>Total Net Deferred Tax Asset/(Liab)</v>
          </cell>
          <cell r="B56" t="str">
            <v>Rob</v>
          </cell>
          <cell r="C56" t="str">
            <v>Computed</v>
          </cell>
          <cell r="D56" t="str">
            <v>2Q04</v>
          </cell>
          <cell r="E56" t="str">
            <v>BS Alamitos Development Inc</v>
          </cell>
          <cell r="F56" t="str">
            <v>US</v>
          </cell>
          <cell r="G56">
            <v>0</v>
          </cell>
        </row>
        <row r="57">
          <cell r="A57" t="str">
            <v>Gross Valuation Allowance</v>
          </cell>
          <cell r="B57" t="str">
            <v>Rob</v>
          </cell>
          <cell r="C57" t="str">
            <v>Computed</v>
          </cell>
          <cell r="D57" t="str">
            <v>2Q04</v>
          </cell>
          <cell r="E57" t="str">
            <v>BS Alamitos Development Inc</v>
          </cell>
          <cell r="F57" t="str">
            <v>US</v>
          </cell>
          <cell r="G57">
            <v>0</v>
          </cell>
        </row>
        <row r="58">
          <cell r="A58" t="str">
            <v>Total Asset/(Liability)</v>
          </cell>
          <cell r="B58" t="str">
            <v>Rob</v>
          </cell>
          <cell r="C58" t="str">
            <v>Computed</v>
          </cell>
          <cell r="D58" t="str">
            <v>2Q04</v>
          </cell>
          <cell r="E58" t="str">
            <v>BS Alamitos Development Inc</v>
          </cell>
          <cell r="F58" t="str">
            <v>US</v>
          </cell>
          <cell r="G58">
            <v>0</v>
          </cell>
        </row>
        <row r="59">
          <cell r="A59" t="str">
            <v>Total tax expense (benefit)</v>
          </cell>
          <cell r="B59" t="str">
            <v>Rob</v>
          </cell>
          <cell r="C59" t="str">
            <v>Computed</v>
          </cell>
          <cell r="D59" t="str">
            <v>2Q04</v>
          </cell>
          <cell r="E59" t="str">
            <v>BS Alamitos Development Inc</v>
          </cell>
          <cell r="F59" t="str">
            <v>US</v>
          </cell>
          <cell r="G59">
            <v>0</v>
          </cell>
        </row>
        <row r="60">
          <cell r="A60" t="str">
            <v>EOY Accrued Tax Rec/(Pay)</v>
          </cell>
          <cell r="B60" t="str">
            <v>Rob</v>
          </cell>
          <cell r="C60" t="str">
            <v>Computed</v>
          </cell>
          <cell r="D60" t="str">
            <v>1Q04</v>
          </cell>
          <cell r="E60" t="str">
            <v>BS Alamitos Development Inc</v>
          </cell>
          <cell r="F60" t="str">
            <v>US</v>
          </cell>
          <cell r="G60">
            <v>0</v>
          </cell>
        </row>
        <row r="61">
          <cell r="A61" t="str">
            <v>Total Deferred Tax Asset - Current</v>
          </cell>
          <cell r="B61" t="str">
            <v>Rob</v>
          </cell>
          <cell r="C61" t="str">
            <v>Computed</v>
          </cell>
          <cell r="D61" t="str">
            <v>1Q04</v>
          </cell>
          <cell r="E61" t="str">
            <v>BS Alamitos Development Inc</v>
          </cell>
          <cell r="F61" t="str">
            <v>US</v>
          </cell>
          <cell r="G61">
            <v>0</v>
          </cell>
        </row>
        <row r="62">
          <cell r="A62" t="str">
            <v>Total Deferred Tax Asset - NC</v>
          </cell>
          <cell r="B62" t="str">
            <v>Rob</v>
          </cell>
          <cell r="C62" t="str">
            <v>Computed</v>
          </cell>
          <cell r="D62" t="str">
            <v>1Q04</v>
          </cell>
          <cell r="E62" t="str">
            <v>BS Alamitos Development Inc</v>
          </cell>
          <cell r="F62" t="str">
            <v>US</v>
          </cell>
          <cell r="G62">
            <v>0</v>
          </cell>
        </row>
        <row r="63">
          <cell r="A63" t="str">
            <v>Total Deferred Tax Liab - NC</v>
          </cell>
          <cell r="B63" t="str">
            <v>Rob</v>
          </cell>
          <cell r="C63" t="str">
            <v>Computed</v>
          </cell>
          <cell r="D63" t="str">
            <v>1Q04</v>
          </cell>
          <cell r="E63" t="str">
            <v>BS Alamitos Development Inc</v>
          </cell>
          <cell r="F63" t="str">
            <v>US</v>
          </cell>
          <cell r="G63">
            <v>0</v>
          </cell>
        </row>
        <row r="64">
          <cell r="A64" t="str">
            <v>Total Net Deferred Tax Asset/(Liab)</v>
          </cell>
          <cell r="B64" t="str">
            <v>Rob</v>
          </cell>
          <cell r="C64" t="str">
            <v>Computed</v>
          </cell>
          <cell r="D64" t="str">
            <v>1Q04</v>
          </cell>
          <cell r="E64" t="str">
            <v>BS Alamitos Development Inc</v>
          </cell>
          <cell r="F64" t="str">
            <v>US</v>
          </cell>
          <cell r="G64">
            <v>0</v>
          </cell>
        </row>
        <row r="65">
          <cell r="A65" t="str">
            <v>Gross Valuation Allowance</v>
          </cell>
          <cell r="B65" t="str">
            <v>Rob</v>
          </cell>
          <cell r="C65" t="str">
            <v>Computed</v>
          </cell>
          <cell r="D65" t="str">
            <v>1Q04</v>
          </cell>
          <cell r="E65" t="str">
            <v>BS Alamitos Development Inc</v>
          </cell>
          <cell r="F65" t="str">
            <v>US</v>
          </cell>
          <cell r="G65">
            <v>0</v>
          </cell>
        </row>
        <row r="66">
          <cell r="A66" t="str">
            <v>Total Asset/(Liability)</v>
          </cell>
          <cell r="B66" t="str">
            <v>Rob</v>
          </cell>
          <cell r="C66" t="str">
            <v>Computed</v>
          </cell>
          <cell r="D66" t="str">
            <v>1Q04</v>
          </cell>
          <cell r="E66" t="str">
            <v>BS Alamitos Development Inc</v>
          </cell>
          <cell r="F66" t="str">
            <v>US</v>
          </cell>
          <cell r="G66">
            <v>0</v>
          </cell>
        </row>
        <row r="67">
          <cell r="A67" t="str">
            <v>Total tax expense (benefit)</v>
          </cell>
          <cell r="B67" t="str">
            <v>Rob</v>
          </cell>
          <cell r="C67" t="str">
            <v>Computed</v>
          </cell>
          <cell r="D67" t="str">
            <v>1Q04</v>
          </cell>
          <cell r="E67" t="str">
            <v>BS Alamitos Development Inc</v>
          </cell>
          <cell r="F67" t="str">
            <v>US</v>
          </cell>
          <cell r="G67">
            <v>0</v>
          </cell>
        </row>
        <row r="68">
          <cell r="A68" t="str">
            <v>EOY Accrued Tax Rec/(Pay)</v>
          </cell>
          <cell r="B68" t="str">
            <v>Rob</v>
          </cell>
          <cell r="C68" t="str">
            <v>Computed</v>
          </cell>
          <cell r="D68" t="str">
            <v>4Q03</v>
          </cell>
          <cell r="E68" t="str">
            <v>BS Alamitos Development Inc</v>
          </cell>
          <cell r="F68" t="str">
            <v>US</v>
          </cell>
          <cell r="G68">
            <v>0</v>
          </cell>
        </row>
        <row r="69">
          <cell r="A69" t="str">
            <v>Total Deferred Tax Asset - Current</v>
          </cell>
          <cell r="B69" t="str">
            <v>Rob</v>
          </cell>
          <cell r="C69" t="str">
            <v>Computed</v>
          </cell>
          <cell r="D69" t="str">
            <v>4Q03</v>
          </cell>
          <cell r="E69" t="str">
            <v>BS Alamitos Development Inc</v>
          </cell>
          <cell r="F69" t="str">
            <v>US</v>
          </cell>
          <cell r="G69">
            <v>0</v>
          </cell>
        </row>
        <row r="70">
          <cell r="A70" t="str">
            <v>Total Deferred Tax Asset - NC</v>
          </cell>
          <cell r="B70" t="str">
            <v>Rob</v>
          </cell>
          <cell r="C70" t="str">
            <v>Computed</v>
          </cell>
          <cell r="D70" t="str">
            <v>4Q03</v>
          </cell>
          <cell r="E70" t="str">
            <v>BS Alamitos Development Inc</v>
          </cell>
          <cell r="F70" t="str">
            <v>US</v>
          </cell>
          <cell r="G70">
            <v>0</v>
          </cell>
        </row>
        <row r="71">
          <cell r="A71" t="str">
            <v>Total Deferred Tax Liab - NC</v>
          </cell>
          <cell r="B71" t="str">
            <v>Rob</v>
          </cell>
          <cell r="C71" t="str">
            <v>Computed</v>
          </cell>
          <cell r="D71" t="str">
            <v>4Q03</v>
          </cell>
          <cell r="E71" t="str">
            <v>BS Alamitos Development Inc</v>
          </cell>
          <cell r="F71" t="str">
            <v>US</v>
          </cell>
          <cell r="G71">
            <v>0</v>
          </cell>
        </row>
        <row r="72">
          <cell r="A72" t="str">
            <v>Total Net Deferred Tax Asset/(Liab)</v>
          </cell>
          <cell r="B72" t="str">
            <v>Rob</v>
          </cell>
          <cell r="C72" t="str">
            <v>Computed</v>
          </cell>
          <cell r="D72" t="str">
            <v>4Q03</v>
          </cell>
          <cell r="E72" t="str">
            <v>BS Alamitos Development Inc</v>
          </cell>
          <cell r="F72" t="str">
            <v>US</v>
          </cell>
          <cell r="G72">
            <v>0</v>
          </cell>
        </row>
        <row r="73">
          <cell r="A73" t="str">
            <v>Gross Valuation Allowance</v>
          </cell>
          <cell r="B73" t="str">
            <v>Rob</v>
          </cell>
          <cell r="C73" t="str">
            <v>Computed</v>
          </cell>
          <cell r="D73" t="str">
            <v>4Q03</v>
          </cell>
          <cell r="E73" t="str">
            <v>BS Alamitos Development Inc</v>
          </cell>
          <cell r="F73" t="str">
            <v>US</v>
          </cell>
          <cell r="G73">
            <v>0</v>
          </cell>
        </row>
        <row r="74">
          <cell r="A74" t="str">
            <v>Total Asset/(Liability)</v>
          </cell>
          <cell r="B74" t="str">
            <v>Rob</v>
          </cell>
          <cell r="C74" t="str">
            <v>Computed</v>
          </cell>
          <cell r="D74" t="str">
            <v>4Q03</v>
          </cell>
          <cell r="E74" t="str">
            <v>BS Alamitos Development Inc</v>
          </cell>
          <cell r="F74" t="str">
            <v>US</v>
          </cell>
          <cell r="G74">
            <v>0</v>
          </cell>
        </row>
        <row r="75">
          <cell r="A75" t="str">
            <v>EOY Accrued Tax Rec/(Pay)</v>
          </cell>
          <cell r="B75" t="str">
            <v>Rob</v>
          </cell>
          <cell r="C75" t="str">
            <v>Computed</v>
          </cell>
          <cell r="D75" t="str">
            <v>2Q04</v>
          </cell>
          <cell r="E75" t="str">
            <v>AES Atlantis Inc Marcona</v>
          </cell>
          <cell r="F75" t="str">
            <v>US</v>
          </cell>
          <cell r="G75">
            <v>0</v>
          </cell>
        </row>
        <row r="76">
          <cell r="A76" t="str">
            <v>Total Deferred Tax Asset - Current</v>
          </cell>
          <cell r="B76" t="str">
            <v>Rob</v>
          </cell>
          <cell r="C76" t="str">
            <v>Computed</v>
          </cell>
          <cell r="D76" t="str">
            <v>2Q04</v>
          </cell>
          <cell r="E76" t="str">
            <v>AES Atlantis Inc Marcona</v>
          </cell>
          <cell r="F76" t="str">
            <v>US</v>
          </cell>
          <cell r="G76">
            <v>0</v>
          </cell>
        </row>
        <row r="77">
          <cell r="A77" t="str">
            <v>Total Deferred Tax Asset - NC</v>
          </cell>
          <cell r="B77" t="str">
            <v>Rob</v>
          </cell>
          <cell r="C77" t="str">
            <v>Computed</v>
          </cell>
          <cell r="D77" t="str">
            <v>2Q04</v>
          </cell>
          <cell r="E77" t="str">
            <v>AES Atlantis Inc Marcona</v>
          </cell>
          <cell r="F77" t="str">
            <v>US</v>
          </cell>
          <cell r="G77">
            <v>0</v>
          </cell>
        </row>
        <row r="78">
          <cell r="A78" t="str">
            <v>Total Deferred Tax Liab - NC</v>
          </cell>
          <cell r="B78" t="str">
            <v>Rob</v>
          </cell>
          <cell r="C78" t="str">
            <v>Computed</v>
          </cell>
          <cell r="D78" t="str">
            <v>2Q04</v>
          </cell>
          <cell r="E78" t="str">
            <v>AES Atlantis Inc Marcona</v>
          </cell>
          <cell r="F78" t="str">
            <v>US</v>
          </cell>
          <cell r="G78">
            <v>0</v>
          </cell>
        </row>
        <row r="79">
          <cell r="A79" t="str">
            <v>Total Net Deferred Tax Asset/(Liab)</v>
          </cell>
          <cell r="B79" t="str">
            <v>Rob</v>
          </cell>
          <cell r="C79" t="str">
            <v>Computed</v>
          </cell>
          <cell r="D79" t="str">
            <v>2Q04</v>
          </cell>
          <cell r="E79" t="str">
            <v>AES Atlantis Inc Marcona</v>
          </cell>
          <cell r="F79" t="str">
            <v>US</v>
          </cell>
          <cell r="G79">
            <v>0</v>
          </cell>
        </row>
        <row r="80">
          <cell r="A80" t="str">
            <v>Gross Valuation Allowance</v>
          </cell>
          <cell r="B80" t="str">
            <v>Rob</v>
          </cell>
          <cell r="C80" t="str">
            <v>Computed</v>
          </cell>
          <cell r="D80" t="str">
            <v>2Q04</v>
          </cell>
          <cell r="E80" t="str">
            <v>AES Atlantis Inc Marcona</v>
          </cell>
          <cell r="F80" t="str">
            <v>US</v>
          </cell>
          <cell r="G80">
            <v>0</v>
          </cell>
        </row>
        <row r="81">
          <cell r="A81" t="str">
            <v>Total Asset/(Liability)</v>
          </cell>
          <cell r="B81" t="str">
            <v>Rob</v>
          </cell>
          <cell r="C81" t="str">
            <v>Computed</v>
          </cell>
          <cell r="D81" t="str">
            <v>2Q04</v>
          </cell>
          <cell r="E81" t="str">
            <v>AES Atlantis Inc Marcona</v>
          </cell>
          <cell r="F81" t="str">
            <v>US</v>
          </cell>
          <cell r="G81">
            <v>0</v>
          </cell>
        </row>
        <row r="82">
          <cell r="A82" t="str">
            <v>Total tax expense (benefit)</v>
          </cell>
          <cell r="B82" t="str">
            <v>Rob</v>
          </cell>
          <cell r="C82" t="str">
            <v>Computed</v>
          </cell>
          <cell r="D82" t="str">
            <v>2Q04</v>
          </cell>
          <cell r="E82" t="str">
            <v>AES Atlantis Inc Marcona</v>
          </cell>
          <cell r="F82" t="str">
            <v>US</v>
          </cell>
          <cell r="G82">
            <v>-1162574</v>
          </cell>
        </row>
        <row r="83">
          <cell r="A83" t="str">
            <v>EOY Accrued Tax Rec/(Pay)</v>
          </cell>
          <cell r="B83" t="str">
            <v>Rob</v>
          </cell>
          <cell r="C83" t="str">
            <v>Computed</v>
          </cell>
          <cell r="D83" t="str">
            <v>1Q04</v>
          </cell>
          <cell r="E83" t="str">
            <v>AES Atlantis Inc Marcona</v>
          </cell>
          <cell r="F83" t="str">
            <v>US</v>
          </cell>
          <cell r="G83">
            <v>0</v>
          </cell>
        </row>
        <row r="84">
          <cell r="A84" t="str">
            <v>Total Deferred Tax Asset - Current</v>
          </cell>
          <cell r="B84" t="str">
            <v>Rob</v>
          </cell>
          <cell r="C84" t="str">
            <v>Computed</v>
          </cell>
          <cell r="D84" t="str">
            <v>1Q04</v>
          </cell>
          <cell r="E84" t="str">
            <v>AES Atlantis Inc Marcona</v>
          </cell>
          <cell r="F84" t="str">
            <v>US</v>
          </cell>
          <cell r="G84">
            <v>0</v>
          </cell>
        </row>
        <row r="85">
          <cell r="A85" t="str">
            <v>Total Deferred Tax Asset - NC</v>
          </cell>
          <cell r="B85" t="str">
            <v>Rob</v>
          </cell>
          <cell r="C85" t="str">
            <v>Computed</v>
          </cell>
          <cell r="D85" t="str">
            <v>1Q04</v>
          </cell>
          <cell r="E85" t="str">
            <v>AES Atlantis Inc Marcona</v>
          </cell>
          <cell r="F85" t="str">
            <v>US</v>
          </cell>
          <cell r="G85">
            <v>0</v>
          </cell>
        </row>
        <row r="86">
          <cell r="A86" t="str">
            <v>Total Deferred Tax Liab - NC</v>
          </cell>
          <cell r="B86" t="str">
            <v>Rob</v>
          </cell>
          <cell r="C86" t="str">
            <v>Computed</v>
          </cell>
          <cell r="D86" t="str">
            <v>1Q04</v>
          </cell>
          <cell r="E86" t="str">
            <v>AES Atlantis Inc Marcona</v>
          </cell>
          <cell r="F86" t="str">
            <v>US</v>
          </cell>
          <cell r="G86">
            <v>0</v>
          </cell>
        </row>
        <row r="87">
          <cell r="A87" t="str">
            <v>Total Net Deferred Tax Asset/(Liab)</v>
          </cell>
          <cell r="B87" t="str">
            <v>Rob</v>
          </cell>
          <cell r="C87" t="str">
            <v>Computed</v>
          </cell>
          <cell r="D87" t="str">
            <v>1Q04</v>
          </cell>
          <cell r="E87" t="str">
            <v>AES Atlantis Inc Marcona</v>
          </cell>
          <cell r="F87" t="str">
            <v>US</v>
          </cell>
          <cell r="G87">
            <v>0</v>
          </cell>
        </row>
        <row r="88">
          <cell r="A88" t="str">
            <v>Gross Valuation Allowance</v>
          </cell>
          <cell r="B88" t="str">
            <v>Rob</v>
          </cell>
          <cell r="C88" t="str">
            <v>Computed</v>
          </cell>
          <cell r="D88" t="str">
            <v>1Q04</v>
          </cell>
          <cell r="E88" t="str">
            <v>AES Atlantis Inc Marcona</v>
          </cell>
          <cell r="F88" t="str">
            <v>US</v>
          </cell>
          <cell r="G88">
            <v>0</v>
          </cell>
        </row>
        <row r="89">
          <cell r="A89" t="str">
            <v>Total Asset/(Liability)</v>
          </cell>
          <cell r="B89" t="str">
            <v>Rob</v>
          </cell>
          <cell r="C89" t="str">
            <v>Computed</v>
          </cell>
          <cell r="D89" t="str">
            <v>1Q04</v>
          </cell>
          <cell r="E89" t="str">
            <v>AES Atlantis Inc Marcona</v>
          </cell>
          <cell r="F89" t="str">
            <v>US</v>
          </cell>
          <cell r="G89">
            <v>0</v>
          </cell>
        </row>
        <row r="90">
          <cell r="A90" t="str">
            <v>Total tax expense (benefit)</v>
          </cell>
          <cell r="B90" t="str">
            <v>Rob</v>
          </cell>
          <cell r="C90" t="str">
            <v>Computed</v>
          </cell>
          <cell r="D90" t="str">
            <v>1Q04</v>
          </cell>
          <cell r="E90" t="str">
            <v>AES Atlantis Inc Marcona</v>
          </cell>
          <cell r="F90" t="str">
            <v>US</v>
          </cell>
          <cell r="G90">
            <v>-408891.35</v>
          </cell>
        </row>
        <row r="91">
          <cell r="A91" t="str">
            <v>EOY Accrued Tax Rec/(Pay)</v>
          </cell>
          <cell r="B91" t="str">
            <v>Rob</v>
          </cell>
          <cell r="C91" t="str">
            <v>Computed</v>
          </cell>
          <cell r="D91" t="str">
            <v>4Q03</v>
          </cell>
          <cell r="E91" t="str">
            <v>AES Atlantis Inc Marcona</v>
          </cell>
          <cell r="F91" t="str">
            <v>US</v>
          </cell>
          <cell r="G91">
            <v>0</v>
          </cell>
        </row>
        <row r="92">
          <cell r="A92" t="str">
            <v>Total Deferred Tax Asset - Current</v>
          </cell>
          <cell r="B92" t="str">
            <v>Rob</v>
          </cell>
          <cell r="C92" t="str">
            <v>Computed</v>
          </cell>
          <cell r="D92" t="str">
            <v>4Q03</v>
          </cell>
          <cell r="E92" t="str">
            <v>AES Atlantis Inc Marcona</v>
          </cell>
          <cell r="F92" t="str">
            <v>US</v>
          </cell>
          <cell r="G92">
            <v>0</v>
          </cell>
        </row>
        <row r="93">
          <cell r="A93" t="str">
            <v>Total Deferred Tax Asset - NC</v>
          </cell>
          <cell r="B93" t="str">
            <v>Rob</v>
          </cell>
          <cell r="C93" t="str">
            <v>Computed</v>
          </cell>
          <cell r="D93" t="str">
            <v>4Q03</v>
          </cell>
          <cell r="E93" t="str">
            <v>AES Atlantis Inc Marcona</v>
          </cell>
          <cell r="F93" t="str">
            <v>US</v>
          </cell>
          <cell r="G93">
            <v>0</v>
          </cell>
        </row>
        <row r="94">
          <cell r="A94" t="str">
            <v>Total Deferred Tax Liab - NC</v>
          </cell>
          <cell r="B94" t="str">
            <v>Rob</v>
          </cell>
          <cell r="C94" t="str">
            <v>Computed</v>
          </cell>
          <cell r="D94" t="str">
            <v>4Q03</v>
          </cell>
          <cell r="E94" t="str">
            <v>AES Atlantis Inc Marcona</v>
          </cell>
          <cell r="F94" t="str">
            <v>US</v>
          </cell>
          <cell r="G94">
            <v>0</v>
          </cell>
        </row>
        <row r="95">
          <cell r="A95" t="str">
            <v>Total Net Deferred Tax Asset/(Liab)</v>
          </cell>
          <cell r="B95" t="str">
            <v>Rob</v>
          </cell>
          <cell r="C95" t="str">
            <v>Computed</v>
          </cell>
          <cell r="D95" t="str">
            <v>4Q03</v>
          </cell>
          <cell r="E95" t="str">
            <v>AES Atlantis Inc Marcona</v>
          </cell>
          <cell r="F95" t="str">
            <v>US</v>
          </cell>
          <cell r="G95">
            <v>0</v>
          </cell>
        </row>
        <row r="96">
          <cell r="A96" t="str">
            <v>Gross Valuation Allowance</v>
          </cell>
          <cell r="B96" t="str">
            <v>Rob</v>
          </cell>
          <cell r="C96" t="str">
            <v>Computed</v>
          </cell>
          <cell r="D96" t="str">
            <v>4Q03</v>
          </cell>
          <cell r="E96" t="str">
            <v>AES Atlantis Inc Marcona</v>
          </cell>
          <cell r="F96" t="str">
            <v>US</v>
          </cell>
          <cell r="G96">
            <v>0</v>
          </cell>
        </row>
        <row r="97">
          <cell r="A97" t="str">
            <v>Total Asset/(Liability)</v>
          </cell>
          <cell r="B97" t="str">
            <v>Rob</v>
          </cell>
          <cell r="C97" t="str">
            <v>Computed</v>
          </cell>
          <cell r="D97" t="str">
            <v>4Q03</v>
          </cell>
          <cell r="E97" t="str">
            <v>AES Atlantis Inc Marcona</v>
          </cell>
          <cell r="F97" t="str">
            <v>US</v>
          </cell>
          <cell r="G97">
            <v>0</v>
          </cell>
        </row>
        <row r="98">
          <cell r="A98" t="str">
            <v>EOY Accrued Tax Rec/(Pay)</v>
          </cell>
          <cell r="B98" t="str">
            <v>Rob</v>
          </cell>
          <cell r="C98" t="str">
            <v>Computed</v>
          </cell>
          <cell r="D98" t="str">
            <v>2Q04</v>
          </cell>
          <cell r="E98" t="str">
            <v>RU Beaver Valley</v>
          </cell>
          <cell r="F98" t="str">
            <v>US</v>
          </cell>
          <cell r="G98">
            <v>0</v>
          </cell>
        </row>
        <row r="99">
          <cell r="A99" t="str">
            <v>Total Deferred Tax Asset - Current</v>
          </cell>
          <cell r="B99" t="str">
            <v>Rob</v>
          </cell>
          <cell r="C99" t="str">
            <v>Computed</v>
          </cell>
          <cell r="D99" t="str">
            <v>2Q04</v>
          </cell>
          <cell r="E99" t="str">
            <v>RU Beaver Valley</v>
          </cell>
          <cell r="F99" t="str">
            <v>US</v>
          </cell>
          <cell r="G99">
            <v>0</v>
          </cell>
        </row>
        <row r="100">
          <cell r="A100" t="str">
            <v>Total Deferred Tax Asset - NC</v>
          </cell>
          <cell r="B100" t="str">
            <v>Rob</v>
          </cell>
          <cell r="C100" t="str">
            <v>Computed</v>
          </cell>
          <cell r="D100" t="str">
            <v>2Q04</v>
          </cell>
          <cell r="E100" t="str">
            <v>RU Beaver Valley</v>
          </cell>
          <cell r="F100" t="str">
            <v>US</v>
          </cell>
          <cell r="G100">
            <v>0</v>
          </cell>
        </row>
        <row r="101">
          <cell r="A101" t="str">
            <v>Total Deferred Tax Liab - NC</v>
          </cell>
          <cell r="B101" t="str">
            <v>Rob</v>
          </cell>
          <cell r="C101" t="str">
            <v>Computed</v>
          </cell>
          <cell r="D101" t="str">
            <v>2Q04</v>
          </cell>
          <cell r="E101" t="str">
            <v>RU Beaver Valley</v>
          </cell>
          <cell r="F101" t="str">
            <v>US</v>
          </cell>
          <cell r="G101">
            <v>0</v>
          </cell>
        </row>
        <row r="102">
          <cell r="A102" t="str">
            <v>Total Net Deferred Tax Asset/(Liab)</v>
          </cell>
          <cell r="B102" t="str">
            <v>Rob</v>
          </cell>
          <cell r="C102" t="str">
            <v>Computed</v>
          </cell>
          <cell r="D102" t="str">
            <v>2Q04</v>
          </cell>
          <cell r="E102" t="str">
            <v>RU Beaver Valley</v>
          </cell>
          <cell r="F102" t="str">
            <v>US</v>
          </cell>
          <cell r="G102">
            <v>0</v>
          </cell>
        </row>
        <row r="103">
          <cell r="A103" t="str">
            <v>Gross Valuation Allowance</v>
          </cell>
          <cell r="B103" t="str">
            <v>Rob</v>
          </cell>
          <cell r="C103" t="str">
            <v>Computed</v>
          </cell>
          <cell r="D103" t="str">
            <v>2Q04</v>
          </cell>
          <cell r="E103" t="str">
            <v>RU Beaver Valley</v>
          </cell>
          <cell r="F103" t="str">
            <v>US</v>
          </cell>
          <cell r="G103">
            <v>0</v>
          </cell>
        </row>
        <row r="104">
          <cell r="A104" t="str">
            <v>Total Asset/(Liability)</v>
          </cell>
          <cell r="B104" t="str">
            <v>Rob</v>
          </cell>
          <cell r="C104" t="str">
            <v>Computed</v>
          </cell>
          <cell r="D104" t="str">
            <v>2Q04</v>
          </cell>
          <cell r="E104" t="str">
            <v>RU Beaver Valley</v>
          </cell>
          <cell r="F104" t="str">
            <v>US</v>
          </cell>
          <cell r="G104">
            <v>0</v>
          </cell>
        </row>
        <row r="105">
          <cell r="A105" t="str">
            <v>Total tax expense (benefit)</v>
          </cell>
          <cell r="B105" t="str">
            <v>Rob</v>
          </cell>
          <cell r="C105" t="str">
            <v>Computed</v>
          </cell>
          <cell r="D105" t="str">
            <v>2Q04</v>
          </cell>
          <cell r="E105" t="str">
            <v>RU Beaver Valley</v>
          </cell>
          <cell r="F105" t="str">
            <v>US</v>
          </cell>
          <cell r="G105">
            <v>1197817.122</v>
          </cell>
        </row>
        <row r="106">
          <cell r="A106" t="str">
            <v>EOY Accrued Tax Rec/(Pay)</v>
          </cell>
          <cell r="B106" t="str">
            <v>Rob</v>
          </cell>
          <cell r="C106" t="str">
            <v>Computed</v>
          </cell>
          <cell r="D106" t="str">
            <v>1Q04</v>
          </cell>
          <cell r="E106" t="str">
            <v>RU Beaver Valley</v>
          </cell>
          <cell r="F106" t="str">
            <v>US</v>
          </cell>
          <cell r="G106">
            <v>0</v>
          </cell>
        </row>
        <row r="107">
          <cell r="A107" t="str">
            <v>Total Deferred Tax Asset - Current</v>
          </cell>
          <cell r="B107" t="str">
            <v>Rob</v>
          </cell>
          <cell r="C107" t="str">
            <v>Computed</v>
          </cell>
          <cell r="D107" t="str">
            <v>1Q04</v>
          </cell>
          <cell r="E107" t="str">
            <v>RU Beaver Valley</v>
          </cell>
          <cell r="F107" t="str">
            <v>US</v>
          </cell>
          <cell r="G107">
            <v>0</v>
          </cell>
        </row>
        <row r="108">
          <cell r="A108" t="str">
            <v>Total Deferred Tax Asset - NC</v>
          </cell>
          <cell r="B108" t="str">
            <v>Rob</v>
          </cell>
          <cell r="C108" t="str">
            <v>Computed</v>
          </cell>
          <cell r="D108" t="str">
            <v>1Q04</v>
          </cell>
          <cell r="E108" t="str">
            <v>RU Beaver Valley</v>
          </cell>
          <cell r="F108" t="str">
            <v>US</v>
          </cell>
          <cell r="G108">
            <v>0</v>
          </cell>
        </row>
        <row r="109">
          <cell r="A109" t="str">
            <v>Total Deferred Tax Liab - NC</v>
          </cell>
          <cell r="B109" t="str">
            <v>Rob</v>
          </cell>
          <cell r="C109" t="str">
            <v>Computed</v>
          </cell>
          <cell r="D109" t="str">
            <v>1Q04</v>
          </cell>
          <cell r="E109" t="str">
            <v>RU Beaver Valley</v>
          </cell>
          <cell r="F109" t="str">
            <v>US</v>
          </cell>
          <cell r="G109">
            <v>0</v>
          </cell>
        </row>
        <row r="110">
          <cell r="A110" t="str">
            <v>Total Net Deferred Tax Asset/(Liab)</v>
          </cell>
          <cell r="B110" t="str">
            <v>Rob</v>
          </cell>
          <cell r="C110" t="str">
            <v>Computed</v>
          </cell>
          <cell r="D110" t="str">
            <v>1Q04</v>
          </cell>
          <cell r="E110" t="str">
            <v>RU Beaver Valley</v>
          </cell>
          <cell r="F110" t="str">
            <v>US</v>
          </cell>
          <cell r="G110">
            <v>0</v>
          </cell>
        </row>
        <row r="111">
          <cell r="A111" t="str">
            <v>Gross Valuation Allowance</v>
          </cell>
          <cell r="B111" t="str">
            <v>Rob</v>
          </cell>
          <cell r="C111" t="str">
            <v>Computed</v>
          </cell>
          <cell r="D111" t="str">
            <v>1Q04</v>
          </cell>
          <cell r="E111" t="str">
            <v>RU Beaver Valley</v>
          </cell>
          <cell r="F111" t="str">
            <v>US</v>
          </cell>
          <cell r="G111">
            <v>0</v>
          </cell>
        </row>
        <row r="112">
          <cell r="A112" t="str">
            <v>Total Asset/(Liability)</v>
          </cell>
          <cell r="B112" t="str">
            <v>Rob</v>
          </cell>
          <cell r="C112" t="str">
            <v>Computed</v>
          </cell>
          <cell r="D112" t="str">
            <v>1Q04</v>
          </cell>
          <cell r="E112" t="str">
            <v>RU Beaver Valley</v>
          </cell>
          <cell r="F112" t="str">
            <v>US</v>
          </cell>
          <cell r="G112">
            <v>0</v>
          </cell>
        </row>
        <row r="113">
          <cell r="A113" t="str">
            <v>Total tax expense (benefit)</v>
          </cell>
          <cell r="B113" t="str">
            <v>Rob</v>
          </cell>
          <cell r="C113" t="str">
            <v>Computed</v>
          </cell>
          <cell r="D113" t="str">
            <v>1Q04</v>
          </cell>
          <cell r="E113" t="str">
            <v>RU Beaver Valley</v>
          </cell>
          <cell r="F113" t="str">
            <v>US</v>
          </cell>
          <cell r="G113">
            <v>669146.76399999997</v>
          </cell>
        </row>
        <row r="114">
          <cell r="A114" t="str">
            <v>EOY Accrued Tax Rec/(Pay)</v>
          </cell>
          <cell r="B114" t="str">
            <v>Rob</v>
          </cell>
          <cell r="C114" t="str">
            <v>Computed</v>
          </cell>
          <cell r="D114" t="str">
            <v>4Q03</v>
          </cell>
          <cell r="E114" t="str">
            <v>RU Beaver Valley</v>
          </cell>
          <cell r="F114" t="str">
            <v>US</v>
          </cell>
          <cell r="G114">
            <v>0</v>
          </cell>
        </row>
        <row r="115">
          <cell r="A115" t="str">
            <v>Total Deferred Tax Asset - Current</v>
          </cell>
          <cell r="B115" t="str">
            <v>Rob</v>
          </cell>
          <cell r="C115" t="str">
            <v>Computed</v>
          </cell>
          <cell r="D115" t="str">
            <v>4Q03</v>
          </cell>
          <cell r="E115" t="str">
            <v>RU Beaver Valley</v>
          </cell>
          <cell r="F115" t="str">
            <v>US</v>
          </cell>
          <cell r="G115">
            <v>0</v>
          </cell>
        </row>
        <row r="116">
          <cell r="A116" t="str">
            <v>Total Deferred Tax Asset - NC</v>
          </cell>
          <cell r="B116" t="str">
            <v>Rob</v>
          </cell>
          <cell r="C116" t="str">
            <v>Computed</v>
          </cell>
          <cell r="D116" t="str">
            <v>4Q03</v>
          </cell>
          <cell r="E116" t="str">
            <v>RU Beaver Valley</v>
          </cell>
          <cell r="F116" t="str">
            <v>US</v>
          </cell>
          <cell r="G116">
            <v>0</v>
          </cell>
        </row>
        <row r="117">
          <cell r="A117" t="str">
            <v>Total Deferred Tax Liab - NC</v>
          </cell>
          <cell r="B117" t="str">
            <v>Rob</v>
          </cell>
          <cell r="C117" t="str">
            <v>Computed</v>
          </cell>
          <cell r="D117" t="str">
            <v>4Q03</v>
          </cell>
          <cell r="E117" t="str">
            <v>RU Beaver Valley</v>
          </cell>
          <cell r="F117" t="str">
            <v>US</v>
          </cell>
          <cell r="G117">
            <v>0</v>
          </cell>
        </row>
        <row r="118">
          <cell r="A118" t="str">
            <v>Total Net Deferred Tax Asset/(Liab)</v>
          </cell>
          <cell r="B118" t="str">
            <v>Rob</v>
          </cell>
          <cell r="C118" t="str">
            <v>Computed</v>
          </cell>
          <cell r="D118" t="str">
            <v>4Q03</v>
          </cell>
          <cell r="E118" t="str">
            <v>RU Beaver Valley</v>
          </cell>
          <cell r="F118" t="str">
            <v>US</v>
          </cell>
          <cell r="G118">
            <v>0</v>
          </cell>
        </row>
        <row r="119">
          <cell r="A119" t="str">
            <v>Gross Valuation Allowance</v>
          </cell>
          <cell r="B119" t="str">
            <v>Rob</v>
          </cell>
          <cell r="C119" t="str">
            <v>Computed</v>
          </cell>
          <cell r="D119" t="str">
            <v>4Q03</v>
          </cell>
          <cell r="E119" t="str">
            <v>RU Beaver Valley</v>
          </cell>
          <cell r="F119" t="str">
            <v>US</v>
          </cell>
          <cell r="G119">
            <v>0</v>
          </cell>
        </row>
        <row r="120">
          <cell r="A120" t="str">
            <v>Total Asset/(Liability)</v>
          </cell>
          <cell r="B120" t="str">
            <v>Rob</v>
          </cell>
          <cell r="C120" t="str">
            <v>Computed</v>
          </cell>
          <cell r="D120" t="str">
            <v>4Q03</v>
          </cell>
          <cell r="E120" t="str">
            <v>RU Beaver Valley</v>
          </cell>
          <cell r="F120" t="str">
            <v>US</v>
          </cell>
          <cell r="G120">
            <v>0</v>
          </cell>
        </row>
        <row r="121">
          <cell r="A121" t="str">
            <v>EOY Accrued Tax Rec/(Pay)</v>
          </cell>
          <cell r="B121" t="str">
            <v>Rob</v>
          </cell>
          <cell r="C121" t="str">
            <v>Computed</v>
          </cell>
          <cell r="D121" t="str">
            <v>2Q04</v>
          </cell>
          <cell r="E121" t="str">
            <v>BS Cavanal Minerals</v>
          </cell>
          <cell r="F121" t="str">
            <v>US</v>
          </cell>
          <cell r="G121">
            <v>0</v>
          </cell>
        </row>
        <row r="122">
          <cell r="A122" t="str">
            <v>Total Deferred Tax Asset - Current</v>
          </cell>
          <cell r="B122" t="str">
            <v>Rob</v>
          </cell>
          <cell r="C122" t="str">
            <v>Computed</v>
          </cell>
          <cell r="D122" t="str">
            <v>2Q04</v>
          </cell>
          <cell r="E122" t="str">
            <v>BS Cavanal Minerals</v>
          </cell>
          <cell r="F122" t="str">
            <v>US</v>
          </cell>
          <cell r="G122">
            <v>0</v>
          </cell>
        </row>
        <row r="123">
          <cell r="A123" t="str">
            <v>Total Deferred Tax Asset - NC</v>
          </cell>
          <cell r="B123" t="str">
            <v>Rob</v>
          </cell>
          <cell r="C123" t="str">
            <v>Computed</v>
          </cell>
          <cell r="D123" t="str">
            <v>2Q04</v>
          </cell>
          <cell r="E123" t="str">
            <v>BS Cavanal Minerals</v>
          </cell>
          <cell r="F123" t="str">
            <v>US</v>
          </cell>
          <cell r="G123">
            <v>0</v>
          </cell>
        </row>
        <row r="124">
          <cell r="A124" t="str">
            <v>Total Deferred Tax Liab - NC</v>
          </cell>
          <cell r="B124" t="str">
            <v>Rob</v>
          </cell>
          <cell r="C124" t="str">
            <v>Computed</v>
          </cell>
          <cell r="D124" t="str">
            <v>2Q04</v>
          </cell>
          <cell r="E124" t="str">
            <v>BS Cavanal Minerals</v>
          </cell>
          <cell r="F124" t="str">
            <v>US</v>
          </cell>
          <cell r="G124">
            <v>0</v>
          </cell>
        </row>
        <row r="125">
          <cell r="A125" t="str">
            <v>Total Net Deferred Tax Asset/(Liab)</v>
          </cell>
          <cell r="B125" t="str">
            <v>Rob</v>
          </cell>
          <cell r="C125" t="str">
            <v>Computed</v>
          </cell>
          <cell r="D125" t="str">
            <v>2Q04</v>
          </cell>
          <cell r="E125" t="str">
            <v>BS Cavanal Minerals</v>
          </cell>
          <cell r="F125" t="str">
            <v>US</v>
          </cell>
          <cell r="G125">
            <v>0</v>
          </cell>
        </row>
        <row r="126">
          <cell r="A126" t="str">
            <v>Gross Valuation Allowance</v>
          </cell>
          <cell r="B126" t="str">
            <v>Rob</v>
          </cell>
          <cell r="C126" t="str">
            <v>Computed</v>
          </cell>
          <cell r="D126" t="str">
            <v>2Q04</v>
          </cell>
          <cell r="E126" t="str">
            <v>BS Cavanal Minerals</v>
          </cell>
          <cell r="F126" t="str">
            <v>US</v>
          </cell>
          <cell r="G126">
            <v>0</v>
          </cell>
        </row>
        <row r="127">
          <cell r="A127" t="str">
            <v>Total Asset/(Liability)</v>
          </cell>
          <cell r="B127" t="str">
            <v>Rob</v>
          </cell>
          <cell r="C127" t="str">
            <v>Computed</v>
          </cell>
          <cell r="D127" t="str">
            <v>2Q04</v>
          </cell>
          <cell r="E127" t="str">
            <v>BS Cavanal Minerals</v>
          </cell>
          <cell r="F127" t="str">
            <v>US</v>
          </cell>
          <cell r="G127">
            <v>0</v>
          </cell>
        </row>
        <row r="128">
          <cell r="A128" t="str">
            <v>Total tax expense (benefit)</v>
          </cell>
          <cell r="B128" t="str">
            <v>Rob</v>
          </cell>
          <cell r="C128" t="str">
            <v>Computed</v>
          </cell>
          <cell r="D128" t="str">
            <v>2Q04</v>
          </cell>
          <cell r="E128" t="str">
            <v>BS Cavanal Minerals</v>
          </cell>
          <cell r="F128" t="str">
            <v>US</v>
          </cell>
          <cell r="G128">
            <v>-10332.986999999999</v>
          </cell>
        </row>
        <row r="129">
          <cell r="A129" t="str">
            <v>EOY Accrued Tax Rec/(Pay)</v>
          </cell>
          <cell r="B129" t="str">
            <v>Rob</v>
          </cell>
          <cell r="C129" t="str">
            <v>Computed</v>
          </cell>
          <cell r="D129" t="str">
            <v>1Q04</v>
          </cell>
          <cell r="E129" t="str">
            <v>BS Cavanal Minerals</v>
          </cell>
          <cell r="F129" t="str">
            <v>US</v>
          </cell>
          <cell r="G129">
            <v>0</v>
          </cell>
        </row>
        <row r="130">
          <cell r="A130" t="str">
            <v>Total Deferred Tax Asset - Current</v>
          </cell>
          <cell r="B130" t="str">
            <v>Rob</v>
          </cell>
          <cell r="C130" t="str">
            <v>Computed</v>
          </cell>
          <cell r="D130" t="str">
            <v>1Q04</v>
          </cell>
          <cell r="E130" t="str">
            <v>BS Cavanal Minerals</v>
          </cell>
          <cell r="F130" t="str">
            <v>US</v>
          </cell>
          <cell r="G130">
            <v>0</v>
          </cell>
        </row>
        <row r="131">
          <cell r="A131" t="str">
            <v>Total Deferred Tax Asset - NC</v>
          </cell>
          <cell r="B131" t="str">
            <v>Rob</v>
          </cell>
          <cell r="C131" t="str">
            <v>Computed</v>
          </cell>
          <cell r="D131" t="str">
            <v>1Q04</v>
          </cell>
          <cell r="E131" t="str">
            <v>BS Cavanal Minerals</v>
          </cell>
          <cell r="F131" t="str">
            <v>US</v>
          </cell>
          <cell r="G131">
            <v>0</v>
          </cell>
        </row>
        <row r="132">
          <cell r="A132" t="str">
            <v>Total Deferred Tax Liab - NC</v>
          </cell>
          <cell r="B132" t="str">
            <v>Rob</v>
          </cell>
          <cell r="C132" t="str">
            <v>Computed</v>
          </cell>
          <cell r="D132" t="str">
            <v>1Q04</v>
          </cell>
          <cell r="E132" t="str">
            <v>BS Cavanal Minerals</v>
          </cell>
          <cell r="F132" t="str">
            <v>US</v>
          </cell>
          <cell r="G132">
            <v>0</v>
          </cell>
        </row>
        <row r="133">
          <cell r="A133" t="str">
            <v>Total Net Deferred Tax Asset/(Liab)</v>
          </cell>
          <cell r="B133" t="str">
            <v>Rob</v>
          </cell>
          <cell r="C133" t="str">
            <v>Computed</v>
          </cell>
          <cell r="D133" t="str">
            <v>1Q04</v>
          </cell>
          <cell r="E133" t="str">
            <v>BS Cavanal Minerals</v>
          </cell>
          <cell r="F133" t="str">
            <v>US</v>
          </cell>
          <cell r="G133">
            <v>0</v>
          </cell>
        </row>
        <row r="134">
          <cell r="A134" t="str">
            <v>Gross Valuation Allowance</v>
          </cell>
          <cell r="B134" t="str">
            <v>Rob</v>
          </cell>
          <cell r="C134" t="str">
            <v>Computed</v>
          </cell>
          <cell r="D134" t="str">
            <v>1Q04</v>
          </cell>
          <cell r="E134" t="str">
            <v>BS Cavanal Minerals</v>
          </cell>
          <cell r="F134" t="str">
            <v>US</v>
          </cell>
          <cell r="G134">
            <v>0</v>
          </cell>
        </row>
        <row r="135">
          <cell r="A135" t="str">
            <v>Total Asset/(Liability)</v>
          </cell>
          <cell r="B135" t="str">
            <v>Rob</v>
          </cell>
          <cell r="C135" t="str">
            <v>Computed</v>
          </cell>
          <cell r="D135" t="str">
            <v>1Q04</v>
          </cell>
          <cell r="E135" t="str">
            <v>BS Cavanal Minerals</v>
          </cell>
          <cell r="F135" t="str">
            <v>US</v>
          </cell>
          <cell r="G135">
            <v>0</v>
          </cell>
        </row>
        <row r="136">
          <cell r="A136" t="str">
            <v>Total tax expense (benefit)</v>
          </cell>
          <cell r="B136" t="str">
            <v>Rob</v>
          </cell>
          <cell r="C136" t="str">
            <v>Computed</v>
          </cell>
          <cell r="D136" t="str">
            <v>1Q04</v>
          </cell>
          <cell r="E136" t="str">
            <v>BS Cavanal Minerals</v>
          </cell>
          <cell r="F136" t="str">
            <v>US</v>
          </cell>
          <cell r="G136">
            <v>-6802.4249999999993</v>
          </cell>
        </row>
        <row r="137">
          <cell r="A137" t="str">
            <v>EOY Accrued Tax Rec/(Pay)</v>
          </cell>
          <cell r="B137" t="str">
            <v>Rob</v>
          </cell>
          <cell r="C137" t="str">
            <v>Computed</v>
          </cell>
          <cell r="D137" t="str">
            <v>4Q03</v>
          </cell>
          <cell r="E137" t="str">
            <v>BS Cavanal Minerals</v>
          </cell>
          <cell r="F137" t="str">
            <v>US</v>
          </cell>
          <cell r="G137">
            <v>0</v>
          </cell>
        </row>
        <row r="138">
          <cell r="A138" t="str">
            <v>Total Deferred Tax Asset - Current</v>
          </cell>
          <cell r="B138" t="str">
            <v>Rob</v>
          </cell>
          <cell r="C138" t="str">
            <v>Computed</v>
          </cell>
          <cell r="D138" t="str">
            <v>4Q03</v>
          </cell>
          <cell r="E138" t="str">
            <v>BS Cavanal Minerals</v>
          </cell>
          <cell r="F138" t="str">
            <v>US</v>
          </cell>
          <cell r="G138">
            <v>0</v>
          </cell>
        </row>
        <row r="139">
          <cell r="A139" t="str">
            <v>Total Deferred Tax Asset - NC</v>
          </cell>
          <cell r="B139" t="str">
            <v>Rob</v>
          </cell>
          <cell r="C139" t="str">
            <v>Computed</v>
          </cell>
          <cell r="D139" t="str">
            <v>4Q03</v>
          </cell>
          <cell r="E139" t="str">
            <v>BS Cavanal Minerals</v>
          </cell>
          <cell r="F139" t="str">
            <v>US</v>
          </cell>
          <cell r="G139">
            <v>0</v>
          </cell>
        </row>
        <row r="140">
          <cell r="A140" t="str">
            <v>Total Deferred Tax Liab - NC</v>
          </cell>
          <cell r="B140" t="str">
            <v>Rob</v>
          </cell>
          <cell r="C140" t="str">
            <v>Computed</v>
          </cell>
          <cell r="D140" t="str">
            <v>4Q03</v>
          </cell>
          <cell r="E140" t="str">
            <v>BS Cavanal Minerals</v>
          </cell>
          <cell r="F140" t="str">
            <v>US</v>
          </cell>
          <cell r="G140">
            <v>0</v>
          </cell>
        </row>
        <row r="141">
          <cell r="A141" t="str">
            <v>Total Net Deferred Tax Asset/(Liab)</v>
          </cell>
          <cell r="B141" t="str">
            <v>Rob</v>
          </cell>
          <cell r="C141" t="str">
            <v>Computed</v>
          </cell>
          <cell r="D141" t="str">
            <v>4Q03</v>
          </cell>
          <cell r="E141" t="str">
            <v>BS Cavanal Minerals</v>
          </cell>
          <cell r="F141" t="str">
            <v>US</v>
          </cell>
          <cell r="G141">
            <v>0</v>
          </cell>
        </row>
        <row r="142">
          <cell r="A142" t="str">
            <v>Gross Valuation Allowance</v>
          </cell>
          <cell r="B142" t="str">
            <v>Rob</v>
          </cell>
          <cell r="C142" t="str">
            <v>Computed</v>
          </cell>
          <cell r="D142" t="str">
            <v>4Q03</v>
          </cell>
          <cell r="E142" t="str">
            <v>BS Cavanal Minerals</v>
          </cell>
          <cell r="F142" t="str">
            <v>US</v>
          </cell>
          <cell r="G142">
            <v>0</v>
          </cell>
        </row>
        <row r="143">
          <cell r="A143" t="str">
            <v>Total Asset/(Liability)</v>
          </cell>
          <cell r="B143" t="str">
            <v>Rob</v>
          </cell>
          <cell r="C143" t="str">
            <v>Computed</v>
          </cell>
          <cell r="D143" t="str">
            <v>4Q03</v>
          </cell>
          <cell r="E143" t="str">
            <v>BS Cavanal Minerals</v>
          </cell>
          <cell r="F143" t="str">
            <v>US</v>
          </cell>
          <cell r="G143">
            <v>0</v>
          </cell>
        </row>
        <row r="144">
          <cell r="A144" t="str">
            <v>EOY Accrued Tax Rec/(Pay)</v>
          </cell>
          <cell r="B144" t="str">
            <v>Rob</v>
          </cell>
          <cell r="C144" t="str">
            <v>Computed</v>
          </cell>
          <cell r="D144" t="str">
            <v>2Q04</v>
          </cell>
          <cell r="E144" t="str">
            <v>BS Central Valley</v>
          </cell>
          <cell r="F144" t="str">
            <v>US</v>
          </cell>
          <cell r="G144">
            <v>0</v>
          </cell>
        </row>
        <row r="145">
          <cell r="A145" t="str">
            <v>Total Deferred Tax Asset - Current</v>
          </cell>
          <cell r="B145" t="str">
            <v>Rob</v>
          </cell>
          <cell r="C145" t="str">
            <v>Computed</v>
          </cell>
          <cell r="D145" t="str">
            <v>2Q04</v>
          </cell>
          <cell r="E145" t="str">
            <v>BS Central Valley</v>
          </cell>
          <cell r="F145" t="str">
            <v>US</v>
          </cell>
          <cell r="G145">
            <v>0</v>
          </cell>
        </row>
        <row r="146">
          <cell r="A146" t="str">
            <v>Total Deferred Tax Asset - NC</v>
          </cell>
          <cell r="B146" t="str">
            <v>Rob</v>
          </cell>
          <cell r="C146" t="str">
            <v>Computed</v>
          </cell>
          <cell r="D146" t="str">
            <v>2Q04</v>
          </cell>
          <cell r="E146" t="str">
            <v>BS Central Valley</v>
          </cell>
          <cell r="F146" t="str">
            <v>US</v>
          </cell>
          <cell r="G146">
            <v>0</v>
          </cell>
        </row>
        <row r="147">
          <cell r="A147" t="str">
            <v>Total Deferred Tax Liab - NC</v>
          </cell>
          <cell r="B147" t="str">
            <v>Rob</v>
          </cell>
          <cell r="C147" t="str">
            <v>Computed</v>
          </cell>
          <cell r="D147" t="str">
            <v>2Q04</v>
          </cell>
          <cell r="E147" t="str">
            <v>BS Central Valley</v>
          </cell>
          <cell r="F147" t="str">
            <v>US</v>
          </cell>
          <cell r="G147">
            <v>0</v>
          </cell>
        </row>
        <row r="148">
          <cell r="A148" t="str">
            <v>Total Net Deferred Tax Asset/(Liab)</v>
          </cell>
          <cell r="B148" t="str">
            <v>Rob</v>
          </cell>
          <cell r="C148" t="str">
            <v>Computed</v>
          </cell>
          <cell r="D148" t="str">
            <v>2Q04</v>
          </cell>
          <cell r="E148" t="str">
            <v>BS Central Valley</v>
          </cell>
          <cell r="F148" t="str">
            <v>US</v>
          </cell>
          <cell r="G148">
            <v>0</v>
          </cell>
        </row>
        <row r="149">
          <cell r="A149" t="str">
            <v>Gross Valuation Allowance</v>
          </cell>
          <cell r="B149" t="str">
            <v>Rob</v>
          </cell>
          <cell r="C149" t="str">
            <v>Computed</v>
          </cell>
          <cell r="D149" t="str">
            <v>2Q04</v>
          </cell>
          <cell r="E149" t="str">
            <v>BS Central Valley</v>
          </cell>
          <cell r="F149" t="str">
            <v>US</v>
          </cell>
          <cell r="G149">
            <v>0</v>
          </cell>
        </row>
        <row r="150">
          <cell r="A150" t="str">
            <v>Total Asset/(Liability)</v>
          </cell>
          <cell r="B150" t="str">
            <v>Rob</v>
          </cell>
          <cell r="C150" t="str">
            <v>Computed</v>
          </cell>
          <cell r="D150" t="str">
            <v>2Q04</v>
          </cell>
          <cell r="E150" t="str">
            <v>BS Central Valley</v>
          </cell>
          <cell r="F150" t="str">
            <v>US</v>
          </cell>
          <cell r="G150">
            <v>0</v>
          </cell>
        </row>
        <row r="151">
          <cell r="A151" t="str">
            <v>Total tax expense (benefit)</v>
          </cell>
          <cell r="B151" t="str">
            <v>Rob</v>
          </cell>
          <cell r="C151" t="str">
            <v>Computed</v>
          </cell>
          <cell r="D151" t="str">
            <v>2Q04</v>
          </cell>
          <cell r="E151" t="str">
            <v>BS Central Valley</v>
          </cell>
          <cell r="F151" t="str">
            <v>US</v>
          </cell>
          <cell r="G151">
            <v>1176.1679999999999</v>
          </cell>
        </row>
        <row r="152">
          <cell r="A152" t="str">
            <v>EOY Accrued Tax Rec/(Pay)</v>
          </cell>
          <cell r="B152" t="str">
            <v>Rob</v>
          </cell>
          <cell r="C152" t="str">
            <v>Computed</v>
          </cell>
          <cell r="D152" t="str">
            <v>1Q04</v>
          </cell>
          <cell r="E152" t="str">
            <v>BS Central Valley</v>
          </cell>
          <cell r="F152" t="str">
            <v>US</v>
          </cell>
          <cell r="G152">
            <v>0</v>
          </cell>
        </row>
        <row r="153">
          <cell r="A153" t="str">
            <v>Total Deferred Tax Asset - Current</v>
          </cell>
          <cell r="B153" t="str">
            <v>Rob</v>
          </cell>
          <cell r="C153" t="str">
            <v>Computed</v>
          </cell>
          <cell r="D153" t="str">
            <v>1Q04</v>
          </cell>
          <cell r="E153" t="str">
            <v>BS Central Valley</v>
          </cell>
          <cell r="F153" t="str">
            <v>US</v>
          </cell>
          <cell r="G153">
            <v>0</v>
          </cell>
        </row>
        <row r="154">
          <cell r="A154" t="str">
            <v>Total Deferred Tax Asset - NC</v>
          </cell>
          <cell r="B154" t="str">
            <v>Rob</v>
          </cell>
          <cell r="C154" t="str">
            <v>Computed</v>
          </cell>
          <cell r="D154" t="str">
            <v>1Q04</v>
          </cell>
          <cell r="E154" t="str">
            <v>BS Central Valley</v>
          </cell>
          <cell r="F154" t="str">
            <v>US</v>
          </cell>
          <cell r="G154">
            <v>0</v>
          </cell>
        </row>
        <row r="155">
          <cell r="A155" t="str">
            <v>Total Deferred Tax Liab - NC</v>
          </cell>
          <cell r="B155" t="str">
            <v>Rob</v>
          </cell>
          <cell r="C155" t="str">
            <v>Computed</v>
          </cell>
          <cell r="D155" t="str">
            <v>1Q04</v>
          </cell>
          <cell r="E155" t="str">
            <v>BS Central Valley</v>
          </cell>
          <cell r="F155" t="str">
            <v>US</v>
          </cell>
          <cell r="G155">
            <v>0</v>
          </cell>
        </row>
        <row r="156">
          <cell r="A156" t="str">
            <v>Total Net Deferred Tax Asset/(Liab)</v>
          </cell>
          <cell r="B156" t="str">
            <v>Rob</v>
          </cell>
          <cell r="C156" t="str">
            <v>Computed</v>
          </cell>
          <cell r="D156" t="str">
            <v>1Q04</v>
          </cell>
          <cell r="E156" t="str">
            <v>BS Central Valley</v>
          </cell>
          <cell r="F156" t="str">
            <v>US</v>
          </cell>
          <cell r="G156">
            <v>0</v>
          </cell>
        </row>
        <row r="157">
          <cell r="A157" t="str">
            <v>Gross Valuation Allowance</v>
          </cell>
          <cell r="B157" t="str">
            <v>Rob</v>
          </cell>
          <cell r="C157" t="str">
            <v>Computed</v>
          </cell>
          <cell r="D157" t="str">
            <v>1Q04</v>
          </cell>
          <cell r="E157" t="str">
            <v>BS Central Valley</v>
          </cell>
          <cell r="F157" t="str">
            <v>US</v>
          </cell>
          <cell r="G157">
            <v>0</v>
          </cell>
        </row>
        <row r="158">
          <cell r="A158" t="str">
            <v>Total Asset/(Liability)</v>
          </cell>
          <cell r="B158" t="str">
            <v>Rob</v>
          </cell>
          <cell r="C158" t="str">
            <v>Computed</v>
          </cell>
          <cell r="D158" t="str">
            <v>1Q04</v>
          </cell>
          <cell r="E158" t="str">
            <v>BS Central Valley</v>
          </cell>
          <cell r="F158" t="str">
            <v>US</v>
          </cell>
          <cell r="G158">
            <v>0</v>
          </cell>
        </row>
        <row r="159">
          <cell r="A159" t="str">
            <v>Total tax expense (benefit)</v>
          </cell>
          <cell r="B159" t="str">
            <v>Rob</v>
          </cell>
          <cell r="C159" t="str">
            <v>Computed</v>
          </cell>
          <cell r="D159" t="str">
            <v>1Q04</v>
          </cell>
          <cell r="E159" t="str">
            <v>BS Central Valley</v>
          </cell>
          <cell r="F159" t="str">
            <v>US</v>
          </cell>
          <cell r="G159">
            <v>-21170.827999999998</v>
          </cell>
        </row>
        <row r="160">
          <cell r="A160" t="str">
            <v>EOY Accrued Tax Rec/(Pay)</v>
          </cell>
          <cell r="B160" t="str">
            <v>Rob</v>
          </cell>
          <cell r="C160" t="str">
            <v>Computed</v>
          </cell>
          <cell r="D160" t="str">
            <v>4Q03</v>
          </cell>
          <cell r="E160" t="str">
            <v>BS Central Valley</v>
          </cell>
          <cell r="F160" t="str">
            <v>US</v>
          </cell>
          <cell r="G160">
            <v>0</v>
          </cell>
        </row>
        <row r="161">
          <cell r="A161" t="str">
            <v>Total Deferred Tax Asset - Current</v>
          </cell>
          <cell r="B161" t="str">
            <v>Rob</v>
          </cell>
          <cell r="C161" t="str">
            <v>Computed</v>
          </cell>
          <cell r="D161" t="str">
            <v>4Q03</v>
          </cell>
          <cell r="E161" t="str">
            <v>BS Central Valley</v>
          </cell>
          <cell r="F161" t="str">
            <v>US</v>
          </cell>
          <cell r="G161">
            <v>0</v>
          </cell>
        </row>
        <row r="162">
          <cell r="A162" t="str">
            <v>Total Deferred Tax Asset - NC</v>
          </cell>
          <cell r="B162" t="str">
            <v>Rob</v>
          </cell>
          <cell r="C162" t="str">
            <v>Computed</v>
          </cell>
          <cell r="D162" t="str">
            <v>4Q03</v>
          </cell>
          <cell r="E162" t="str">
            <v>BS Central Valley</v>
          </cell>
          <cell r="F162" t="str">
            <v>US</v>
          </cell>
          <cell r="G162">
            <v>0</v>
          </cell>
        </row>
        <row r="163">
          <cell r="A163" t="str">
            <v>Total Deferred Tax Liab - NC</v>
          </cell>
          <cell r="B163" t="str">
            <v>Rob</v>
          </cell>
          <cell r="C163" t="str">
            <v>Computed</v>
          </cell>
          <cell r="D163" t="str">
            <v>4Q03</v>
          </cell>
          <cell r="E163" t="str">
            <v>BS Central Valley</v>
          </cell>
          <cell r="F163" t="str">
            <v>US</v>
          </cell>
          <cell r="G163">
            <v>0</v>
          </cell>
        </row>
        <row r="164">
          <cell r="A164" t="str">
            <v>Total Net Deferred Tax Asset/(Liab)</v>
          </cell>
          <cell r="B164" t="str">
            <v>Rob</v>
          </cell>
          <cell r="C164" t="str">
            <v>Computed</v>
          </cell>
          <cell r="D164" t="str">
            <v>4Q03</v>
          </cell>
          <cell r="E164" t="str">
            <v>BS Central Valley</v>
          </cell>
          <cell r="F164" t="str">
            <v>US</v>
          </cell>
          <cell r="G164">
            <v>0</v>
          </cell>
        </row>
        <row r="165">
          <cell r="A165" t="str">
            <v>Gross Valuation Allowance</v>
          </cell>
          <cell r="B165" t="str">
            <v>Rob</v>
          </cell>
          <cell r="C165" t="str">
            <v>Computed</v>
          </cell>
          <cell r="D165" t="str">
            <v>4Q03</v>
          </cell>
          <cell r="E165" t="str">
            <v>BS Central Valley</v>
          </cell>
          <cell r="F165" t="str">
            <v>US</v>
          </cell>
          <cell r="G165">
            <v>0</v>
          </cell>
        </row>
        <row r="166">
          <cell r="A166" t="str">
            <v>Total Asset/(Liability)</v>
          </cell>
          <cell r="B166" t="str">
            <v>Rob</v>
          </cell>
          <cell r="C166" t="str">
            <v>Computed</v>
          </cell>
          <cell r="D166" t="str">
            <v>4Q03</v>
          </cell>
          <cell r="E166" t="str">
            <v>BS Central Valley</v>
          </cell>
          <cell r="F166" t="str">
            <v>US</v>
          </cell>
          <cell r="G166">
            <v>0</v>
          </cell>
        </row>
        <row r="167">
          <cell r="A167" t="str">
            <v>EOY Accrued Tax Rec/(Pay)</v>
          </cell>
          <cell r="B167" t="str">
            <v>Rob</v>
          </cell>
          <cell r="C167" t="str">
            <v>Computed</v>
          </cell>
          <cell r="D167" t="str">
            <v>2Q04</v>
          </cell>
          <cell r="E167" t="str">
            <v>RU Cilcorp</v>
          </cell>
          <cell r="F167" t="str">
            <v>US</v>
          </cell>
          <cell r="G167">
            <v>0</v>
          </cell>
        </row>
        <row r="168">
          <cell r="A168" t="str">
            <v>Total Deferred Tax Asset - Current</v>
          </cell>
          <cell r="B168" t="str">
            <v>Rob</v>
          </cell>
          <cell r="C168" t="str">
            <v>Computed</v>
          </cell>
          <cell r="D168" t="str">
            <v>2Q04</v>
          </cell>
          <cell r="E168" t="str">
            <v>RU Cilcorp</v>
          </cell>
          <cell r="F168" t="str">
            <v>US</v>
          </cell>
          <cell r="G168">
            <v>0</v>
          </cell>
        </row>
        <row r="169">
          <cell r="A169" t="str">
            <v>Total Deferred Tax Asset - NC</v>
          </cell>
          <cell r="B169" t="str">
            <v>Rob</v>
          </cell>
          <cell r="C169" t="str">
            <v>Computed</v>
          </cell>
          <cell r="D169" t="str">
            <v>2Q04</v>
          </cell>
          <cell r="E169" t="str">
            <v>RU Cilcorp</v>
          </cell>
          <cell r="F169" t="str">
            <v>US</v>
          </cell>
          <cell r="G169">
            <v>0</v>
          </cell>
        </row>
        <row r="170">
          <cell r="A170" t="str">
            <v>Total Deferred Tax Liab - NC</v>
          </cell>
          <cell r="B170" t="str">
            <v>Rob</v>
          </cell>
          <cell r="C170" t="str">
            <v>Computed</v>
          </cell>
          <cell r="D170" t="str">
            <v>2Q04</v>
          </cell>
          <cell r="E170" t="str">
            <v>RU Cilcorp</v>
          </cell>
          <cell r="F170" t="str">
            <v>US</v>
          </cell>
          <cell r="G170">
            <v>0</v>
          </cell>
        </row>
        <row r="171">
          <cell r="A171" t="str">
            <v>Total Net Deferred Tax Asset/(Liab)</v>
          </cell>
          <cell r="B171" t="str">
            <v>Rob</v>
          </cell>
          <cell r="C171" t="str">
            <v>Computed</v>
          </cell>
          <cell r="D171" t="str">
            <v>2Q04</v>
          </cell>
          <cell r="E171" t="str">
            <v>RU Cilcorp</v>
          </cell>
          <cell r="F171" t="str">
            <v>US</v>
          </cell>
          <cell r="G171">
            <v>0</v>
          </cell>
        </row>
        <row r="172">
          <cell r="A172" t="str">
            <v>Gross Valuation Allowance</v>
          </cell>
          <cell r="B172" t="str">
            <v>Rob</v>
          </cell>
          <cell r="C172" t="str">
            <v>Computed</v>
          </cell>
          <cell r="D172" t="str">
            <v>2Q04</v>
          </cell>
          <cell r="E172" t="str">
            <v>RU Cilcorp</v>
          </cell>
          <cell r="F172" t="str">
            <v>US</v>
          </cell>
          <cell r="G172">
            <v>0</v>
          </cell>
        </row>
        <row r="173">
          <cell r="A173" t="str">
            <v>Total Asset/(Liability)</v>
          </cell>
          <cell r="B173" t="str">
            <v>Rob</v>
          </cell>
          <cell r="C173" t="str">
            <v>Computed</v>
          </cell>
          <cell r="D173" t="str">
            <v>2Q04</v>
          </cell>
          <cell r="E173" t="str">
            <v>RU Cilcorp</v>
          </cell>
          <cell r="F173" t="str">
            <v>US</v>
          </cell>
          <cell r="G173">
            <v>0</v>
          </cell>
        </row>
        <row r="174">
          <cell r="A174" t="str">
            <v>Total tax expense (benefit)</v>
          </cell>
          <cell r="B174" t="str">
            <v>Rob</v>
          </cell>
          <cell r="C174" t="str">
            <v>Computed</v>
          </cell>
          <cell r="D174" t="str">
            <v>2Q04</v>
          </cell>
          <cell r="E174" t="str">
            <v>RU Cilcorp</v>
          </cell>
          <cell r="F174" t="str">
            <v>US</v>
          </cell>
          <cell r="G174">
            <v>0</v>
          </cell>
        </row>
        <row r="175">
          <cell r="A175" t="str">
            <v>EOY Accrued Tax Rec/(Pay)</v>
          </cell>
          <cell r="B175" t="str">
            <v>Rob</v>
          </cell>
          <cell r="C175" t="str">
            <v>Computed</v>
          </cell>
          <cell r="D175" t="str">
            <v>1Q04</v>
          </cell>
          <cell r="E175" t="str">
            <v>RU Cilcorp</v>
          </cell>
          <cell r="F175" t="str">
            <v>US</v>
          </cell>
        </row>
        <row r="176">
          <cell r="A176" t="str">
            <v>Total Deferred Tax Asset - Current</v>
          </cell>
          <cell r="B176" t="str">
            <v>Rob</v>
          </cell>
          <cell r="C176" t="str">
            <v>Computed</v>
          </cell>
          <cell r="D176" t="str">
            <v>1Q04</v>
          </cell>
          <cell r="E176" t="str">
            <v>RU Cilcorp</v>
          </cell>
          <cell r="F176" t="str">
            <v>US</v>
          </cell>
        </row>
        <row r="177">
          <cell r="A177" t="str">
            <v>Total Deferred Tax Asset - NC</v>
          </cell>
          <cell r="B177" t="str">
            <v>Rob</v>
          </cell>
          <cell r="C177" t="str">
            <v>Computed</v>
          </cell>
          <cell r="D177" t="str">
            <v>1Q04</v>
          </cell>
          <cell r="E177" t="str">
            <v>RU Cilcorp</v>
          </cell>
          <cell r="F177" t="str">
            <v>US</v>
          </cell>
        </row>
        <row r="178">
          <cell r="A178" t="str">
            <v>Total Deferred Tax Liab - NC</v>
          </cell>
          <cell r="B178" t="str">
            <v>Rob</v>
          </cell>
          <cell r="C178" t="str">
            <v>Computed</v>
          </cell>
          <cell r="D178" t="str">
            <v>1Q04</v>
          </cell>
          <cell r="E178" t="str">
            <v>RU Cilcorp</v>
          </cell>
          <cell r="F178" t="str">
            <v>US</v>
          </cell>
        </row>
        <row r="179">
          <cell r="A179" t="str">
            <v>Total Net Deferred Tax Asset/(Liab)</v>
          </cell>
          <cell r="B179" t="str">
            <v>Rob</v>
          </cell>
          <cell r="C179" t="str">
            <v>Computed</v>
          </cell>
          <cell r="D179" t="str">
            <v>1Q04</v>
          </cell>
          <cell r="E179" t="str">
            <v>RU Cilcorp</v>
          </cell>
          <cell r="F179" t="str">
            <v>US</v>
          </cell>
        </row>
        <row r="180">
          <cell r="A180" t="str">
            <v>Gross Valuation Allowance</v>
          </cell>
          <cell r="B180" t="str">
            <v>Rob</v>
          </cell>
          <cell r="C180" t="str">
            <v>Computed</v>
          </cell>
          <cell r="D180" t="str">
            <v>1Q04</v>
          </cell>
          <cell r="E180" t="str">
            <v>RU Cilcorp</v>
          </cell>
          <cell r="F180" t="str">
            <v>US</v>
          </cell>
        </row>
        <row r="181">
          <cell r="A181" t="str">
            <v>Total Asset/(Liability)</v>
          </cell>
          <cell r="B181" t="str">
            <v>Rob</v>
          </cell>
          <cell r="C181" t="str">
            <v>Computed</v>
          </cell>
          <cell r="D181" t="str">
            <v>1Q04</v>
          </cell>
          <cell r="E181" t="str">
            <v>RU Cilcorp</v>
          </cell>
          <cell r="F181" t="str">
            <v>US</v>
          </cell>
        </row>
        <row r="182">
          <cell r="A182" t="str">
            <v>Total tax expense (benefit)</v>
          </cell>
          <cell r="B182" t="str">
            <v>Rob</v>
          </cell>
          <cell r="C182" t="str">
            <v>Computed</v>
          </cell>
          <cell r="D182" t="str">
            <v>1Q04</v>
          </cell>
          <cell r="E182" t="str">
            <v>RU Cilcorp</v>
          </cell>
          <cell r="F182" t="str">
            <v>US</v>
          </cell>
        </row>
        <row r="183">
          <cell r="A183" t="str">
            <v>EOY Accrued Tax Rec/(Pay)</v>
          </cell>
          <cell r="B183" t="str">
            <v>Rob</v>
          </cell>
          <cell r="C183" t="str">
            <v>Computed</v>
          </cell>
          <cell r="D183" t="str">
            <v>4Q03</v>
          </cell>
          <cell r="E183" t="str">
            <v>RU Cilcorp</v>
          </cell>
          <cell r="F183" t="str">
            <v>US</v>
          </cell>
        </row>
        <row r="184">
          <cell r="A184" t="str">
            <v>Total Deferred Tax Asset - Current</v>
          </cell>
          <cell r="B184" t="str">
            <v>Rob</v>
          </cell>
          <cell r="C184" t="str">
            <v>Computed</v>
          </cell>
          <cell r="D184" t="str">
            <v>4Q03</v>
          </cell>
          <cell r="E184" t="str">
            <v>RU Cilcorp</v>
          </cell>
          <cell r="F184" t="str">
            <v>US</v>
          </cell>
        </row>
        <row r="185">
          <cell r="A185" t="str">
            <v>Total Deferred Tax Asset - NC</v>
          </cell>
          <cell r="B185" t="str">
            <v>Rob</v>
          </cell>
          <cell r="C185" t="str">
            <v>Computed</v>
          </cell>
          <cell r="D185" t="str">
            <v>4Q03</v>
          </cell>
          <cell r="E185" t="str">
            <v>RU Cilcorp</v>
          </cell>
          <cell r="F185" t="str">
            <v>US</v>
          </cell>
        </row>
        <row r="186">
          <cell r="A186" t="str">
            <v>Total Deferred Tax Liab - NC</v>
          </cell>
          <cell r="B186" t="str">
            <v>Rob</v>
          </cell>
          <cell r="C186" t="str">
            <v>Computed</v>
          </cell>
          <cell r="D186" t="str">
            <v>4Q03</v>
          </cell>
          <cell r="E186" t="str">
            <v>RU Cilcorp</v>
          </cell>
          <cell r="F186" t="str">
            <v>US</v>
          </cell>
        </row>
        <row r="187">
          <cell r="A187" t="str">
            <v>Total Net Deferred Tax Asset/(Liab)</v>
          </cell>
          <cell r="B187" t="str">
            <v>Rob</v>
          </cell>
          <cell r="C187" t="str">
            <v>Computed</v>
          </cell>
          <cell r="D187" t="str">
            <v>4Q03</v>
          </cell>
          <cell r="E187" t="str">
            <v>RU Cilcorp</v>
          </cell>
          <cell r="F187" t="str">
            <v>US</v>
          </cell>
        </row>
        <row r="188">
          <cell r="A188" t="str">
            <v>Gross Valuation Allowance</v>
          </cell>
          <cell r="B188" t="str">
            <v>Rob</v>
          </cell>
          <cell r="C188" t="str">
            <v>Computed</v>
          </cell>
          <cell r="D188" t="str">
            <v>4Q03</v>
          </cell>
          <cell r="E188" t="str">
            <v>RU Cilcorp</v>
          </cell>
          <cell r="F188" t="str">
            <v>US</v>
          </cell>
        </row>
        <row r="189">
          <cell r="A189" t="str">
            <v>Total Asset/(Liability)</v>
          </cell>
          <cell r="B189" t="str">
            <v>Rob</v>
          </cell>
          <cell r="C189" t="str">
            <v>Computed</v>
          </cell>
          <cell r="D189" t="str">
            <v>4Q03</v>
          </cell>
          <cell r="E189" t="str">
            <v>RU Cilcorp</v>
          </cell>
          <cell r="F189" t="str">
            <v>US</v>
          </cell>
        </row>
        <row r="190">
          <cell r="A190" t="str">
            <v>EOY Accrued Tax Rec/(Pay)</v>
          </cell>
          <cell r="B190" t="str">
            <v>Rob</v>
          </cell>
          <cell r="C190" t="str">
            <v>Computed</v>
          </cell>
          <cell r="D190" t="str">
            <v>2Q04</v>
          </cell>
          <cell r="E190" t="str">
            <v>RU Columbia Power LLC</v>
          </cell>
          <cell r="F190" t="str">
            <v>US</v>
          </cell>
          <cell r="G190">
            <v>0</v>
          </cell>
        </row>
        <row r="191">
          <cell r="A191" t="str">
            <v>Total Deferred Tax Asset - Current</v>
          </cell>
          <cell r="B191" t="str">
            <v>Rob</v>
          </cell>
          <cell r="C191" t="str">
            <v>Computed</v>
          </cell>
          <cell r="D191" t="str">
            <v>2Q04</v>
          </cell>
          <cell r="E191" t="str">
            <v>RU Columbia Power LLC</v>
          </cell>
          <cell r="F191" t="str">
            <v>US</v>
          </cell>
          <cell r="G191">
            <v>0</v>
          </cell>
        </row>
        <row r="192">
          <cell r="A192" t="str">
            <v>Total Deferred Tax Asset - NC</v>
          </cell>
          <cell r="B192" t="str">
            <v>Rob</v>
          </cell>
          <cell r="C192" t="str">
            <v>Computed</v>
          </cell>
          <cell r="D192" t="str">
            <v>2Q04</v>
          </cell>
          <cell r="E192" t="str">
            <v>RU Columbia Power LLC</v>
          </cell>
          <cell r="F192" t="str">
            <v>US</v>
          </cell>
          <cell r="G192">
            <v>0</v>
          </cell>
        </row>
        <row r="193">
          <cell r="A193" t="str">
            <v>Total Deferred Tax Liab - NC</v>
          </cell>
          <cell r="B193" t="str">
            <v>Rob</v>
          </cell>
          <cell r="C193" t="str">
            <v>Computed</v>
          </cell>
          <cell r="D193" t="str">
            <v>2Q04</v>
          </cell>
          <cell r="E193" t="str">
            <v>RU Columbia Power LLC</v>
          </cell>
          <cell r="F193" t="str">
            <v>US</v>
          </cell>
          <cell r="G193">
            <v>0</v>
          </cell>
        </row>
        <row r="194">
          <cell r="A194" t="str">
            <v>Total Net Deferred Tax Asset/(Liab)</v>
          </cell>
          <cell r="B194" t="str">
            <v>Rob</v>
          </cell>
          <cell r="C194" t="str">
            <v>Computed</v>
          </cell>
          <cell r="D194" t="str">
            <v>2Q04</v>
          </cell>
          <cell r="E194" t="str">
            <v>RU Columbia Power LLC</v>
          </cell>
          <cell r="F194" t="str">
            <v>US</v>
          </cell>
          <cell r="G194">
            <v>0</v>
          </cell>
        </row>
        <row r="195">
          <cell r="A195" t="str">
            <v>Gross Valuation Allowance</v>
          </cell>
          <cell r="B195" t="str">
            <v>Rob</v>
          </cell>
          <cell r="C195" t="str">
            <v>Computed</v>
          </cell>
          <cell r="D195" t="str">
            <v>2Q04</v>
          </cell>
          <cell r="E195" t="str">
            <v>RU Columbia Power LLC</v>
          </cell>
          <cell r="F195" t="str">
            <v>US</v>
          </cell>
          <cell r="G195">
            <v>0</v>
          </cell>
        </row>
        <row r="196">
          <cell r="A196" t="str">
            <v>Total Asset/(Liability)</v>
          </cell>
          <cell r="B196" t="str">
            <v>Rob</v>
          </cell>
          <cell r="C196" t="str">
            <v>Computed</v>
          </cell>
          <cell r="D196" t="str">
            <v>2Q04</v>
          </cell>
          <cell r="E196" t="str">
            <v>RU Columbia Power LLC</v>
          </cell>
          <cell r="F196" t="str">
            <v>US</v>
          </cell>
          <cell r="G196">
            <v>0</v>
          </cell>
        </row>
        <row r="197">
          <cell r="A197" t="str">
            <v>Total tax expense (benefit)</v>
          </cell>
          <cell r="B197" t="str">
            <v>Rob</v>
          </cell>
          <cell r="C197" t="str">
            <v>Computed</v>
          </cell>
          <cell r="D197" t="str">
            <v>2Q04</v>
          </cell>
          <cell r="E197" t="str">
            <v>RU Columbia Power LLC</v>
          </cell>
          <cell r="F197" t="str">
            <v>US</v>
          </cell>
          <cell r="G197">
            <v>-458.89550000000003</v>
          </cell>
        </row>
        <row r="198">
          <cell r="A198" t="str">
            <v>EOY Accrued Tax Rec/(Pay)</v>
          </cell>
          <cell r="B198" t="str">
            <v>Rob</v>
          </cell>
          <cell r="C198" t="str">
            <v>Computed</v>
          </cell>
          <cell r="D198" t="str">
            <v>1Q04</v>
          </cell>
          <cell r="E198" t="str">
            <v>RU Columbia Power LLC</v>
          </cell>
          <cell r="F198" t="str">
            <v>US</v>
          </cell>
          <cell r="G198">
            <v>0</v>
          </cell>
        </row>
        <row r="199">
          <cell r="A199" t="str">
            <v>Total Deferred Tax Asset - Current</v>
          </cell>
          <cell r="B199" t="str">
            <v>Rob</v>
          </cell>
          <cell r="C199" t="str">
            <v>Computed</v>
          </cell>
          <cell r="D199" t="str">
            <v>1Q04</v>
          </cell>
          <cell r="E199" t="str">
            <v>RU Columbia Power LLC</v>
          </cell>
          <cell r="F199" t="str">
            <v>US</v>
          </cell>
          <cell r="G199">
            <v>0</v>
          </cell>
        </row>
        <row r="200">
          <cell r="A200" t="str">
            <v>Total Deferred Tax Asset - NC</v>
          </cell>
          <cell r="B200" t="str">
            <v>Rob</v>
          </cell>
          <cell r="C200" t="str">
            <v>Computed</v>
          </cell>
          <cell r="D200" t="str">
            <v>1Q04</v>
          </cell>
          <cell r="E200" t="str">
            <v>RU Columbia Power LLC</v>
          </cell>
          <cell r="F200" t="str">
            <v>US</v>
          </cell>
          <cell r="G200">
            <v>0</v>
          </cell>
        </row>
        <row r="201">
          <cell r="A201" t="str">
            <v>Total Deferred Tax Liab - NC</v>
          </cell>
          <cell r="B201" t="str">
            <v>Rob</v>
          </cell>
          <cell r="C201" t="str">
            <v>Computed</v>
          </cell>
          <cell r="D201" t="str">
            <v>1Q04</v>
          </cell>
          <cell r="E201" t="str">
            <v>RU Columbia Power LLC</v>
          </cell>
          <cell r="F201" t="str">
            <v>US</v>
          </cell>
          <cell r="G201">
            <v>0</v>
          </cell>
        </row>
        <row r="202">
          <cell r="A202" t="str">
            <v>Total Net Deferred Tax Asset/(Liab)</v>
          </cell>
          <cell r="B202" t="str">
            <v>Rob</v>
          </cell>
          <cell r="C202" t="str">
            <v>Computed</v>
          </cell>
          <cell r="D202" t="str">
            <v>1Q04</v>
          </cell>
          <cell r="E202" t="str">
            <v>RU Columbia Power LLC</v>
          </cell>
          <cell r="F202" t="str">
            <v>US</v>
          </cell>
          <cell r="G202">
            <v>0</v>
          </cell>
        </row>
        <row r="203">
          <cell r="A203" t="str">
            <v>Gross Valuation Allowance</v>
          </cell>
          <cell r="B203" t="str">
            <v>Rob</v>
          </cell>
          <cell r="C203" t="str">
            <v>Computed</v>
          </cell>
          <cell r="D203" t="str">
            <v>1Q04</v>
          </cell>
          <cell r="E203" t="str">
            <v>RU Columbia Power LLC</v>
          </cell>
          <cell r="F203" t="str">
            <v>US</v>
          </cell>
          <cell r="G203">
            <v>0</v>
          </cell>
        </row>
        <row r="204">
          <cell r="A204" t="str">
            <v>Total Asset/(Liability)</v>
          </cell>
          <cell r="B204" t="str">
            <v>Rob</v>
          </cell>
          <cell r="C204" t="str">
            <v>Computed</v>
          </cell>
          <cell r="D204" t="str">
            <v>1Q04</v>
          </cell>
          <cell r="E204" t="str">
            <v>RU Columbia Power LLC</v>
          </cell>
          <cell r="F204" t="str">
            <v>US</v>
          </cell>
          <cell r="G204">
            <v>0</v>
          </cell>
        </row>
        <row r="205">
          <cell r="A205" t="str">
            <v>Total tax expense (benefit)</v>
          </cell>
          <cell r="B205" t="str">
            <v>Rob</v>
          </cell>
          <cell r="C205" t="str">
            <v>Computed</v>
          </cell>
          <cell r="D205" t="str">
            <v>1Q04</v>
          </cell>
          <cell r="E205" t="str">
            <v>RU Columbia Power LLC</v>
          </cell>
          <cell r="F205" t="str">
            <v>US</v>
          </cell>
          <cell r="G205">
            <v>-43.085000000000001</v>
          </cell>
        </row>
        <row r="206">
          <cell r="A206" t="str">
            <v>EOY Accrued Tax Rec/(Pay)</v>
          </cell>
          <cell r="B206" t="str">
            <v>Rob</v>
          </cell>
          <cell r="C206" t="str">
            <v>Computed</v>
          </cell>
          <cell r="D206" t="str">
            <v>4Q03</v>
          </cell>
          <cell r="E206" t="str">
            <v>RU Columbia Power LLC</v>
          </cell>
          <cell r="F206" t="str">
            <v>US</v>
          </cell>
          <cell r="G206">
            <v>0</v>
          </cell>
        </row>
        <row r="207">
          <cell r="A207" t="str">
            <v>Total Deferred Tax Asset - Current</v>
          </cell>
          <cell r="B207" t="str">
            <v>Rob</v>
          </cell>
          <cell r="C207" t="str">
            <v>Computed</v>
          </cell>
          <cell r="D207" t="str">
            <v>4Q03</v>
          </cell>
          <cell r="E207" t="str">
            <v>RU Columbia Power LLC</v>
          </cell>
          <cell r="F207" t="str">
            <v>US</v>
          </cell>
          <cell r="G207">
            <v>0</v>
          </cell>
        </row>
        <row r="208">
          <cell r="A208" t="str">
            <v>Total Deferred Tax Asset - NC</v>
          </cell>
          <cell r="B208" t="str">
            <v>Rob</v>
          </cell>
          <cell r="C208" t="str">
            <v>Computed</v>
          </cell>
          <cell r="D208" t="str">
            <v>4Q03</v>
          </cell>
          <cell r="E208" t="str">
            <v>RU Columbia Power LLC</v>
          </cell>
          <cell r="F208" t="str">
            <v>US</v>
          </cell>
          <cell r="G208">
            <v>0</v>
          </cell>
        </row>
        <row r="209">
          <cell r="A209" t="str">
            <v>Total Deferred Tax Liab - NC</v>
          </cell>
          <cell r="B209" t="str">
            <v>Rob</v>
          </cell>
          <cell r="C209" t="str">
            <v>Computed</v>
          </cell>
          <cell r="D209" t="str">
            <v>4Q03</v>
          </cell>
          <cell r="E209" t="str">
            <v>RU Columbia Power LLC</v>
          </cell>
          <cell r="F209" t="str">
            <v>US</v>
          </cell>
          <cell r="G209">
            <v>0</v>
          </cell>
        </row>
        <row r="210">
          <cell r="A210" t="str">
            <v>Total Net Deferred Tax Asset/(Liab)</v>
          </cell>
          <cell r="B210" t="str">
            <v>Rob</v>
          </cell>
          <cell r="C210" t="str">
            <v>Computed</v>
          </cell>
          <cell r="D210" t="str">
            <v>4Q03</v>
          </cell>
          <cell r="E210" t="str">
            <v>RU Columbia Power LLC</v>
          </cell>
          <cell r="F210" t="str">
            <v>US</v>
          </cell>
          <cell r="G210">
            <v>0</v>
          </cell>
        </row>
        <row r="211">
          <cell r="A211" t="str">
            <v>Gross Valuation Allowance</v>
          </cell>
          <cell r="B211" t="str">
            <v>Rob</v>
          </cell>
          <cell r="C211" t="str">
            <v>Computed</v>
          </cell>
          <cell r="D211" t="str">
            <v>4Q03</v>
          </cell>
          <cell r="E211" t="str">
            <v>RU Columbia Power LLC</v>
          </cell>
          <cell r="F211" t="str">
            <v>US</v>
          </cell>
          <cell r="G211">
            <v>0</v>
          </cell>
        </row>
        <row r="212">
          <cell r="A212" t="str">
            <v>Total Asset/(Liability)</v>
          </cell>
          <cell r="B212" t="str">
            <v>Rob</v>
          </cell>
          <cell r="C212" t="str">
            <v>Computed</v>
          </cell>
          <cell r="D212" t="str">
            <v>4Q03</v>
          </cell>
          <cell r="E212" t="str">
            <v>RU Columbia Power LLC</v>
          </cell>
          <cell r="F212" t="str">
            <v>US</v>
          </cell>
          <cell r="G212">
            <v>0</v>
          </cell>
        </row>
        <row r="213">
          <cell r="A213" t="str">
            <v>EOY Accrued Tax Rec/(Pay)</v>
          </cell>
          <cell r="B213" t="str">
            <v>Rob</v>
          </cell>
          <cell r="C213" t="str">
            <v>Computed</v>
          </cell>
          <cell r="D213" t="str">
            <v>2Q04</v>
          </cell>
          <cell r="E213" t="str">
            <v>BS Delano</v>
          </cell>
          <cell r="F213" t="str">
            <v>US</v>
          </cell>
          <cell r="G213">
            <v>0</v>
          </cell>
        </row>
        <row r="214">
          <cell r="A214" t="str">
            <v>Total Deferred Tax Asset - Current</v>
          </cell>
          <cell r="B214" t="str">
            <v>Rob</v>
          </cell>
          <cell r="C214" t="str">
            <v>Computed</v>
          </cell>
          <cell r="D214" t="str">
            <v>2Q04</v>
          </cell>
          <cell r="E214" t="str">
            <v>BS Delano</v>
          </cell>
          <cell r="F214" t="str">
            <v>US</v>
          </cell>
          <cell r="G214">
            <v>0</v>
          </cell>
        </row>
        <row r="215">
          <cell r="A215" t="str">
            <v>Total Deferred Tax Asset - NC</v>
          </cell>
          <cell r="B215" t="str">
            <v>Rob</v>
          </cell>
          <cell r="C215" t="str">
            <v>Computed</v>
          </cell>
          <cell r="D215" t="str">
            <v>2Q04</v>
          </cell>
          <cell r="E215" t="str">
            <v>BS Delano</v>
          </cell>
          <cell r="F215" t="str">
            <v>US</v>
          </cell>
          <cell r="G215">
            <v>0</v>
          </cell>
        </row>
        <row r="216">
          <cell r="A216" t="str">
            <v>Total Deferred Tax Liab - NC</v>
          </cell>
          <cell r="B216" t="str">
            <v>Rob</v>
          </cell>
          <cell r="C216" t="str">
            <v>Computed</v>
          </cell>
          <cell r="D216" t="str">
            <v>2Q04</v>
          </cell>
          <cell r="E216" t="str">
            <v>BS Delano</v>
          </cell>
          <cell r="F216" t="str">
            <v>US</v>
          </cell>
          <cell r="G216">
            <v>0</v>
          </cell>
        </row>
        <row r="217">
          <cell r="A217" t="str">
            <v>Total Net Deferred Tax Asset/(Liab)</v>
          </cell>
          <cell r="B217" t="str">
            <v>Rob</v>
          </cell>
          <cell r="C217" t="str">
            <v>Computed</v>
          </cell>
          <cell r="D217" t="str">
            <v>2Q04</v>
          </cell>
          <cell r="E217" t="str">
            <v>BS Delano</v>
          </cell>
          <cell r="F217" t="str">
            <v>US</v>
          </cell>
          <cell r="G217">
            <v>0</v>
          </cell>
        </row>
        <row r="218">
          <cell r="A218" t="str">
            <v>Gross Valuation Allowance</v>
          </cell>
          <cell r="B218" t="str">
            <v>Rob</v>
          </cell>
          <cell r="C218" t="str">
            <v>Computed</v>
          </cell>
          <cell r="D218" t="str">
            <v>2Q04</v>
          </cell>
          <cell r="E218" t="str">
            <v>BS Delano</v>
          </cell>
          <cell r="F218" t="str">
            <v>US</v>
          </cell>
          <cell r="G218">
            <v>0</v>
          </cell>
        </row>
        <row r="219">
          <cell r="A219" t="str">
            <v>Total Asset/(Liability)</v>
          </cell>
          <cell r="B219" t="str">
            <v>Rob</v>
          </cell>
          <cell r="C219" t="str">
            <v>Computed</v>
          </cell>
          <cell r="D219" t="str">
            <v>2Q04</v>
          </cell>
          <cell r="E219" t="str">
            <v>BS Delano</v>
          </cell>
          <cell r="F219" t="str">
            <v>US</v>
          </cell>
          <cell r="G219">
            <v>0</v>
          </cell>
        </row>
        <row r="220">
          <cell r="A220" t="str">
            <v>Total tax expense (benefit)</v>
          </cell>
          <cell r="B220" t="str">
            <v>Rob</v>
          </cell>
          <cell r="C220" t="str">
            <v>Computed</v>
          </cell>
          <cell r="D220" t="str">
            <v>2Q04</v>
          </cell>
          <cell r="E220" t="str">
            <v>BS Delano</v>
          </cell>
          <cell r="F220" t="str">
            <v>US</v>
          </cell>
          <cell r="G220">
            <v>644322.71049999993</v>
          </cell>
        </row>
        <row r="221">
          <cell r="A221" t="str">
            <v>EOY Accrued Tax Rec/(Pay)</v>
          </cell>
          <cell r="B221" t="str">
            <v>Rob</v>
          </cell>
          <cell r="C221" t="str">
            <v>Computed</v>
          </cell>
          <cell r="D221" t="str">
            <v>1Q04</v>
          </cell>
          <cell r="E221" t="str">
            <v>BS Delano</v>
          </cell>
          <cell r="F221" t="str">
            <v>US</v>
          </cell>
          <cell r="G221">
            <v>0</v>
          </cell>
        </row>
        <row r="222">
          <cell r="A222" t="str">
            <v>Total Deferred Tax Asset - Current</v>
          </cell>
          <cell r="B222" t="str">
            <v>Rob</v>
          </cell>
          <cell r="C222" t="str">
            <v>Computed</v>
          </cell>
          <cell r="D222" t="str">
            <v>1Q04</v>
          </cell>
          <cell r="E222" t="str">
            <v>BS Delano</v>
          </cell>
          <cell r="F222" t="str">
            <v>US</v>
          </cell>
          <cell r="G222">
            <v>0</v>
          </cell>
        </row>
        <row r="223">
          <cell r="A223" t="str">
            <v>Total Deferred Tax Asset - NC</v>
          </cell>
          <cell r="B223" t="str">
            <v>Rob</v>
          </cell>
          <cell r="C223" t="str">
            <v>Computed</v>
          </cell>
          <cell r="D223" t="str">
            <v>1Q04</v>
          </cell>
          <cell r="E223" t="str">
            <v>BS Delano</v>
          </cell>
          <cell r="F223" t="str">
            <v>US</v>
          </cell>
          <cell r="G223">
            <v>0</v>
          </cell>
        </row>
        <row r="224">
          <cell r="A224" t="str">
            <v>Total Deferred Tax Liab - NC</v>
          </cell>
          <cell r="B224" t="str">
            <v>Rob</v>
          </cell>
          <cell r="C224" t="str">
            <v>Computed</v>
          </cell>
          <cell r="D224" t="str">
            <v>1Q04</v>
          </cell>
          <cell r="E224" t="str">
            <v>BS Delano</v>
          </cell>
          <cell r="F224" t="str">
            <v>US</v>
          </cell>
          <cell r="G224">
            <v>0</v>
          </cell>
        </row>
        <row r="225">
          <cell r="A225" t="str">
            <v>Total Net Deferred Tax Asset/(Liab)</v>
          </cell>
          <cell r="B225" t="str">
            <v>Rob</v>
          </cell>
          <cell r="C225" t="str">
            <v>Computed</v>
          </cell>
          <cell r="D225" t="str">
            <v>1Q04</v>
          </cell>
          <cell r="E225" t="str">
            <v>BS Delano</v>
          </cell>
          <cell r="F225" t="str">
            <v>US</v>
          </cell>
          <cell r="G225">
            <v>0</v>
          </cell>
        </row>
        <row r="226">
          <cell r="A226" t="str">
            <v>Gross Valuation Allowance</v>
          </cell>
          <cell r="B226" t="str">
            <v>Rob</v>
          </cell>
          <cell r="C226" t="str">
            <v>Computed</v>
          </cell>
          <cell r="D226" t="str">
            <v>1Q04</v>
          </cell>
          <cell r="E226" t="str">
            <v>BS Delano</v>
          </cell>
          <cell r="F226" t="str">
            <v>US</v>
          </cell>
          <cell r="G226">
            <v>0</v>
          </cell>
        </row>
        <row r="227">
          <cell r="A227" t="str">
            <v>Total Asset/(Liability)</v>
          </cell>
          <cell r="B227" t="str">
            <v>Rob</v>
          </cell>
          <cell r="C227" t="str">
            <v>Computed</v>
          </cell>
          <cell r="D227" t="str">
            <v>1Q04</v>
          </cell>
          <cell r="E227" t="str">
            <v>BS Delano</v>
          </cell>
          <cell r="F227" t="str">
            <v>US</v>
          </cell>
          <cell r="G227">
            <v>0</v>
          </cell>
        </row>
        <row r="228">
          <cell r="A228" t="str">
            <v>Total tax expense (benefit)</v>
          </cell>
          <cell r="B228" t="str">
            <v>Rob</v>
          </cell>
          <cell r="C228" t="str">
            <v>Computed</v>
          </cell>
          <cell r="D228" t="str">
            <v>1Q04</v>
          </cell>
          <cell r="E228" t="str">
            <v>BS Delano</v>
          </cell>
          <cell r="F228" t="str">
            <v>US</v>
          </cell>
          <cell r="G228">
            <v>-264896.80699999997</v>
          </cell>
        </row>
        <row r="229">
          <cell r="A229" t="str">
            <v>EOY Accrued Tax Rec/(Pay)</v>
          </cell>
          <cell r="B229" t="str">
            <v>Rob</v>
          </cell>
          <cell r="C229" t="str">
            <v>Computed</v>
          </cell>
          <cell r="D229" t="str">
            <v>4Q03</v>
          </cell>
          <cell r="E229" t="str">
            <v>BS Delano</v>
          </cell>
          <cell r="F229" t="str">
            <v>US</v>
          </cell>
          <cell r="G229">
            <v>0</v>
          </cell>
        </row>
        <row r="230">
          <cell r="A230" t="str">
            <v>Total Deferred Tax Asset - Current</v>
          </cell>
          <cell r="B230" t="str">
            <v>Rob</v>
          </cell>
          <cell r="C230" t="str">
            <v>Computed</v>
          </cell>
          <cell r="D230" t="str">
            <v>4Q03</v>
          </cell>
          <cell r="E230" t="str">
            <v>BS Delano</v>
          </cell>
          <cell r="F230" t="str">
            <v>US</v>
          </cell>
          <cell r="G230">
            <v>0</v>
          </cell>
        </row>
        <row r="231">
          <cell r="A231" t="str">
            <v>Total Deferred Tax Asset - NC</v>
          </cell>
          <cell r="B231" t="str">
            <v>Rob</v>
          </cell>
          <cell r="C231" t="str">
            <v>Computed</v>
          </cell>
          <cell r="D231" t="str">
            <v>4Q03</v>
          </cell>
          <cell r="E231" t="str">
            <v>BS Delano</v>
          </cell>
          <cell r="F231" t="str">
            <v>US</v>
          </cell>
          <cell r="G231">
            <v>0</v>
          </cell>
        </row>
        <row r="232">
          <cell r="A232" t="str">
            <v>Total Deferred Tax Liab - NC</v>
          </cell>
          <cell r="B232" t="str">
            <v>Rob</v>
          </cell>
          <cell r="C232" t="str">
            <v>Computed</v>
          </cell>
          <cell r="D232" t="str">
            <v>4Q03</v>
          </cell>
          <cell r="E232" t="str">
            <v>BS Delano</v>
          </cell>
          <cell r="F232" t="str">
            <v>US</v>
          </cell>
          <cell r="G232">
            <v>0</v>
          </cell>
        </row>
        <row r="233">
          <cell r="A233" t="str">
            <v>Total Net Deferred Tax Asset/(Liab)</v>
          </cell>
          <cell r="B233" t="str">
            <v>Rob</v>
          </cell>
          <cell r="C233" t="str">
            <v>Computed</v>
          </cell>
          <cell r="D233" t="str">
            <v>4Q03</v>
          </cell>
          <cell r="E233" t="str">
            <v>BS Delano</v>
          </cell>
          <cell r="F233" t="str">
            <v>US</v>
          </cell>
          <cell r="G233">
            <v>0</v>
          </cell>
        </row>
        <row r="234">
          <cell r="A234" t="str">
            <v>Gross Valuation Allowance</v>
          </cell>
          <cell r="B234" t="str">
            <v>Rob</v>
          </cell>
          <cell r="C234" t="str">
            <v>Computed</v>
          </cell>
          <cell r="D234" t="str">
            <v>4Q03</v>
          </cell>
          <cell r="E234" t="str">
            <v>BS Delano</v>
          </cell>
          <cell r="F234" t="str">
            <v>US</v>
          </cell>
          <cell r="G234">
            <v>0</v>
          </cell>
        </row>
        <row r="235">
          <cell r="A235" t="str">
            <v>Total Asset/(Liability)</v>
          </cell>
          <cell r="B235" t="str">
            <v>Rob</v>
          </cell>
          <cell r="C235" t="str">
            <v>Computed</v>
          </cell>
          <cell r="D235" t="str">
            <v>4Q03</v>
          </cell>
          <cell r="E235" t="str">
            <v>BS Delano</v>
          </cell>
          <cell r="F235" t="str">
            <v>US</v>
          </cell>
          <cell r="G235">
            <v>0</v>
          </cell>
        </row>
        <row r="236">
          <cell r="A236" t="str">
            <v>EOY Accrued Tax Rec/(Pay)</v>
          </cell>
          <cell r="B236" t="str">
            <v>Rob</v>
          </cell>
          <cell r="C236" t="str">
            <v>Computed</v>
          </cell>
          <cell r="D236" t="str">
            <v>2Q04</v>
          </cell>
          <cell r="E236" t="str">
            <v>RU Deepwater</v>
          </cell>
          <cell r="F236" t="str">
            <v>US</v>
          </cell>
          <cell r="G236">
            <v>0</v>
          </cell>
        </row>
        <row r="237">
          <cell r="A237" t="str">
            <v>Total Deferred Tax Asset - Current</v>
          </cell>
          <cell r="B237" t="str">
            <v>Rob</v>
          </cell>
          <cell r="C237" t="str">
            <v>Computed</v>
          </cell>
          <cell r="D237" t="str">
            <v>2Q04</v>
          </cell>
          <cell r="E237" t="str">
            <v>RU Deepwater</v>
          </cell>
          <cell r="F237" t="str">
            <v>US</v>
          </cell>
          <cell r="G237">
            <v>0</v>
          </cell>
        </row>
        <row r="238">
          <cell r="A238" t="str">
            <v>Total Deferred Tax Asset - NC</v>
          </cell>
          <cell r="B238" t="str">
            <v>Rob</v>
          </cell>
          <cell r="C238" t="str">
            <v>Computed</v>
          </cell>
          <cell r="D238" t="str">
            <v>2Q04</v>
          </cell>
          <cell r="E238" t="str">
            <v>RU Deepwater</v>
          </cell>
          <cell r="F238" t="str">
            <v>US</v>
          </cell>
          <cell r="G238">
            <v>0</v>
          </cell>
        </row>
        <row r="239">
          <cell r="A239" t="str">
            <v>Total Deferred Tax Liab - NC</v>
          </cell>
          <cell r="B239" t="str">
            <v>Rob</v>
          </cell>
          <cell r="C239" t="str">
            <v>Computed</v>
          </cell>
          <cell r="D239" t="str">
            <v>2Q04</v>
          </cell>
          <cell r="E239" t="str">
            <v>RU Deepwater</v>
          </cell>
          <cell r="F239" t="str">
            <v>US</v>
          </cell>
          <cell r="G239">
            <v>0</v>
          </cell>
        </row>
        <row r="240">
          <cell r="A240" t="str">
            <v>Total Net Deferred Tax Asset/(Liab)</v>
          </cell>
          <cell r="B240" t="str">
            <v>Rob</v>
          </cell>
          <cell r="C240" t="str">
            <v>Computed</v>
          </cell>
          <cell r="D240" t="str">
            <v>2Q04</v>
          </cell>
          <cell r="E240" t="str">
            <v>RU Deepwater</v>
          </cell>
          <cell r="F240" t="str">
            <v>US</v>
          </cell>
          <cell r="G240">
            <v>0</v>
          </cell>
        </row>
        <row r="241">
          <cell r="A241" t="str">
            <v>Gross Valuation Allowance</v>
          </cell>
          <cell r="B241" t="str">
            <v>Rob</v>
          </cell>
          <cell r="C241" t="str">
            <v>Computed</v>
          </cell>
          <cell r="D241" t="str">
            <v>2Q04</v>
          </cell>
          <cell r="E241" t="str">
            <v>RU Deepwater</v>
          </cell>
          <cell r="F241" t="str">
            <v>US</v>
          </cell>
          <cell r="G241">
            <v>0</v>
          </cell>
        </row>
        <row r="242">
          <cell r="A242" t="str">
            <v>Total Asset/(Liability)</v>
          </cell>
          <cell r="B242" t="str">
            <v>Rob</v>
          </cell>
          <cell r="C242" t="str">
            <v>Computed</v>
          </cell>
          <cell r="D242" t="str">
            <v>2Q04</v>
          </cell>
          <cell r="E242" t="str">
            <v>RU Deepwater</v>
          </cell>
          <cell r="F242" t="str">
            <v>US</v>
          </cell>
          <cell r="G242">
            <v>0</v>
          </cell>
        </row>
        <row r="243">
          <cell r="A243" t="str">
            <v>Total tax expense (benefit)</v>
          </cell>
          <cell r="B243" t="str">
            <v>Rob</v>
          </cell>
          <cell r="C243" t="str">
            <v>Computed</v>
          </cell>
          <cell r="D243" t="str">
            <v>2Q04</v>
          </cell>
          <cell r="E243" t="str">
            <v>RU Deepwater</v>
          </cell>
          <cell r="F243" t="str">
            <v>US</v>
          </cell>
          <cell r="G243">
            <v>761090.32299999986</v>
          </cell>
        </row>
        <row r="244">
          <cell r="A244" t="str">
            <v>EOY Accrued Tax Rec/(Pay)</v>
          </cell>
          <cell r="B244" t="str">
            <v>Rob</v>
          </cell>
          <cell r="C244" t="str">
            <v>Computed</v>
          </cell>
          <cell r="D244" t="str">
            <v>1Q04</v>
          </cell>
          <cell r="E244" t="str">
            <v>RU Deepwater</v>
          </cell>
          <cell r="F244" t="str">
            <v>US</v>
          </cell>
          <cell r="G244">
            <v>0</v>
          </cell>
        </row>
        <row r="245">
          <cell r="A245" t="str">
            <v>Total Deferred Tax Asset - Current</v>
          </cell>
          <cell r="B245" t="str">
            <v>Rob</v>
          </cell>
          <cell r="C245" t="str">
            <v>Computed</v>
          </cell>
          <cell r="D245" t="str">
            <v>1Q04</v>
          </cell>
          <cell r="E245" t="str">
            <v>RU Deepwater</v>
          </cell>
          <cell r="F245" t="str">
            <v>US</v>
          </cell>
          <cell r="G245">
            <v>0</v>
          </cell>
        </row>
        <row r="246">
          <cell r="A246" t="str">
            <v>Total Deferred Tax Asset - NC</v>
          </cell>
          <cell r="B246" t="str">
            <v>Rob</v>
          </cell>
          <cell r="C246" t="str">
            <v>Computed</v>
          </cell>
          <cell r="D246" t="str">
            <v>1Q04</v>
          </cell>
          <cell r="E246" t="str">
            <v>RU Deepwater</v>
          </cell>
          <cell r="F246" t="str">
            <v>US</v>
          </cell>
          <cell r="G246">
            <v>0</v>
          </cell>
        </row>
        <row r="247">
          <cell r="A247" t="str">
            <v>Total Deferred Tax Liab - NC</v>
          </cell>
          <cell r="B247" t="str">
            <v>Rob</v>
          </cell>
          <cell r="C247" t="str">
            <v>Computed</v>
          </cell>
          <cell r="D247" t="str">
            <v>1Q04</v>
          </cell>
          <cell r="E247" t="str">
            <v>RU Deepwater</v>
          </cell>
          <cell r="F247" t="str">
            <v>US</v>
          </cell>
          <cell r="G247">
            <v>0</v>
          </cell>
        </row>
        <row r="248">
          <cell r="A248" t="str">
            <v>Total Net Deferred Tax Asset/(Liab)</v>
          </cell>
          <cell r="B248" t="str">
            <v>Rob</v>
          </cell>
          <cell r="C248" t="str">
            <v>Computed</v>
          </cell>
          <cell r="D248" t="str">
            <v>1Q04</v>
          </cell>
          <cell r="E248" t="str">
            <v>RU Deepwater</v>
          </cell>
          <cell r="F248" t="str">
            <v>US</v>
          </cell>
          <cell r="G248">
            <v>0</v>
          </cell>
        </row>
        <row r="249">
          <cell r="A249" t="str">
            <v>Gross Valuation Allowance</v>
          </cell>
          <cell r="B249" t="str">
            <v>Rob</v>
          </cell>
          <cell r="C249" t="str">
            <v>Computed</v>
          </cell>
          <cell r="D249" t="str">
            <v>1Q04</v>
          </cell>
          <cell r="E249" t="str">
            <v>RU Deepwater</v>
          </cell>
          <cell r="F249" t="str">
            <v>US</v>
          </cell>
          <cell r="G249">
            <v>0</v>
          </cell>
        </row>
        <row r="250">
          <cell r="A250" t="str">
            <v>Total Asset/(Liability)</v>
          </cell>
          <cell r="B250" t="str">
            <v>Rob</v>
          </cell>
          <cell r="C250" t="str">
            <v>Computed</v>
          </cell>
          <cell r="D250" t="str">
            <v>1Q04</v>
          </cell>
          <cell r="E250" t="str">
            <v>RU Deepwater</v>
          </cell>
          <cell r="F250" t="str">
            <v>US</v>
          </cell>
          <cell r="G250">
            <v>0</v>
          </cell>
        </row>
        <row r="251">
          <cell r="A251" t="str">
            <v>Total tax expense (benefit)</v>
          </cell>
          <cell r="B251" t="str">
            <v>Rob</v>
          </cell>
          <cell r="C251" t="str">
            <v>Computed</v>
          </cell>
          <cell r="D251" t="str">
            <v>1Q04</v>
          </cell>
          <cell r="E251" t="str">
            <v>RU Deepwater</v>
          </cell>
          <cell r="F251" t="str">
            <v>US</v>
          </cell>
          <cell r="G251">
            <v>47647.660499999998</v>
          </cell>
        </row>
        <row r="252">
          <cell r="A252" t="str">
            <v>EOY Accrued Tax Rec/(Pay)</v>
          </cell>
          <cell r="B252" t="str">
            <v>Rob</v>
          </cell>
          <cell r="C252" t="str">
            <v>Computed</v>
          </cell>
          <cell r="D252" t="str">
            <v>4Q03</v>
          </cell>
          <cell r="E252" t="str">
            <v>RU Deepwater</v>
          </cell>
          <cell r="F252" t="str">
            <v>US</v>
          </cell>
          <cell r="G252">
            <v>0</v>
          </cell>
        </row>
        <row r="253">
          <cell r="A253" t="str">
            <v>Total Deferred Tax Asset - Current</v>
          </cell>
          <cell r="B253" t="str">
            <v>Rob</v>
          </cell>
          <cell r="C253" t="str">
            <v>Computed</v>
          </cell>
          <cell r="D253" t="str">
            <v>4Q03</v>
          </cell>
          <cell r="E253" t="str">
            <v>RU Deepwater</v>
          </cell>
          <cell r="F253" t="str">
            <v>US</v>
          </cell>
          <cell r="G253">
            <v>0</v>
          </cell>
        </row>
        <row r="254">
          <cell r="A254" t="str">
            <v>Total Deferred Tax Asset - NC</v>
          </cell>
          <cell r="B254" t="str">
            <v>Rob</v>
          </cell>
          <cell r="C254" t="str">
            <v>Computed</v>
          </cell>
          <cell r="D254" t="str">
            <v>4Q03</v>
          </cell>
          <cell r="E254" t="str">
            <v>RU Deepwater</v>
          </cell>
          <cell r="F254" t="str">
            <v>US</v>
          </cell>
          <cell r="G254">
            <v>0</v>
          </cell>
        </row>
        <row r="255">
          <cell r="A255" t="str">
            <v>Total Deferred Tax Liab - NC</v>
          </cell>
          <cell r="B255" t="str">
            <v>Rob</v>
          </cell>
          <cell r="C255" t="str">
            <v>Computed</v>
          </cell>
          <cell r="D255" t="str">
            <v>4Q03</v>
          </cell>
          <cell r="E255" t="str">
            <v>RU Deepwater</v>
          </cell>
          <cell r="F255" t="str">
            <v>US</v>
          </cell>
          <cell r="G255">
            <v>0</v>
          </cell>
        </row>
        <row r="256">
          <cell r="A256" t="str">
            <v>Total Net Deferred Tax Asset/(Liab)</v>
          </cell>
          <cell r="B256" t="str">
            <v>Rob</v>
          </cell>
          <cell r="C256" t="str">
            <v>Computed</v>
          </cell>
          <cell r="D256" t="str">
            <v>4Q03</v>
          </cell>
          <cell r="E256" t="str">
            <v>RU Deepwater</v>
          </cell>
          <cell r="F256" t="str">
            <v>US</v>
          </cell>
          <cell r="G256">
            <v>0</v>
          </cell>
        </row>
        <row r="257">
          <cell r="A257" t="str">
            <v>Gross Valuation Allowance</v>
          </cell>
          <cell r="B257" t="str">
            <v>Rob</v>
          </cell>
          <cell r="C257" t="str">
            <v>Computed</v>
          </cell>
          <cell r="D257" t="str">
            <v>4Q03</v>
          </cell>
          <cell r="E257" t="str">
            <v>RU Deepwater</v>
          </cell>
          <cell r="F257" t="str">
            <v>US</v>
          </cell>
          <cell r="G257">
            <v>0</v>
          </cell>
        </row>
        <row r="258">
          <cell r="A258" t="str">
            <v>Total Asset/(Liability)</v>
          </cell>
          <cell r="B258" t="str">
            <v>Rob</v>
          </cell>
          <cell r="C258" t="str">
            <v>Computed</v>
          </cell>
          <cell r="D258" t="str">
            <v>4Q03</v>
          </cell>
          <cell r="E258" t="str">
            <v>RU Deepwater</v>
          </cell>
          <cell r="F258" t="str">
            <v>US</v>
          </cell>
          <cell r="G258">
            <v>0</v>
          </cell>
        </row>
        <row r="259">
          <cell r="A259" t="str">
            <v>EOY Accrued Tax Rec/(Pay)</v>
          </cell>
          <cell r="B259" t="str">
            <v>Rob</v>
          </cell>
          <cell r="C259" t="str">
            <v>Computed</v>
          </cell>
          <cell r="D259" t="str">
            <v>2Q04</v>
          </cell>
          <cell r="E259" t="str">
            <v>RU Granite Ridge</v>
          </cell>
          <cell r="F259" t="str">
            <v>US</v>
          </cell>
          <cell r="G259">
            <v>0</v>
          </cell>
        </row>
        <row r="260">
          <cell r="A260" t="str">
            <v>Total Deferred Tax Asset - Current</v>
          </cell>
          <cell r="B260" t="str">
            <v>Rob</v>
          </cell>
          <cell r="C260" t="str">
            <v>Computed</v>
          </cell>
          <cell r="D260" t="str">
            <v>2Q04</v>
          </cell>
          <cell r="E260" t="str">
            <v>RU Granite Ridge</v>
          </cell>
          <cell r="F260" t="str">
            <v>US</v>
          </cell>
          <cell r="G260">
            <v>0</v>
          </cell>
        </row>
        <row r="261">
          <cell r="A261" t="str">
            <v>Total Deferred Tax Asset - NC</v>
          </cell>
          <cell r="B261" t="str">
            <v>Rob</v>
          </cell>
          <cell r="C261" t="str">
            <v>Computed</v>
          </cell>
          <cell r="D261" t="str">
            <v>2Q04</v>
          </cell>
          <cell r="E261" t="str">
            <v>RU Granite Ridge</v>
          </cell>
          <cell r="F261" t="str">
            <v>US</v>
          </cell>
          <cell r="G261">
            <v>0</v>
          </cell>
        </row>
        <row r="262">
          <cell r="A262" t="str">
            <v>Total Deferred Tax Liab - NC</v>
          </cell>
          <cell r="B262" t="str">
            <v>Rob</v>
          </cell>
          <cell r="C262" t="str">
            <v>Computed</v>
          </cell>
          <cell r="D262" t="str">
            <v>2Q04</v>
          </cell>
          <cell r="E262" t="str">
            <v>RU Granite Ridge</v>
          </cell>
          <cell r="F262" t="str">
            <v>US</v>
          </cell>
          <cell r="G262">
            <v>0</v>
          </cell>
        </row>
        <row r="263">
          <cell r="A263" t="str">
            <v>Total Net Deferred Tax Asset/(Liab)</v>
          </cell>
          <cell r="B263" t="str">
            <v>Rob</v>
          </cell>
          <cell r="C263" t="str">
            <v>Computed</v>
          </cell>
          <cell r="D263" t="str">
            <v>2Q04</v>
          </cell>
          <cell r="E263" t="str">
            <v>RU Granite Ridge</v>
          </cell>
          <cell r="F263" t="str">
            <v>US</v>
          </cell>
          <cell r="G263">
            <v>0</v>
          </cell>
        </row>
        <row r="264">
          <cell r="A264" t="str">
            <v>Gross Valuation Allowance</v>
          </cell>
          <cell r="B264" t="str">
            <v>Rob</v>
          </cell>
          <cell r="C264" t="str">
            <v>Computed</v>
          </cell>
          <cell r="D264" t="str">
            <v>2Q04</v>
          </cell>
          <cell r="E264" t="str">
            <v>RU Granite Ridge</v>
          </cell>
          <cell r="F264" t="str">
            <v>US</v>
          </cell>
          <cell r="G264">
            <v>0</v>
          </cell>
        </row>
        <row r="265">
          <cell r="A265" t="str">
            <v>Total Asset/(Liability)</v>
          </cell>
          <cell r="B265" t="str">
            <v>Rob</v>
          </cell>
          <cell r="C265" t="str">
            <v>Computed</v>
          </cell>
          <cell r="D265" t="str">
            <v>2Q04</v>
          </cell>
          <cell r="E265" t="str">
            <v>RU Granite Ridge</v>
          </cell>
          <cell r="F265" t="str">
            <v>US</v>
          </cell>
          <cell r="G265">
            <v>0</v>
          </cell>
        </row>
        <row r="266">
          <cell r="A266" t="str">
            <v>Total tax expense (benefit)</v>
          </cell>
          <cell r="B266" t="str">
            <v>Rob</v>
          </cell>
          <cell r="C266" t="str">
            <v>Computed</v>
          </cell>
          <cell r="D266" t="str">
            <v>2Q04</v>
          </cell>
          <cell r="E266" t="str">
            <v>RU Granite Ridge</v>
          </cell>
          <cell r="F266" t="str">
            <v>US</v>
          </cell>
          <cell r="G266">
            <v>-5412748.1204999993</v>
          </cell>
        </row>
        <row r="267">
          <cell r="A267" t="str">
            <v>EOY Accrued Tax Rec/(Pay)</v>
          </cell>
          <cell r="B267" t="str">
            <v>Rob</v>
          </cell>
          <cell r="C267" t="str">
            <v>Computed</v>
          </cell>
          <cell r="D267" t="str">
            <v>1Q04</v>
          </cell>
          <cell r="E267" t="str">
            <v>RU Granite Ridge</v>
          </cell>
          <cell r="F267" t="str">
            <v>US</v>
          </cell>
          <cell r="G267">
            <v>0</v>
          </cell>
        </row>
        <row r="268">
          <cell r="A268" t="str">
            <v>Total Deferred Tax Asset - Current</v>
          </cell>
          <cell r="B268" t="str">
            <v>Rob</v>
          </cell>
          <cell r="C268" t="str">
            <v>Computed</v>
          </cell>
          <cell r="D268" t="str">
            <v>1Q04</v>
          </cell>
          <cell r="E268" t="str">
            <v>RU Granite Ridge</v>
          </cell>
          <cell r="F268" t="str">
            <v>US</v>
          </cell>
          <cell r="G268">
            <v>0</v>
          </cell>
        </row>
        <row r="269">
          <cell r="A269" t="str">
            <v>Total Deferred Tax Asset - NC</v>
          </cell>
          <cell r="B269" t="str">
            <v>Rob</v>
          </cell>
          <cell r="C269" t="str">
            <v>Computed</v>
          </cell>
          <cell r="D269" t="str">
            <v>1Q04</v>
          </cell>
          <cell r="E269" t="str">
            <v>RU Granite Ridge</v>
          </cell>
          <cell r="F269" t="str">
            <v>US</v>
          </cell>
          <cell r="G269">
            <v>0</v>
          </cell>
        </row>
        <row r="270">
          <cell r="A270" t="str">
            <v>Total Deferred Tax Liab - NC</v>
          </cell>
          <cell r="B270" t="str">
            <v>Rob</v>
          </cell>
          <cell r="C270" t="str">
            <v>Computed</v>
          </cell>
          <cell r="D270" t="str">
            <v>1Q04</v>
          </cell>
          <cell r="E270" t="str">
            <v>RU Granite Ridge</v>
          </cell>
          <cell r="F270" t="str">
            <v>US</v>
          </cell>
          <cell r="G270">
            <v>0</v>
          </cell>
        </row>
        <row r="271">
          <cell r="A271" t="str">
            <v>Total Net Deferred Tax Asset/(Liab)</v>
          </cell>
          <cell r="B271" t="str">
            <v>Rob</v>
          </cell>
          <cell r="C271" t="str">
            <v>Computed</v>
          </cell>
          <cell r="D271" t="str">
            <v>1Q04</v>
          </cell>
          <cell r="E271" t="str">
            <v>RU Granite Ridge</v>
          </cell>
          <cell r="F271" t="str">
            <v>US</v>
          </cell>
          <cell r="G271">
            <v>0</v>
          </cell>
        </row>
        <row r="272">
          <cell r="A272" t="str">
            <v>Gross Valuation Allowance</v>
          </cell>
          <cell r="B272" t="str">
            <v>Rob</v>
          </cell>
          <cell r="C272" t="str">
            <v>Computed</v>
          </cell>
          <cell r="D272" t="str">
            <v>1Q04</v>
          </cell>
          <cell r="E272" t="str">
            <v>RU Granite Ridge</v>
          </cell>
          <cell r="F272" t="str">
            <v>US</v>
          </cell>
          <cell r="G272">
            <v>0</v>
          </cell>
        </row>
        <row r="273">
          <cell r="A273" t="str">
            <v>Total Asset/(Liability)</v>
          </cell>
          <cell r="B273" t="str">
            <v>Rob</v>
          </cell>
          <cell r="C273" t="str">
            <v>Computed</v>
          </cell>
          <cell r="D273" t="str">
            <v>1Q04</v>
          </cell>
          <cell r="E273" t="str">
            <v>RU Granite Ridge</v>
          </cell>
          <cell r="F273" t="str">
            <v>US</v>
          </cell>
          <cell r="G273">
            <v>0</v>
          </cell>
        </row>
        <row r="274">
          <cell r="A274" t="str">
            <v>Total tax expense (benefit)</v>
          </cell>
          <cell r="B274" t="str">
            <v>Rob</v>
          </cell>
          <cell r="C274" t="str">
            <v>Computed</v>
          </cell>
          <cell r="D274" t="str">
            <v>1Q04</v>
          </cell>
          <cell r="E274" t="str">
            <v>RU Granite Ridge</v>
          </cell>
          <cell r="F274" t="str">
            <v>US</v>
          </cell>
          <cell r="G274">
            <v>-1706312.7969999998</v>
          </cell>
        </row>
        <row r="275">
          <cell r="A275" t="str">
            <v>EOY Accrued Tax Rec/(Pay)</v>
          </cell>
          <cell r="B275" t="str">
            <v>Rob</v>
          </cell>
          <cell r="C275" t="str">
            <v>Computed</v>
          </cell>
          <cell r="D275" t="str">
            <v>4Q03</v>
          </cell>
          <cell r="E275" t="str">
            <v>RU Granite Ridge</v>
          </cell>
          <cell r="F275" t="str">
            <v>US</v>
          </cell>
          <cell r="G275">
            <v>0</v>
          </cell>
        </row>
        <row r="276">
          <cell r="A276" t="str">
            <v>Total Deferred Tax Asset - Current</v>
          </cell>
          <cell r="B276" t="str">
            <v>Rob</v>
          </cell>
          <cell r="C276" t="str">
            <v>Computed</v>
          </cell>
          <cell r="D276" t="str">
            <v>4Q03</v>
          </cell>
          <cell r="E276" t="str">
            <v>RU Granite Ridge</v>
          </cell>
          <cell r="F276" t="str">
            <v>US</v>
          </cell>
          <cell r="G276">
            <v>0</v>
          </cell>
        </row>
        <row r="277">
          <cell r="A277" t="str">
            <v>Total Deferred Tax Asset - NC</v>
          </cell>
          <cell r="B277" t="str">
            <v>Rob</v>
          </cell>
          <cell r="C277" t="str">
            <v>Computed</v>
          </cell>
          <cell r="D277" t="str">
            <v>4Q03</v>
          </cell>
          <cell r="E277" t="str">
            <v>RU Granite Ridge</v>
          </cell>
          <cell r="F277" t="str">
            <v>US</v>
          </cell>
          <cell r="G277">
            <v>0</v>
          </cell>
        </row>
        <row r="278">
          <cell r="A278" t="str">
            <v>Total Deferred Tax Liab - NC</v>
          </cell>
          <cell r="B278" t="str">
            <v>Rob</v>
          </cell>
          <cell r="C278" t="str">
            <v>Computed</v>
          </cell>
          <cell r="D278" t="str">
            <v>4Q03</v>
          </cell>
          <cell r="E278" t="str">
            <v>RU Granite Ridge</v>
          </cell>
          <cell r="F278" t="str">
            <v>US</v>
          </cell>
          <cell r="G278">
            <v>0</v>
          </cell>
        </row>
        <row r="279">
          <cell r="A279" t="str">
            <v>Total Net Deferred Tax Asset/(Liab)</v>
          </cell>
          <cell r="B279" t="str">
            <v>Rob</v>
          </cell>
          <cell r="C279" t="str">
            <v>Computed</v>
          </cell>
          <cell r="D279" t="str">
            <v>4Q03</v>
          </cell>
          <cell r="E279" t="str">
            <v>RU Granite Ridge</v>
          </cell>
          <cell r="F279" t="str">
            <v>US</v>
          </cell>
          <cell r="G279">
            <v>0</v>
          </cell>
        </row>
        <row r="280">
          <cell r="A280" t="str">
            <v>Gross Valuation Allowance</v>
          </cell>
          <cell r="B280" t="str">
            <v>Rob</v>
          </cell>
          <cell r="C280" t="str">
            <v>Computed</v>
          </cell>
          <cell r="D280" t="str">
            <v>4Q03</v>
          </cell>
          <cell r="E280" t="str">
            <v>RU Granite Ridge</v>
          </cell>
          <cell r="F280" t="str">
            <v>US</v>
          </cell>
          <cell r="G280">
            <v>0</v>
          </cell>
        </row>
        <row r="281">
          <cell r="A281" t="str">
            <v>Total Asset/(Liability)</v>
          </cell>
          <cell r="B281" t="str">
            <v>Rob</v>
          </cell>
          <cell r="C281" t="str">
            <v>Computed</v>
          </cell>
          <cell r="D281" t="str">
            <v>4Q03</v>
          </cell>
          <cell r="E281" t="str">
            <v>RU Granite Ridge</v>
          </cell>
          <cell r="F281" t="str">
            <v>US</v>
          </cell>
          <cell r="G281">
            <v>0</v>
          </cell>
        </row>
        <row r="282">
          <cell r="A282" t="str">
            <v>EOY Accrued Tax Rec/(Pay)</v>
          </cell>
          <cell r="B282" t="str">
            <v>Rob</v>
          </cell>
          <cell r="C282" t="str">
            <v>Computed</v>
          </cell>
          <cell r="D282" t="str">
            <v>2Q04</v>
          </cell>
          <cell r="E282" t="str">
            <v>BS Hawaii</v>
          </cell>
          <cell r="F282" t="str">
            <v>US</v>
          </cell>
          <cell r="G282">
            <v>0</v>
          </cell>
        </row>
        <row r="283">
          <cell r="A283" t="str">
            <v>Total Deferred Tax Asset - Current</v>
          </cell>
          <cell r="B283" t="str">
            <v>Rob</v>
          </cell>
          <cell r="C283" t="str">
            <v>Computed</v>
          </cell>
          <cell r="D283" t="str">
            <v>2Q04</v>
          </cell>
          <cell r="E283" t="str">
            <v>BS Hawaii</v>
          </cell>
          <cell r="F283" t="str">
            <v>US</v>
          </cell>
          <cell r="G283">
            <v>0</v>
          </cell>
        </row>
        <row r="284">
          <cell r="A284" t="str">
            <v>Total Deferred Tax Asset - NC</v>
          </cell>
          <cell r="B284" t="str">
            <v>Rob</v>
          </cell>
          <cell r="C284" t="str">
            <v>Computed</v>
          </cell>
          <cell r="D284" t="str">
            <v>2Q04</v>
          </cell>
          <cell r="E284" t="str">
            <v>BS Hawaii</v>
          </cell>
          <cell r="F284" t="str">
            <v>US</v>
          </cell>
          <cell r="G284">
            <v>0</v>
          </cell>
        </row>
        <row r="285">
          <cell r="A285" t="str">
            <v>Total Deferred Tax Liab - NC</v>
          </cell>
          <cell r="B285" t="str">
            <v>Rob</v>
          </cell>
          <cell r="C285" t="str">
            <v>Computed</v>
          </cell>
          <cell r="D285" t="str">
            <v>2Q04</v>
          </cell>
          <cell r="E285" t="str">
            <v>BS Hawaii</v>
          </cell>
          <cell r="F285" t="str">
            <v>US</v>
          </cell>
          <cell r="G285">
            <v>0</v>
          </cell>
        </row>
        <row r="286">
          <cell r="A286" t="str">
            <v>Total Net Deferred Tax Asset/(Liab)</v>
          </cell>
          <cell r="B286" t="str">
            <v>Rob</v>
          </cell>
          <cell r="C286" t="str">
            <v>Computed</v>
          </cell>
          <cell r="D286" t="str">
            <v>2Q04</v>
          </cell>
          <cell r="E286" t="str">
            <v>BS Hawaii</v>
          </cell>
          <cell r="F286" t="str">
            <v>US</v>
          </cell>
          <cell r="G286">
            <v>0</v>
          </cell>
        </row>
        <row r="287">
          <cell r="A287" t="str">
            <v>Gross Valuation Allowance</v>
          </cell>
          <cell r="B287" t="str">
            <v>Rob</v>
          </cell>
          <cell r="C287" t="str">
            <v>Computed</v>
          </cell>
          <cell r="D287" t="str">
            <v>2Q04</v>
          </cell>
          <cell r="E287" t="str">
            <v>BS Hawaii</v>
          </cell>
          <cell r="F287" t="str">
            <v>US</v>
          </cell>
          <cell r="G287">
            <v>0</v>
          </cell>
        </row>
        <row r="288">
          <cell r="A288" t="str">
            <v>Total Asset/(Liability)</v>
          </cell>
          <cell r="B288" t="str">
            <v>Rob</v>
          </cell>
          <cell r="C288" t="str">
            <v>Computed</v>
          </cell>
          <cell r="D288" t="str">
            <v>2Q04</v>
          </cell>
          <cell r="E288" t="str">
            <v>BS Hawaii</v>
          </cell>
          <cell r="F288" t="str">
            <v>US</v>
          </cell>
          <cell r="G288">
            <v>0</v>
          </cell>
        </row>
        <row r="289">
          <cell r="A289" t="str">
            <v>Total tax expense (benefit)</v>
          </cell>
          <cell r="B289" t="str">
            <v>Rob</v>
          </cell>
          <cell r="C289" t="str">
            <v>Computed</v>
          </cell>
          <cell r="D289" t="str">
            <v>2Q04</v>
          </cell>
          <cell r="E289" t="str">
            <v>BS Hawaii</v>
          </cell>
          <cell r="F289" t="str">
            <v>US</v>
          </cell>
          <cell r="G289">
            <v>4372263</v>
          </cell>
        </row>
        <row r="290">
          <cell r="A290" t="str">
            <v>EOY Accrued Tax Rec/(Pay)</v>
          </cell>
          <cell r="B290" t="str">
            <v>Rob</v>
          </cell>
          <cell r="C290" t="str">
            <v>Computed</v>
          </cell>
          <cell r="D290" t="str">
            <v>1Q04</v>
          </cell>
          <cell r="E290" t="str">
            <v>BS Hawaii</v>
          </cell>
          <cell r="F290" t="str">
            <v>US</v>
          </cell>
          <cell r="G290">
            <v>0</v>
          </cell>
        </row>
        <row r="291">
          <cell r="A291" t="str">
            <v>Total Deferred Tax Asset - Current</v>
          </cell>
          <cell r="B291" t="str">
            <v>Rob</v>
          </cell>
          <cell r="C291" t="str">
            <v>Computed</v>
          </cell>
          <cell r="D291" t="str">
            <v>1Q04</v>
          </cell>
          <cell r="E291" t="str">
            <v>BS Hawaii</v>
          </cell>
          <cell r="F291" t="str">
            <v>US</v>
          </cell>
          <cell r="G291">
            <v>0</v>
          </cell>
        </row>
        <row r="292">
          <cell r="A292" t="str">
            <v>Total Deferred Tax Asset - NC</v>
          </cell>
          <cell r="B292" t="str">
            <v>Rob</v>
          </cell>
          <cell r="C292" t="str">
            <v>Computed</v>
          </cell>
          <cell r="D292" t="str">
            <v>1Q04</v>
          </cell>
          <cell r="E292" t="str">
            <v>BS Hawaii</v>
          </cell>
          <cell r="F292" t="str">
            <v>US</v>
          </cell>
          <cell r="G292">
            <v>0</v>
          </cell>
        </row>
        <row r="293">
          <cell r="A293" t="str">
            <v>Total Deferred Tax Liab - NC</v>
          </cell>
          <cell r="B293" t="str">
            <v>Rob</v>
          </cell>
          <cell r="C293" t="str">
            <v>Computed</v>
          </cell>
          <cell r="D293" t="str">
            <v>1Q04</v>
          </cell>
          <cell r="E293" t="str">
            <v>BS Hawaii</v>
          </cell>
          <cell r="F293" t="str">
            <v>US</v>
          </cell>
          <cell r="G293">
            <v>0</v>
          </cell>
        </row>
        <row r="294">
          <cell r="A294" t="str">
            <v>Total Net Deferred Tax Asset/(Liab)</v>
          </cell>
          <cell r="B294" t="str">
            <v>Rob</v>
          </cell>
          <cell r="C294" t="str">
            <v>Computed</v>
          </cell>
          <cell r="D294" t="str">
            <v>1Q04</v>
          </cell>
          <cell r="E294" t="str">
            <v>BS Hawaii</v>
          </cell>
          <cell r="F294" t="str">
            <v>US</v>
          </cell>
          <cell r="G294">
            <v>0</v>
          </cell>
        </row>
        <row r="295">
          <cell r="A295" t="str">
            <v>Gross Valuation Allowance</v>
          </cell>
          <cell r="B295" t="str">
            <v>Rob</v>
          </cell>
          <cell r="C295" t="str">
            <v>Computed</v>
          </cell>
          <cell r="D295" t="str">
            <v>1Q04</v>
          </cell>
          <cell r="E295" t="str">
            <v>BS Hawaii</v>
          </cell>
          <cell r="F295" t="str">
            <v>US</v>
          </cell>
          <cell r="G295">
            <v>0</v>
          </cell>
        </row>
        <row r="296">
          <cell r="A296" t="str">
            <v>Total Asset/(Liability)</v>
          </cell>
          <cell r="B296" t="str">
            <v>Rob</v>
          </cell>
          <cell r="C296" t="str">
            <v>Computed</v>
          </cell>
          <cell r="D296" t="str">
            <v>1Q04</v>
          </cell>
          <cell r="E296" t="str">
            <v>BS Hawaii</v>
          </cell>
          <cell r="F296" t="str">
            <v>US</v>
          </cell>
          <cell r="G296">
            <v>0</v>
          </cell>
        </row>
        <row r="297">
          <cell r="A297" t="str">
            <v>Total tax expense (benefit)</v>
          </cell>
          <cell r="B297" t="str">
            <v>Rob</v>
          </cell>
          <cell r="C297" t="str">
            <v>Computed</v>
          </cell>
          <cell r="D297" t="str">
            <v>1Q04</v>
          </cell>
          <cell r="E297" t="str">
            <v>BS Hawaii</v>
          </cell>
          <cell r="F297" t="str">
            <v>US</v>
          </cell>
          <cell r="G297">
            <v>2123769.2000000002</v>
          </cell>
        </row>
        <row r="298">
          <cell r="A298" t="str">
            <v>EOY Accrued Tax Rec/(Pay)</v>
          </cell>
          <cell r="B298" t="str">
            <v>Rob</v>
          </cell>
          <cell r="C298" t="str">
            <v>Computed</v>
          </cell>
          <cell r="D298" t="str">
            <v>4Q03</v>
          </cell>
          <cell r="E298" t="str">
            <v>BS Hawaii</v>
          </cell>
          <cell r="F298" t="str">
            <v>US</v>
          </cell>
          <cell r="G298">
            <v>0</v>
          </cell>
        </row>
        <row r="299">
          <cell r="A299" t="str">
            <v>Total Deferred Tax Asset - Current</v>
          </cell>
          <cell r="B299" t="str">
            <v>Rob</v>
          </cell>
          <cell r="C299" t="str">
            <v>Computed</v>
          </cell>
          <cell r="D299" t="str">
            <v>4Q03</v>
          </cell>
          <cell r="E299" t="str">
            <v>BS Hawaii</v>
          </cell>
          <cell r="F299" t="str">
            <v>US</v>
          </cell>
          <cell r="G299">
            <v>0</v>
          </cell>
        </row>
        <row r="300">
          <cell r="A300" t="str">
            <v>Total Deferred Tax Asset - NC</v>
          </cell>
          <cell r="B300" t="str">
            <v>Rob</v>
          </cell>
          <cell r="C300" t="str">
            <v>Computed</v>
          </cell>
          <cell r="D300" t="str">
            <v>4Q03</v>
          </cell>
          <cell r="E300" t="str">
            <v>BS Hawaii</v>
          </cell>
          <cell r="F300" t="str">
            <v>US</v>
          </cell>
          <cell r="G300">
            <v>0</v>
          </cell>
        </row>
        <row r="301">
          <cell r="A301" t="str">
            <v>Total Deferred Tax Liab - NC</v>
          </cell>
          <cell r="B301" t="str">
            <v>Rob</v>
          </cell>
          <cell r="C301" t="str">
            <v>Computed</v>
          </cell>
          <cell r="D301" t="str">
            <v>4Q03</v>
          </cell>
          <cell r="E301" t="str">
            <v>BS Hawaii</v>
          </cell>
          <cell r="F301" t="str">
            <v>US</v>
          </cell>
          <cell r="G301">
            <v>0</v>
          </cell>
        </row>
        <row r="302">
          <cell r="A302" t="str">
            <v>Total Net Deferred Tax Asset/(Liab)</v>
          </cell>
          <cell r="B302" t="str">
            <v>Rob</v>
          </cell>
          <cell r="C302" t="str">
            <v>Computed</v>
          </cell>
          <cell r="D302" t="str">
            <v>4Q03</v>
          </cell>
          <cell r="E302" t="str">
            <v>BS Hawaii</v>
          </cell>
          <cell r="F302" t="str">
            <v>US</v>
          </cell>
          <cell r="G302">
            <v>0</v>
          </cell>
        </row>
        <row r="303">
          <cell r="A303" t="str">
            <v>Gross Valuation Allowance</v>
          </cell>
          <cell r="B303" t="str">
            <v>Rob</v>
          </cell>
          <cell r="C303" t="str">
            <v>Computed</v>
          </cell>
          <cell r="D303" t="str">
            <v>4Q03</v>
          </cell>
          <cell r="E303" t="str">
            <v>BS Hawaii</v>
          </cell>
          <cell r="F303" t="str">
            <v>US</v>
          </cell>
          <cell r="G303">
            <v>0</v>
          </cell>
        </row>
        <row r="304">
          <cell r="A304" t="str">
            <v>Total Asset/(Liability)</v>
          </cell>
          <cell r="B304" t="str">
            <v>Rob</v>
          </cell>
          <cell r="C304" t="str">
            <v>Computed</v>
          </cell>
          <cell r="D304" t="str">
            <v>4Q03</v>
          </cell>
          <cell r="E304" t="str">
            <v>BS Hawaii</v>
          </cell>
          <cell r="F304" t="str">
            <v>US</v>
          </cell>
          <cell r="G304">
            <v>0</v>
          </cell>
        </row>
        <row r="305">
          <cell r="A305" t="str">
            <v>EOY Accrued Tax Rec/(Pay)</v>
          </cell>
          <cell r="B305" t="str">
            <v>Rob</v>
          </cell>
          <cell r="C305" t="str">
            <v>Computed</v>
          </cell>
          <cell r="D305" t="str">
            <v>2Q04</v>
          </cell>
          <cell r="E305" t="str">
            <v>RU Hemphill</v>
          </cell>
          <cell r="F305" t="str">
            <v>US</v>
          </cell>
          <cell r="G305">
            <v>0</v>
          </cell>
        </row>
        <row r="306">
          <cell r="A306" t="str">
            <v>Total Deferred Tax Asset - Current</v>
          </cell>
          <cell r="B306" t="str">
            <v>Rob</v>
          </cell>
          <cell r="C306" t="str">
            <v>Computed</v>
          </cell>
          <cell r="D306" t="str">
            <v>2Q04</v>
          </cell>
          <cell r="E306" t="str">
            <v>RU Hemphill</v>
          </cell>
          <cell r="F306" t="str">
            <v>US</v>
          </cell>
          <cell r="G306">
            <v>0</v>
          </cell>
        </row>
        <row r="307">
          <cell r="A307" t="str">
            <v>Total Deferred Tax Asset - NC</v>
          </cell>
          <cell r="B307" t="str">
            <v>Rob</v>
          </cell>
          <cell r="C307" t="str">
            <v>Computed</v>
          </cell>
          <cell r="D307" t="str">
            <v>2Q04</v>
          </cell>
          <cell r="E307" t="str">
            <v>RU Hemphill</v>
          </cell>
          <cell r="F307" t="str">
            <v>US</v>
          </cell>
          <cell r="G307">
            <v>0</v>
          </cell>
        </row>
        <row r="308">
          <cell r="A308" t="str">
            <v>Total Deferred Tax Liab - NC</v>
          </cell>
          <cell r="B308" t="str">
            <v>Rob</v>
          </cell>
          <cell r="C308" t="str">
            <v>Computed</v>
          </cell>
          <cell r="D308" t="str">
            <v>2Q04</v>
          </cell>
          <cell r="E308" t="str">
            <v>RU Hemphill</v>
          </cell>
          <cell r="F308" t="str">
            <v>US</v>
          </cell>
          <cell r="G308">
            <v>0</v>
          </cell>
        </row>
        <row r="309">
          <cell r="A309" t="str">
            <v>Total Net Deferred Tax Asset/(Liab)</v>
          </cell>
          <cell r="B309" t="str">
            <v>Rob</v>
          </cell>
          <cell r="C309" t="str">
            <v>Computed</v>
          </cell>
          <cell r="D309" t="str">
            <v>2Q04</v>
          </cell>
          <cell r="E309" t="str">
            <v>RU Hemphill</v>
          </cell>
          <cell r="F309" t="str">
            <v>US</v>
          </cell>
          <cell r="G309">
            <v>0</v>
          </cell>
        </row>
        <row r="310">
          <cell r="A310" t="str">
            <v>Gross Valuation Allowance</v>
          </cell>
          <cell r="B310" t="str">
            <v>Rob</v>
          </cell>
          <cell r="C310" t="str">
            <v>Computed</v>
          </cell>
          <cell r="D310" t="str">
            <v>2Q04</v>
          </cell>
          <cell r="E310" t="str">
            <v>RU Hemphill</v>
          </cell>
          <cell r="F310" t="str">
            <v>US</v>
          </cell>
          <cell r="G310">
            <v>0</v>
          </cell>
        </row>
        <row r="311">
          <cell r="A311" t="str">
            <v>Total Asset/(Liability)</v>
          </cell>
          <cell r="B311" t="str">
            <v>Rob</v>
          </cell>
          <cell r="C311" t="str">
            <v>Computed</v>
          </cell>
          <cell r="D311" t="str">
            <v>2Q04</v>
          </cell>
          <cell r="E311" t="str">
            <v>RU Hemphill</v>
          </cell>
          <cell r="F311" t="str">
            <v>US</v>
          </cell>
          <cell r="G311">
            <v>0</v>
          </cell>
        </row>
        <row r="312">
          <cell r="A312" t="str">
            <v>Total tax expense (benefit)</v>
          </cell>
          <cell r="B312" t="str">
            <v>Rob</v>
          </cell>
          <cell r="C312" t="str">
            <v>Computed</v>
          </cell>
          <cell r="D312" t="str">
            <v>2Q04</v>
          </cell>
          <cell r="E312" t="str">
            <v>RU Hemphill</v>
          </cell>
          <cell r="F312" t="str">
            <v>US</v>
          </cell>
          <cell r="G312">
            <v>343897.71499999997</v>
          </cell>
        </row>
        <row r="313">
          <cell r="A313" t="str">
            <v>EOY Accrued Tax Rec/(Pay)</v>
          </cell>
          <cell r="B313" t="str">
            <v>Rob</v>
          </cell>
          <cell r="C313" t="str">
            <v>Computed</v>
          </cell>
          <cell r="D313" t="str">
            <v>1Q04</v>
          </cell>
          <cell r="E313" t="str">
            <v>RU Hemphill</v>
          </cell>
          <cell r="F313" t="str">
            <v>US</v>
          </cell>
          <cell r="G313">
            <v>0</v>
          </cell>
        </row>
        <row r="314">
          <cell r="A314" t="str">
            <v>Total Deferred Tax Asset - Current</v>
          </cell>
          <cell r="B314" t="str">
            <v>Rob</v>
          </cell>
          <cell r="C314" t="str">
            <v>Computed</v>
          </cell>
          <cell r="D314" t="str">
            <v>1Q04</v>
          </cell>
          <cell r="E314" t="str">
            <v>RU Hemphill</v>
          </cell>
          <cell r="F314" t="str">
            <v>US</v>
          </cell>
          <cell r="G314">
            <v>0</v>
          </cell>
        </row>
        <row r="315">
          <cell r="A315" t="str">
            <v>Total Deferred Tax Asset - NC</v>
          </cell>
          <cell r="B315" t="str">
            <v>Rob</v>
          </cell>
          <cell r="C315" t="str">
            <v>Computed</v>
          </cell>
          <cell r="D315" t="str">
            <v>1Q04</v>
          </cell>
          <cell r="E315" t="str">
            <v>RU Hemphill</v>
          </cell>
          <cell r="F315" t="str">
            <v>US</v>
          </cell>
          <cell r="G315">
            <v>0</v>
          </cell>
        </row>
        <row r="316">
          <cell r="A316" t="str">
            <v>Total Deferred Tax Liab - NC</v>
          </cell>
          <cell r="B316" t="str">
            <v>Rob</v>
          </cell>
          <cell r="C316" t="str">
            <v>Computed</v>
          </cell>
          <cell r="D316" t="str">
            <v>1Q04</v>
          </cell>
          <cell r="E316" t="str">
            <v>RU Hemphill</v>
          </cell>
          <cell r="F316" t="str">
            <v>US</v>
          </cell>
          <cell r="G316">
            <v>0</v>
          </cell>
        </row>
        <row r="317">
          <cell r="A317" t="str">
            <v>Total Net Deferred Tax Asset/(Liab)</v>
          </cell>
          <cell r="B317" t="str">
            <v>Rob</v>
          </cell>
          <cell r="C317" t="str">
            <v>Computed</v>
          </cell>
          <cell r="D317" t="str">
            <v>1Q04</v>
          </cell>
          <cell r="E317" t="str">
            <v>RU Hemphill</v>
          </cell>
          <cell r="F317" t="str">
            <v>US</v>
          </cell>
          <cell r="G317">
            <v>0</v>
          </cell>
        </row>
        <row r="318">
          <cell r="A318" t="str">
            <v>Gross Valuation Allowance</v>
          </cell>
          <cell r="B318" t="str">
            <v>Rob</v>
          </cell>
          <cell r="C318" t="str">
            <v>Computed</v>
          </cell>
          <cell r="D318" t="str">
            <v>1Q04</v>
          </cell>
          <cell r="E318" t="str">
            <v>RU Hemphill</v>
          </cell>
          <cell r="F318" t="str">
            <v>US</v>
          </cell>
          <cell r="G318">
            <v>0</v>
          </cell>
        </row>
        <row r="319">
          <cell r="A319" t="str">
            <v>Total Asset/(Liability)</v>
          </cell>
          <cell r="B319" t="str">
            <v>Rob</v>
          </cell>
          <cell r="C319" t="str">
            <v>Computed</v>
          </cell>
          <cell r="D319" t="str">
            <v>1Q04</v>
          </cell>
          <cell r="E319" t="str">
            <v>RU Hemphill</v>
          </cell>
          <cell r="F319" t="str">
            <v>US</v>
          </cell>
          <cell r="G319">
            <v>0</v>
          </cell>
        </row>
        <row r="320">
          <cell r="A320" t="str">
            <v>Total tax expense (benefit)</v>
          </cell>
          <cell r="B320" t="str">
            <v>Rob</v>
          </cell>
          <cell r="C320" t="str">
            <v>Computed</v>
          </cell>
          <cell r="D320" t="str">
            <v>1Q04</v>
          </cell>
          <cell r="E320" t="str">
            <v>RU Hemphill</v>
          </cell>
          <cell r="F320" t="str">
            <v>US</v>
          </cell>
          <cell r="G320">
            <v>236928.97899999996</v>
          </cell>
        </row>
        <row r="321">
          <cell r="A321" t="str">
            <v>EOY Accrued Tax Rec/(Pay)</v>
          </cell>
          <cell r="B321" t="str">
            <v>Rob</v>
          </cell>
          <cell r="C321" t="str">
            <v>Computed</v>
          </cell>
          <cell r="D321" t="str">
            <v>4Q03</v>
          </cell>
          <cell r="E321" t="str">
            <v>RU Hemphill</v>
          </cell>
          <cell r="F321" t="str">
            <v>US</v>
          </cell>
          <cell r="G321">
            <v>0</v>
          </cell>
        </row>
        <row r="322">
          <cell r="A322" t="str">
            <v>Total Deferred Tax Asset - Current</v>
          </cell>
          <cell r="B322" t="str">
            <v>Rob</v>
          </cell>
          <cell r="C322" t="str">
            <v>Computed</v>
          </cell>
          <cell r="D322" t="str">
            <v>4Q03</v>
          </cell>
          <cell r="E322" t="str">
            <v>RU Hemphill</v>
          </cell>
          <cell r="F322" t="str">
            <v>US</v>
          </cell>
          <cell r="G322">
            <v>0</v>
          </cell>
        </row>
        <row r="323">
          <cell r="A323" t="str">
            <v>Total Deferred Tax Asset - NC</v>
          </cell>
          <cell r="B323" t="str">
            <v>Rob</v>
          </cell>
          <cell r="C323" t="str">
            <v>Computed</v>
          </cell>
          <cell r="D323" t="str">
            <v>4Q03</v>
          </cell>
          <cell r="E323" t="str">
            <v>RU Hemphill</v>
          </cell>
          <cell r="F323" t="str">
            <v>US</v>
          </cell>
          <cell r="G323">
            <v>0</v>
          </cell>
        </row>
        <row r="324">
          <cell r="A324" t="str">
            <v>Total Deferred Tax Liab - NC</v>
          </cell>
          <cell r="B324" t="str">
            <v>Rob</v>
          </cell>
          <cell r="C324" t="str">
            <v>Computed</v>
          </cell>
          <cell r="D324" t="str">
            <v>4Q03</v>
          </cell>
          <cell r="E324" t="str">
            <v>RU Hemphill</v>
          </cell>
          <cell r="F324" t="str">
            <v>US</v>
          </cell>
          <cell r="G324">
            <v>0</v>
          </cell>
        </row>
        <row r="325">
          <cell r="A325" t="str">
            <v>Total Net Deferred Tax Asset/(Liab)</v>
          </cell>
          <cell r="B325" t="str">
            <v>Rob</v>
          </cell>
          <cell r="C325" t="str">
            <v>Computed</v>
          </cell>
          <cell r="D325" t="str">
            <v>4Q03</v>
          </cell>
          <cell r="E325" t="str">
            <v>RU Hemphill</v>
          </cell>
          <cell r="F325" t="str">
            <v>US</v>
          </cell>
          <cell r="G325">
            <v>0</v>
          </cell>
        </row>
        <row r="326">
          <cell r="A326" t="str">
            <v>Gross Valuation Allowance</v>
          </cell>
          <cell r="B326" t="str">
            <v>Rob</v>
          </cell>
          <cell r="C326" t="str">
            <v>Computed</v>
          </cell>
          <cell r="D326" t="str">
            <v>4Q03</v>
          </cell>
          <cell r="E326" t="str">
            <v>RU Hemphill</v>
          </cell>
          <cell r="F326" t="str">
            <v>US</v>
          </cell>
          <cell r="G326">
            <v>0</v>
          </cell>
        </row>
        <row r="327">
          <cell r="A327" t="str">
            <v>Total Asset/(Liability)</v>
          </cell>
          <cell r="B327" t="str">
            <v>Rob</v>
          </cell>
          <cell r="C327" t="str">
            <v>Computed</v>
          </cell>
          <cell r="D327" t="str">
            <v>4Q03</v>
          </cell>
          <cell r="E327" t="str">
            <v>RU Hemphill</v>
          </cell>
          <cell r="F327" t="str">
            <v>US</v>
          </cell>
          <cell r="G327">
            <v>0</v>
          </cell>
        </row>
        <row r="328">
          <cell r="A328" t="str">
            <v>EOY Accrued Tax Rec/(Pay)</v>
          </cell>
          <cell r="B328" t="str">
            <v>Rob</v>
          </cell>
          <cell r="C328" t="str">
            <v>Computed</v>
          </cell>
          <cell r="D328" t="str">
            <v>2Q04</v>
          </cell>
          <cell r="E328" t="str">
            <v>RU Intricity Inc</v>
          </cell>
          <cell r="F328" t="str">
            <v>US</v>
          </cell>
          <cell r="G328">
            <v>0</v>
          </cell>
        </row>
        <row r="329">
          <cell r="A329" t="str">
            <v>Total Deferred Tax Asset - Current</v>
          </cell>
          <cell r="B329" t="str">
            <v>Rob</v>
          </cell>
          <cell r="C329" t="str">
            <v>Computed</v>
          </cell>
          <cell r="D329" t="str">
            <v>2Q04</v>
          </cell>
          <cell r="E329" t="str">
            <v>RU Intricity Inc</v>
          </cell>
          <cell r="F329" t="str">
            <v>US</v>
          </cell>
          <cell r="G329">
            <v>0</v>
          </cell>
        </row>
        <row r="330">
          <cell r="A330" t="str">
            <v>Total Deferred Tax Asset - NC</v>
          </cell>
          <cell r="B330" t="str">
            <v>Rob</v>
          </cell>
          <cell r="C330" t="str">
            <v>Computed</v>
          </cell>
          <cell r="D330" t="str">
            <v>2Q04</v>
          </cell>
          <cell r="E330" t="str">
            <v>RU Intricity Inc</v>
          </cell>
          <cell r="F330" t="str">
            <v>US</v>
          </cell>
          <cell r="G330">
            <v>0</v>
          </cell>
        </row>
        <row r="331">
          <cell r="A331" t="str">
            <v>Total Deferred Tax Liab - NC</v>
          </cell>
          <cell r="B331" t="str">
            <v>Rob</v>
          </cell>
          <cell r="C331" t="str">
            <v>Computed</v>
          </cell>
          <cell r="D331" t="str">
            <v>2Q04</v>
          </cell>
          <cell r="E331" t="str">
            <v>RU Intricity Inc</v>
          </cell>
          <cell r="F331" t="str">
            <v>US</v>
          </cell>
          <cell r="G331">
            <v>0</v>
          </cell>
        </row>
        <row r="332">
          <cell r="A332" t="str">
            <v>Total Net Deferred Tax Asset/(Liab)</v>
          </cell>
          <cell r="B332" t="str">
            <v>Rob</v>
          </cell>
          <cell r="C332" t="str">
            <v>Computed</v>
          </cell>
          <cell r="D332" t="str">
            <v>2Q04</v>
          </cell>
          <cell r="E332" t="str">
            <v>RU Intricity Inc</v>
          </cell>
          <cell r="F332" t="str">
            <v>US</v>
          </cell>
          <cell r="G332">
            <v>0</v>
          </cell>
        </row>
        <row r="333">
          <cell r="A333" t="str">
            <v>Gross Valuation Allowance</v>
          </cell>
          <cell r="B333" t="str">
            <v>Rob</v>
          </cell>
          <cell r="C333" t="str">
            <v>Computed</v>
          </cell>
          <cell r="D333" t="str">
            <v>2Q04</v>
          </cell>
          <cell r="E333" t="str">
            <v>RU Intricity Inc</v>
          </cell>
          <cell r="F333" t="str">
            <v>US</v>
          </cell>
          <cell r="G333">
            <v>0</v>
          </cell>
        </row>
        <row r="334">
          <cell r="A334" t="str">
            <v>Total Asset/(Liability)</v>
          </cell>
          <cell r="B334" t="str">
            <v>Rob</v>
          </cell>
          <cell r="C334" t="str">
            <v>Computed</v>
          </cell>
          <cell r="D334" t="str">
            <v>2Q04</v>
          </cell>
          <cell r="E334" t="str">
            <v>RU Intricity Inc</v>
          </cell>
          <cell r="F334" t="str">
            <v>US</v>
          </cell>
          <cell r="G334">
            <v>0</v>
          </cell>
        </row>
        <row r="335">
          <cell r="A335" t="str">
            <v>Total tax expense (benefit)</v>
          </cell>
          <cell r="B335" t="str">
            <v>Rob</v>
          </cell>
          <cell r="C335" t="str">
            <v>Computed</v>
          </cell>
          <cell r="D335" t="str">
            <v>2Q04</v>
          </cell>
          <cell r="E335" t="str">
            <v>RU Intricity Inc</v>
          </cell>
          <cell r="F335" t="str">
            <v>US</v>
          </cell>
          <cell r="G335">
            <v>0</v>
          </cell>
        </row>
        <row r="336">
          <cell r="A336" t="str">
            <v>EOY Accrued Tax Rec/(Pay)</v>
          </cell>
          <cell r="B336" t="str">
            <v>Rob</v>
          </cell>
          <cell r="C336" t="str">
            <v>Computed</v>
          </cell>
          <cell r="D336" t="str">
            <v>1Q04</v>
          </cell>
          <cell r="E336" t="str">
            <v>RU Intricity Inc</v>
          </cell>
          <cell r="F336" t="str">
            <v>US</v>
          </cell>
        </row>
        <row r="337">
          <cell r="A337" t="str">
            <v>Total Deferred Tax Asset - Current</v>
          </cell>
          <cell r="B337" t="str">
            <v>Rob</v>
          </cell>
          <cell r="C337" t="str">
            <v>Computed</v>
          </cell>
          <cell r="D337" t="str">
            <v>1Q04</v>
          </cell>
          <cell r="E337" t="str">
            <v>RU Intricity Inc</v>
          </cell>
          <cell r="F337" t="str">
            <v>US</v>
          </cell>
        </row>
        <row r="338">
          <cell r="A338" t="str">
            <v>Total Deferred Tax Asset - NC</v>
          </cell>
          <cell r="B338" t="str">
            <v>Rob</v>
          </cell>
          <cell r="C338" t="str">
            <v>Computed</v>
          </cell>
          <cell r="D338" t="str">
            <v>1Q04</v>
          </cell>
          <cell r="E338" t="str">
            <v>RU Intricity Inc</v>
          </cell>
          <cell r="F338" t="str">
            <v>US</v>
          </cell>
        </row>
        <row r="339">
          <cell r="A339" t="str">
            <v>Total Deferred Tax Liab - NC</v>
          </cell>
          <cell r="B339" t="str">
            <v>Rob</v>
          </cell>
          <cell r="C339" t="str">
            <v>Computed</v>
          </cell>
          <cell r="D339" t="str">
            <v>1Q04</v>
          </cell>
          <cell r="E339" t="str">
            <v>RU Intricity Inc</v>
          </cell>
          <cell r="F339" t="str">
            <v>US</v>
          </cell>
        </row>
        <row r="340">
          <cell r="A340" t="str">
            <v>Total Net Deferred Tax Asset/(Liab)</v>
          </cell>
          <cell r="B340" t="str">
            <v>Rob</v>
          </cell>
          <cell r="C340" t="str">
            <v>Computed</v>
          </cell>
          <cell r="D340" t="str">
            <v>1Q04</v>
          </cell>
          <cell r="E340" t="str">
            <v>RU Intricity Inc</v>
          </cell>
          <cell r="F340" t="str">
            <v>US</v>
          </cell>
        </row>
        <row r="341">
          <cell r="A341" t="str">
            <v>Gross Valuation Allowance</v>
          </cell>
          <cell r="B341" t="str">
            <v>Rob</v>
          </cell>
          <cell r="C341" t="str">
            <v>Computed</v>
          </cell>
          <cell r="D341" t="str">
            <v>1Q04</v>
          </cell>
          <cell r="E341" t="str">
            <v>RU Intricity Inc</v>
          </cell>
          <cell r="F341" t="str">
            <v>US</v>
          </cell>
        </row>
        <row r="342">
          <cell r="A342" t="str">
            <v>Total Asset/(Liability)</v>
          </cell>
          <cell r="B342" t="str">
            <v>Rob</v>
          </cell>
          <cell r="C342" t="str">
            <v>Computed</v>
          </cell>
          <cell r="D342" t="str">
            <v>1Q04</v>
          </cell>
          <cell r="E342" t="str">
            <v>RU Intricity Inc</v>
          </cell>
          <cell r="F342" t="str">
            <v>US</v>
          </cell>
        </row>
        <row r="343">
          <cell r="A343" t="str">
            <v>Total tax expense (benefit)</v>
          </cell>
          <cell r="B343" t="str">
            <v>Rob</v>
          </cell>
          <cell r="C343" t="str">
            <v>Computed</v>
          </cell>
          <cell r="D343" t="str">
            <v>1Q04</v>
          </cell>
          <cell r="E343" t="str">
            <v>RU Intricity Inc</v>
          </cell>
          <cell r="F343" t="str">
            <v>US</v>
          </cell>
        </row>
        <row r="344">
          <cell r="A344" t="str">
            <v>EOY Accrued Tax Rec/(Pay)</v>
          </cell>
          <cell r="B344" t="str">
            <v>Rob</v>
          </cell>
          <cell r="C344" t="str">
            <v>Computed</v>
          </cell>
          <cell r="D344" t="str">
            <v>4Q03</v>
          </cell>
          <cell r="E344" t="str">
            <v>RU Intricity Inc</v>
          </cell>
          <cell r="F344" t="str">
            <v>US</v>
          </cell>
        </row>
        <row r="345">
          <cell r="A345" t="str">
            <v>Total Deferred Tax Asset - Current</v>
          </cell>
          <cell r="B345" t="str">
            <v>Rob</v>
          </cell>
          <cell r="C345" t="str">
            <v>Computed</v>
          </cell>
          <cell r="D345" t="str">
            <v>4Q03</v>
          </cell>
          <cell r="E345" t="str">
            <v>RU Intricity Inc</v>
          </cell>
          <cell r="F345" t="str">
            <v>US</v>
          </cell>
        </row>
        <row r="346">
          <cell r="A346" t="str">
            <v>Total Deferred Tax Asset - NC</v>
          </cell>
          <cell r="B346" t="str">
            <v>Rob</v>
          </cell>
          <cell r="C346" t="str">
            <v>Computed</v>
          </cell>
          <cell r="D346" t="str">
            <v>4Q03</v>
          </cell>
          <cell r="E346" t="str">
            <v>RU Intricity Inc</v>
          </cell>
          <cell r="F346" t="str">
            <v>US</v>
          </cell>
        </row>
        <row r="347">
          <cell r="A347" t="str">
            <v>Total Deferred Tax Liab - NC</v>
          </cell>
          <cell r="B347" t="str">
            <v>Rob</v>
          </cell>
          <cell r="C347" t="str">
            <v>Computed</v>
          </cell>
          <cell r="D347" t="str">
            <v>4Q03</v>
          </cell>
          <cell r="E347" t="str">
            <v>RU Intricity Inc</v>
          </cell>
          <cell r="F347" t="str">
            <v>US</v>
          </cell>
        </row>
        <row r="348">
          <cell r="A348" t="str">
            <v>Total Net Deferred Tax Asset/(Liab)</v>
          </cell>
          <cell r="B348" t="str">
            <v>Rob</v>
          </cell>
          <cell r="C348" t="str">
            <v>Computed</v>
          </cell>
          <cell r="D348" t="str">
            <v>4Q03</v>
          </cell>
          <cell r="E348" t="str">
            <v>RU Intricity Inc</v>
          </cell>
          <cell r="F348" t="str">
            <v>US</v>
          </cell>
        </row>
        <row r="349">
          <cell r="A349" t="str">
            <v>Gross Valuation Allowance</v>
          </cell>
          <cell r="B349" t="str">
            <v>Rob</v>
          </cell>
          <cell r="C349" t="str">
            <v>Computed</v>
          </cell>
          <cell r="D349" t="str">
            <v>4Q03</v>
          </cell>
          <cell r="E349" t="str">
            <v>RU Intricity Inc</v>
          </cell>
          <cell r="F349" t="str">
            <v>US</v>
          </cell>
        </row>
        <row r="350">
          <cell r="A350" t="str">
            <v>Total Asset/(Liability)</v>
          </cell>
          <cell r="B350" t="str">
            <v>Rob</v>
          </cell>
          <cell r="C350" t="str">
            <v>Computed</v>
          </cell>
          <cell r="D350" t="str">
            <v>4Q03</v>
          </cell>
          <cell r="E350" t="str">
            <v>RU Intricity Inc</v>
          </cell>
          <cell r="F350" t="str">
            <v>US</v>
          </cell>
        </row>
        <row r="351">
          <cell r="A351" t="str">
            <v>EOY Accrued Tax Rec/(Pay)</v>
          </cell>
          <cell r="B351" t="str">
            <v>Rob</v>
          </cell>
          <cell r="C351" t="str">
            <v>Computed</v>
          </cell>
          <cell r="D351" t="str">
            <v>2Q04</v>
          </cell>
          <cell r="E351" t="str">
            <v>RU IPALCO Enterprises Inc</v>
          </cell>
          <cell r="F351" t="str">
            <v>US</v>
          </cell>
          <cell r="G351">
            <v>0</v>
          </cell>
        </row>
        <row r="352">
          <cell r="A352" t="str">
            <v>Total Deferred Tax Asset - Current</v>
          </cell>
          <cell r="B352" t="str">
            <v>Rob</v>
          </cell>
          <cell r="C352" t="str">
            <v>Computed</v>
          </cell>
          <cell r="D352" t="str">
            <v>2Q04</v>
          </cell>
          <cell r="E352" t="str">
            <v>RU IPALCO Enterprises Inc</v>
          </cell>
          <cell r="F352" t="str">
            <v>US</v>
          </cell>
          <cell r="G352">
            <v>0</v>
          </cell>
        </row>
        <row r="353">
          <cell r="A353" t="str">
            <v>Total Deferred Tax Asset - NC</v>
          </cell>
          <cell r="B353" t="str">
            <v>Rob</v>
          </cell>
          <cell r="C353" t="str">
            <v>Computed</v>
          </cell>
          <cell r="D353" t="str">
            <v>2Q04</v>
          </cell>
          <cell r="E353" t="str">
            <v>RU IPALCO Enterprises Inc</v>
          </cell>
          <cell r="F353" t="str">
            <v>US</v>
          </cell>
          <cell r="G353">
            <v>0</v>
          </cell>
        </row>
        <row r="354">
          <cell r="A354" t="str">
            <v>Total Deferred Tax Liab - NC</v>
          </cell>
          <cell r="B354" t="str">
            <v>Rob</v>
          </cell>
          <cell r="C354" t="str">
            <v>Computed</v>
          </cell>
          <cell r="D354" t="str">
            <v>2Q04</v>
          </cell>
          <cell r="E354" t="str">
            <v>RU IPALCO Enterprises Inc</v>
          </cell>
          <cell r="F354" t="str">
            <v>US</v>
          </cell>
          <cell r="G354">
            <v>0</v>
          </cell>
        </row>
        <row r="355">
          <cell r="A355" t="str">
            <v>Total Net Deferred Tax Asset/(Liab)</v>
          </cell>
          <cell r="B355" t="str">
            <v>Rob</v>
          </cell>
          <cell r="C355" t="str">
            <v>Computed</v>
          </cell>
          <cell r="D355" t="str">
            <v>2Q04</v>
          </cell>
          <cell r="E355" t="str">
            <v>RU IPALCO Enterprises Inc</v>
          </cell>
          <cell r="F355" t="str">
            <v>US</v>
          </cell>
          <cell r="G355">
            <v>0</v>
          </cell>
        </row>
        <row r="356">
          <cell r="A356" t="str">
            <v>Gross Valuation Allowance</v>
          </cell>
          <cell r="B356" t="str">
            <v>Rob</v>
          </cell>
          <cell r="C356" t="str">
            <v>Computed</v>
          </cell>
          <cell r="D356" t="str">
            <v>2Q04</v>
          </cell>
          <cell r="E356" t="str">
            <v>RU IPALCO Enterprises Inc</v>
          </cell>
          <cell r="F356" t="str">
            <v>US</v>
          </cell>
          <cell r="G356">
            <v>0</v>
          </cell>
        </row>
        <row r="357">
          <cell r="A357" t="str">
            <v>Total Asset/(Liability)</v>
          </cell>
          <cell r="B357" t="str">
            <v>Rob</v>
          </cell>
          <cell r="C357" t="str">
            <v>Computed</v>
          </cell>
          <cell r="D357" t="str">
            <v>2Q04</v>
          </cell>
          <cell r="E357" t="str">
            <v>RU IPALCO Enterprises Inc</v>
          </cell>
          <cell r="F357" t="str">
            <v>US</v>
          </cell>
          <cell r="G357">
            <v>0</v>
          </cell>
        </row>
        <row r="358">
          <cell r="A358" t="str">
            <v>Total tax expense (benefit)</v>
          </cell>
          <cell r="B358" t="str">
            <v>Rob</v>
          </cell>
          <cell r="C358" t="str">
            <v>Computed</v>
          </cell>
          <cell r="D358" t="str">
            <v>2Q04</v>
          </cell>
          <cell r="E358" t="str">
            <v>RU IPALCO Enterprises Inc</v>
          </cell>
          <cell r="F358" t="str">
            <v>US</v>
          </cell>
          <cell r="G358">
            <v>32855139.5</v>
          </cell>
        </row>
        <row r="359">
          <cell r="A359" t="str">
            <v>EOY Accrued Tax Rec/(Pay)</v>
          </cell>
          <cell r="B359" t="str">
            <v>Rob</v>
          </cell>
          <cell r="C359" t="str">
            <v>Computed</v>
          </cell>
          <cell r="D359" t="str">
            <v>1Q04</v>
          </cell>
          <cell r="E359" t="str">
            <v>RU IPALCO Enterprises Inc</v>
          </cell>
          <cell r="F359" t="str">
            <v>US</v>
          </cell>
          <cell r="G359">
            <v>0</v>
          </cell>
        </row>
        <row r="360">
          <cell r="A360" t="str">
            <v>Total Deferred Tax Asset - Current</v>
          </cell>
          <cell r="B360" t="str">
            <v>Rob</v>
          </cell>
          <cell r="C360" t="str">
            <v>Computed</v>
          </cell>
          <cell r="D360" t="str">
            <v>1Q04</v>
          </cell>
          <cell r="E360" t="str">
            <v>RU IPALCO Enterprises Inc</v>
          </cell>
          <cell r="F360" t="str">
            <v>US</v>
          </cell>
          <cell r="G360">
            <v>0</v>
          </cell>
        </row>
        <row r="361">
          <cell r="A361" t="str">
            <v>Total Deferred Tax Asset - NC</v>
          </cell>
          <cell r="B361" t="str">
            <v>Rob</v>
          </cell>
          <cell r="C361" t="str">
            <v>Computed</v>
          </cell>
          <cell r="D361" t="str">
            <v>1Q04</v>
          </cell>
          <cell r="E361" t="str">
            <v>RU IPALCO Enterprises Inc</v>
          </cell>
          <cell r="F361" t="str">
            <v>US</v>
          </cell>
          <cell r="G361">
            <v>0</v>
          </cell>
        </row>
        <row r="362">
          <cell r="A362" t="str">
            <v>Total Deferred Tax Liab - NC</v>
          </cell>
          <cell r="B362" t="str">
            <v>Rob</v>
          </cell>
          <cell r="C362" t="str">
            <v>Computed</v>
          </cell>
          <cell r="D362" t="str">
            <v>1Q04</v>
          </cell>
          <cell r="E362" t="str">
            <v>RU IPALCO Enterprises Inc</v>
          </cell>
          <cell r="F362" t="str">
            <v>US</v>
          </cell>
          <cell r="G362">
            <v>0</v>
          </cell>
        </row>
        <row r="363">
          <cell r="A363" t="str">
            <v>Total Net Deferred Tax Asset/(Liab)</v>
          </cell>
          <cell r="B363" t="str">
            <v>Rob</v>
          </cell>
          <cell r="C363" t="str">
            <v>Computed</v>
          </cell>
          <cell r="D363" t="str">
            <v>1Q04</v>
          </cell>
          <cell r="E363" t="str">
            <v>RU IPALCO Enterprises Inc</v>
          </cell>
          <cell r="F363" t="str">
            <v>US</v>
          </cell>
          <cell r="G363">
            <v>0</v>
          </cell>
        </row>
        <row r="364">
          <cell r="A364" t="str">
            <v>Gross Valuation Allowance</v>
          </cell>
          <cell r="B364" t="str">
            <v>Rob</v>
          </cell>
          <cell r="C364" t="str">
            <v>Computed</v>
          </cell>
          <cell r="D364" t="str">
            <v>1Q04</v>
          </cell>
          <cell r="E364" t="str">
            <v>RU IPALCO Enterprises Inc</v>
          </cell>
          <cell r="F364" t="str">
            <v>US</v>
          </cell>
          <cell r="G364">
            <v>0</v>
          </cell>
        </row>
        <row r="365">
          <cell r="A365" t="str">
            <v>Total Asset/(Liability)</v>
          </cell>
          <cell r="B365" t="str">
            <v>Rob</v>
          </cell>
          <cell r="C365" t="str">
            <v>Computed</v>
          </cell>
          <cell r="D365" t="str">
            <v>1Q04</v>
          </cell>
          <cell r="E365" t="str">
            <v>RU IPALCO Enterprises Inc</v>
          </cell>
          <cell r="F365" t="str">
            <v>US</v>
          </cell>
          <cell r="G365">
            <v>0</v>
          </cell>
        </row>
        <row r="366">
          <cell r="A366" t="str">
            <v>Total tax expense (benefit)</v>
          </cell>
          <cell r="B366" t="str">
            <v>Rob</v>
          </cell>
          <cell r="C366" t="str">
            <v>Computed</v>
          </cell>
          <cell r="D366" t="str">
            <v>1Q04</v>
          </cell>
          <cell r="E366" t="str">
            <v>RU IPALCO Enterprises Inc</v>
          </cell>
          <cell r="F366" t="str">
            <v>US</v>
          </cell>
          <cell r="G366">
            <v>18496631.75</v>
          </cell>
        </row>
        <row r="367">
          <cell r="A367" t="str">
            <v>EOY Accrued Tax Rec/(Pay)</v>
          </cell>
          <cell r="B367" t="str">
            <v>Rob</v>
          </cell>
          <cell r="C367" t="str">
            <v>Computed</v>
          </cell>
          <cell r="D367" t="str">
            <v>4Q03</v>
          </cell>
          <cell r="E367" t="str">
            <v>RU IPALCO Enterprises Inc</v>
          </cell>
          <cell r="F367" t="str">
            <v>US</v>
          </cell>
          <cell r="G367">
            <v>0</v>
          </cell>
        </row>
        <row r="368">
          <cell r="A368" t="str">
            <v>Total Deferred Tax Asset - Current</v>
          </cell>
          <cell r="B368" t="str">
            <v>Rob</v>
          </cell>
          <cell r="C368" t="str">
            <v>Computed</v>
          </cell>
          <cell r="D368" t="str">
            <v>4Q03</v>
          </cell>
          <cell r="E368" t="str">
            <v>RU IPALCO Enterprises Inc</v>
          </cell>
          <cell r="F368" t="str">
            <v>US</v>
          </cell>
          <cell r="G368">
            <v>0</v>
          </cell>
        </row>
        <row r="369">
          <cell r="A369" t="str">
            <v>Total Deferred Tax Asset - NC</v>
          </cell>
          <cell r="B369" t="str">
            <v>Rob</v>
          </cell>
          <cell r="C369" t="str">
            <v>Computed</v>
          </cell>
          <cell r="D369" t="str">
            <v>4Q03</v>
          </cell>
          <cell r="E369" t="str">
            <v>RU IPALCO Enterprises Inc</v>
          </cell>
          <cell r="F369" t="str">
            <v>US</v>
          </cell>
          <cell r="G369">
            <v>0</v>
          </cell>
        </row>
        <row r="370">
          <cell r="A370" t="str">
            <v>Total Deferred Tax Liab - NC</v>
          </cell>
          <cell r="B370" t="str">
            <v>Rob</v>
          </cell>
          <cell r="C370" t="str">
            <v>Computed</v>
          </cell>
          <cell r="D370" t="str">
            <v>4Q03</v>
          </cell>
          <cell r="E370" t="str">
            <v>RU IPALCO Enterprises Inc</v>
          </cell>
          <cell r="F370" t="str">
            <v>US</v>
          </cell>
          <cell r="G370">
            <v>0</v>
          </cell>
        </row>
        <row r="371">
          <cell r="A371" t="str">
            <v>Total Net Deferred Tax Asset/(Liab)</v>
          </cell>
          <cell r="B371" t="str">
            <v>Rob</v>
          </cell>
          <cell r="C371" t="str">
            <v>Computed</v>
          </cell>
          <cell r="D371" t="str">
            <v>4Q03</v>
          </cell>
          <cell r="E371" t="str">
            <v>RU IPALCO Enterprises Inc</v>
          </cell>
          <cell r="F371" t="str">
            <v>US</v>
          </cell>
          <cell r="G371">
            <v>0</v>
          </cell>
        </row>
        <row r="372">
          <cell r="A372" t="str">
            <v>Gross Valuation Allowance</v>
          </cell>
          <cell r="B372" t="str">
            <v>Rob</v>
          </cell>
          <cell r="C372" t="str">
            <v>Computed</v>
          </cell>
          <cell r="D372" t="str">
            <v>4Q03</v>
          </cell>
          <cell r="E372" t="str">
            <v>RU IPALCO Enterprises Inc</v>
          </cell>
          <cell r="F372" t="str">
            <v>US</v>
          </cell>
          <cell r="G372">
            <v>0</v>
          </cell>
        </row>
        <row r="373">
          <cell r="A373" t="str">
            <v>Total Asset/(Liability)</v>
          </cell>
          <cell r="B373" t="str">
            <v>Rob</v>
          </cell>
          <cell r="C373" t="str">
            <v>Computed</v>
          </cell>
          <cell r="D373" t="str">
            <v>4Q03</v>
          </cell>
          <cell r="E373" t="str">
            <v>RU IPALCO Enterprises Inc</v>
          </cell>
          <cell r="F373" t="str">
            <v>US</v>
          </cell>
          <cell r="G373">
            <v>0</v>
          </cell>
        </row>
        <row r="374">
          <cell r="A374" t="str">
            <v>EOY Accrued Tax Rec/(Pay)</v>
          </cell>
          <cell r="B374" t="str">
            <v>Rob</v>
          </cell>
          <cell r="C374" t="str">
            <v>Computed</v>
          </cell>
          <cell r="D374" t="str">
            <v>2Q04</v>
          </cell>
          <cell r="E374" t="str">
            <v>RU Ironwood</v>
          </cell>
          <cell r="F374" t="str">
            <v>US</v>
          </cell>
          <cell r="G374">
            <v>0</v>
          </cell>
        </row>
        <row r="375">
          <cell r="A375" t="str">
            <v>Total Deferred Tax Asset - Current</v>
          </cell>
          <cell r="B375" t="str">
            <v>Rob</v>
          </cell>
          <cell r="C375" t="str">
            <v>Computed</v>
          </cell>
          <cell r="D375" t="str">
            <v>2Q04</v>
          </cell>
          <cell r="E375" t="str">
            <v>RU Ironwood</v>
          </cell>
          <cell r="F375" t="str">
            <v>US</v>
          </cell>
          <cell r="G375">
            <v>0</v>
          </cell>
        </row>
        <row r="376">
          <cell r="A376" t="str">
            <v>Total Deferred Tax Asset - NC</v>
          </cell>
          <cell r="B376" t="str">
            <v>Rob</v>
          </cell>
          <cell r="C376" t="str">
            <v>Computed</v>
          </cell>
          <cell r="D376" t="str">
            <v>2Q04</v>
          </cell>
          <cell r="E376" t="str">
            <v>RU Ironwood</v>
          </cell>
          <cell r="F376" t="str">
            <v>US</v>
          </cell>
          <cell r="G376">
            <v>0</v>
          </cell>
        </row>
        <row r="377">
          <cell r="A377" t="str">
            <v>Total Deferred Tax Liab - NC</v>
          </cell>
          <cell r="B377" t="str">
            <v>Rob</v>
          </cell>
          <cell r="C377" t="str">
            <v>Computed</v>
          </cell>
          <cell r="D377" t="str">
            <v>2Q04</v>
          </cell>
          <cell r="E377" t="str">
            <v>RU Ironwood</v>
          </cell>
          <cell r="F377" t="str">
            <v>US</v>
          </cell>
          <cell r="G377">
            <v>0</v>
          </cell>
        </row>
        <row r="378">
          <cell r="A378" t="str">
            <v>Total Net Deferred Tax Asset/(Liab)</v>
          </cell>
          <cell r="B378" t="str">
            <v>Rob</v>
          </cell>
          <cell r="C378" t="str">
            <v>Computed</v>
          </cell>
          <cell r="D378" t="str">
            <v>2Q04</v>
          </cell>
          <cell r="E378" t="str">
            <v>RU Ironwood</v>
          </cell>
          <cell r="F378" t="str">
            <v>US</v>
          </cell>
          <cell r="G378">
            <v>0</v>
          </cell>
        </row>
        <row r="379">
          <cell r="A379" t="str">
            <v>Gross Valuation Allowance</v>
          </cell>
          <cell r="B379" t="str">
            <v>Rob</v>
          </cell>
          <cell r="C379" t="str">
            <v>Computed</v>
          </cell>
          <cell r="D379" t="str">
            <v>2Q04</v>
          </cell>
          <cell r="E379" t="str">
            <v>RU Ironwood</v>
          </cell>
          <cell r="F379" t="str">
            <v>US</v>
          </cell>
          <cell r="G379">
            <v>0</v>
          </cell>
        </row>
        <row r="380">
          <cell r="A380" t="str">
            <v>Total Asset/(Liability)</v>
          </cell>
          <cell r="B380" t="str">
            <v>Rob</v>
          </cell>
          <cell r="C380" t="str">
            <v>Computed</v>
          </cell>
          <cell r="D380" t="str">
            <v>2Q04</v>
          </cell>
          <cell r="E380" t="str">
            <v>RU Ironwood</v>
          </cell>
          <cell r="F380" t="str">
            <v>US</v>
          </cell>
          <cell r="G380">
            <v>0</v>
          </cell>
        </row>
        <row r="381">
          <cell r="A381" t="str">
            <v>Total tax expense (benefit)</v>
          </cell>
          <cell r="B381" t="str">
            <v>Rob</v>
          </cell>
          <cell r="C381" t="str">
            <v>Computed</v>
          </cell>
          <cell r="D381" t="str">
            <v>2Q04</v>
          </cell>
          <cell r="E381" t="str">
            <v>RU Ironwood</v>
          </cell>
          <cell r="F381" t="str">
            <v>US</v>
          </cell>
          <cell r="G381">
            <v>-358157.75</v>
          </cell>
        </row>
        <row r="382">
          <cell r="A382" t="str">
            <v>EOY Accrued Tax Rec/(Pay)</v>
          </cell>
          <cell r="B382" t="str">
            <v>Rob</v>
          </cell>
          <cell r="C382" t="str">
            <v>Computed</v>
          </cell>
          <cell r="D382" t="str">
            <v>1Q04</v>
          </cell>
          <cell r="E382" t="str">
            <v>RU Ironwood</v>
          </cell>
          <cell r="F382" t="str">
            <v>US</v>
          </cell>
          <cell r="G382">
            <v>0</v>
          </cell>
        </row>
        <row r="383">
          <cell r="A383" t="str">
            <v>Total Deferred Tax Asset - Current</v>
          </cell>
          <cell r="B383" t="str">
            <v>Rob</v>
          </cell>
          <cell r="C383" t="str">
            <v>Computed</v>
          </cell>
          <cell r="D383" t="str">
            <v>1Q04</v>
          </cell>
          <cell r="E383" t="str">
            <v>RU Ironwood</v>
          </cell>
          <cell r="F383" t="str">
            <v>US</v>
          </cell>
          <cell r="G383">
            <v>0</v>
          </cell>
        </row>
        <row r="384">
          <cell r="A384" t="str">
            <v>Total Deferred Tax Asset - NC</v>
          </cell>
          <cell r="B384" t="str">
            <v>Rob</v>
          </cell>
          <cell r="C384" t="str">
            <v>Computed</v>
          </cell>
          <cell r="D384" t="str">
            <v>1Q04</v>
          </cell>
          <cell r="E384" t="str">
            <v>RU Ironwood</v>
          </cell>
          <cell r="F384" t="str">
            <v>US</v>
          </cell>
          <cell r="G384">
            <v>0</v>
          </cell>
        </row>
        <row r="385">
          <cell r="A385" t="str">
            <v>Total Deferred Tax Liab - NC</v>
          </cell>
          <cell r="B385" t="str">
            <v>Rob</v>
          </cell>
          <cell r="C385" t="str">
            <v>Computed</v>
          </cell>
          <cell r="D385" t="str">
            <v>1Q04</v>
          </cell>
          <cell r="E385" t="str">
            <v>RU Ironwood</v>
          </cell>
          <cell r="F385" t="str">
            <v>US</v>
          </cell>
          <cell r="G385">
            <v>0</v>
          </cell>
        </row>
        <row r="386">
          <cell r="A386" t="str">
            <v>Total Net Deferred Tax Asset/(Liab)</v>
          </cell>
          <cell r="B386" t="str">
            <v>Rob</v>
          </cell>
          <cell r="C386" t="str">
            <v>Computed</v>
          </cell>
          <cell r="D386" t="str">
            <v>1Q04</v>
          </cell>
          <cell r="E386" t="str">
            <v>RU Ironwood</v>
          </cell>
          <cell r="F386" t="str">
            <v>US</v>
          </cell>
          <cell r="G386">
            <v>0</v>
          </cell>
        </row>
        <row r="387">
          <cell r="A387" t="str">
            <v>Gross Valuation Allowance</v>
          </cell>
          <cell r="B387" t="str">
            <v>Rob</v>
          </cell>
          <cell r="C387" t="str">
            <v>Computed</v>
          </cell>
          <cell r="D387" t="str">
            <v>1Q04</v>
          </cell>
          <cell r="E387" t="str">
            <v>RU Ironwood</v>
          </cell>
          <cell r="F387" t="str">
            <v>US</v>
          </cell>
          <cell r="G387">
            <v>0</v>
          </cell>
        </row>
        <row r="388">
          <cell r="A388" t="str">
            <v>Total Asset/(Liability)</v>
          </cell>
          <cell r="B388" t="str">
            <v>Rob</v>
          </cell>
          <cell r="C388" t="str">
            <v>Computed</v>
          </cell>
          <cell r="D388" t="str">
            <v>1Q04</v>
          </cell>
          <cell r="E388" t="str">
            <v>RU Ironwood</v>
          </cell>
          <cell r="F388" t="str">
            <v>US</v>
          </cell>
          <cell r="G388">
            <v>0</v>
          </cell>
        </row>
        <row r="389">
          <cell r="A389" t="str">
            <v>Total tax expense (benefit)</v>
          </cell>
          <cell r="B389" t="str">
            <v>Rob</v>
          </cell>
          <cell r="C389" t="str">
            <v>Computed</v>
          </cell>
          <cell r="D389" t="str">
            <v>1Q04</v>
          </cell>
          <cell r="E389" t="str">
            <v>RU Ironwood</v>
          </cell>
          <cell r="F389" t="str">
            <v>US</v>
          </cell>
          <cell r="G389">
            <v>-299836.40000000002</v>
          </cell>
        </row>
        <row r="390">
          <cell r="A390" t="str">
            <v>EOY Accrued Tax Rec/(Pay)</v>
          </cell>
          <cell r="B390" t="str">
            <v>Rob</v>
          </cell>
          <cell r="C390" t="str">
            <v>Computed</v>
          </cell>
          <cell r="D390" t="str">
            <v>4Q03</v>
          </cell>
          <cell r="E390" t="str">
            <v>RU Ironwood</v>
          </cell>
          <cell r="F390" t="str">
            <v>US</v>
          </cell>
          <cell r="G390">
            <v>0</v>
          </cell>
        </row>
        <row r="391">
          <cell r="A391" t="str">
            <v>Total Deferred Tax Asset - Current</v>
          </cell>
          <cell r="B391" t="str">
            <v>Rob</v>
          </cell>
          <cell r="C391" t="str">
            <v>Computed</v>
          </cell>
          <cell r="D391" t="str">
            <v>4Q03</v>
          </cell>
          <cell r="E391" t="str">
            <v>RU Ironwood</v>
          </cell>
          <cell r="F391" t="str">
            <v>US</v>
          </cell>
          <cell r="G391">
            <v>0</v>
          </cell>
        </row>
        <row r="392">
          <cell r="A392" t="str">
            <v>Total Deferred Tax Asset - NC</v>
          </cell>
          <cell r="B392" t="str">
            <v>Rob</v>
          </cell>
          <cell r="C392" t="str">
            <v>Computed</v>
          </cell>
          <cell r="D392" t="str">
            <v>4Q03</v>
          </cell>
          <cell r="E392" t="str">
            <v>RU Ironwood</v>
          </cell>
          <cell r="F392" t="str">
            <v>US</v>
          </cell>
          <cell r="G392">
            <v>0</v>
          </cell>
        </row>
        <row r="393">
          <cell r="A393" t="str">
            <v>Total Deferred Tax Liab - NC</v>
          </cell>
          <cell r="B393" t="str">
            <v>Rob</v>
          </cell>
          <cell r="C393" t="str">
            <v>Computed</v>
          </cell>
          <cell r="D393" t="str">
            <v>4Q03</v>
          </cell>
          <cell r="E393" t="str">
            <v>RU Ironwood</v>
          </cell>
          <cell r="F393" t="str">
            <v>US</v>
          </cell>
          <cell r="G393">
            <v>0</v>
          </cell>
        </row>
        <row r="394">
          <cell r="A394" t="str">
            <v>Total Net Deferred Tax Asset/(Liab)</v>
          </cell>
          <cell r="B394" t="str">
            <v>Rob</v>
          </cell>
          <cell r="C394" t="str">
            <v>Computed</v>
          </cell>
          <cell r="D394" t="str">
            <v>4Q03</v>
          </cell>
          <cell r="E394" t="str">
            <v>RU Ironwood</v>
          </cell>
          <cell r="F394" t="str">
            <v>US</v>
          </cell>
          <cell r="G394">
            <v>0</v>
          </cell>
        </row>
        <row r="395">
          <cell r="A395" t="str">
            <v>Gross Valuation Allowance</v>
          </cell>
          <cell r="B395" t="str">
            <v>Rob</v>
          </cell>
          <cell r="C395" t="str">
            <v>Computed</v>
          </cell>
          <cell r="D395" t="str">
            <v>4Q03</v>
          </cell>
          <cell r="E395" t="str">
            <v>RU Ironwood</v>
          </cell>
          <cell r="F395" t="str">
            <v>US</v>
          </cell>
          <cell r="G395">
            <v>0</v>
          </cell>
        </row>
        <row r="396">
          <cell r="A396" t="str">
            <v>Total Asset/(Liability)</v>
          </cell>
          <cell r="B396" t="str">
            <v>Rob</v>
          </cell>
          <cell r="C396" t="str">
            <v>Computed</v>
          </cell>
          <cell r="D396" t="str">
            <v>4Q03</v>
          </cell>
          <cell r="E396" t="str">
            <v>RU Ironwood</v>
          </cell>
          <cell r="F396" t="str">
            <v>US</v>
          </cell>
          <cell r="G396">
            <v>0</v>
          </cell>
        </row>
        <row r="397">
          <cell r="A397" t="str">
            <v>EOY Accrued Tax Rec/(Pay)</v>
          </cell>
          <cell r="B397" t="str">
            <v>Rob</v>
          </cell>
          <cell r="C397" t="str">
            <v>Computed</v>
          </cell>
          <cell r="D397" t="str">
            <v>2Q04</v>
          </cell>
          <cell r="E397" t="str">
            <v>BS Kalaeloa</v>
          </cell>
          <cell r="F397" t="str">
            <v>US</v>
          </cell>
          <cell r="G397">
            <v>0</v>
          </cell>
        </row>
        <row r="398">
          <cell r="A398" t="str">
            <v>Total Deferred Tax Asset - Current</v>
          </cell>
          <cell r="B398" t="str">
            <v>Rob</v>
          </cell>
          <cell r="C398" t="str">
            <v>Computed</v>
          </cell>
          <cell r="D398" t="str">
            <v>2Q04</v>
          </cell>
          <cell r="E398" t="str">
            <v>BS Kalaeloa</v>
          </cell>
          <cell r="F398" t="str">
            <v>US</v>
          </cell>
          <cell r="G398">
            <v>0</v>
          </cell>
        </row>
        <row r="399">
          <cell r="A399" t="str">
            <v>Total Deferred Tax Asset - NC</v>
          </cell>
          <cell r="B399" t="str">
            <v>Rob</v>
          </cell>
          <cell r="C399" t="str">
            <v>Computed</v>
          </cell>
          <cell r="D399" t="str">
            <v>2Q04</v>
          </cell>
          <cell r="E399" t="str">
            <v>BS Kalaeloa</v>
          </cell>
          <cell r="F399" t="str">
            <v>US</v>
          </cell>
          <cell r="G399">
            <v>0</v>
          </cell>
        </row>
        <row r="400">
          <cell r="A400" t="str">
            <v>Total Deferred Tax Liab - NC</v>
          </cell>
          <cell r="B400" t="str">
            <v>Rob</v>
          </cell>
          <cell r="C400" t="str">
            <v>Computed</v>
          </cell>
          <cell r="D400" t="str">
            <v>2Q04</v>
          </cell>
          <cell r="E400" t="str">
            <v>BS Kalaeloa</v>
          </cell>
          <cell r="F400" t="str">
            <v>US</v>
          </cell>
          <cell r="G400">
            <v>0</v>
          </cell>
        </row>
        <row r="401">
          <cell r="A401" t="str">
            <v>Total Net Deferred Tax Asset/(Liab)</v>
          </cell>
          <cell r="B401" t="str">
            <v>Rob</v>
          </cell>
          <cell r="C401" t="str">
            <v>Computed</v>
          </cell>
          <cell r="D401" t="str">
            <v>2Q04</v>
          </cell>
          <cell r="E401" t="str">
            <v>BS Kalaeloa</v>
          </cell>
          <cell r="F401" t="str">
            <v>US</v>
          </cell>
          <cell r="G401">
            <v>0</v>
          </cell>
        </row>
        <row r="402">
          <cell r="A402" t="str">
            <v>Gross Valuation Allowance</v>
          </cell>
          <cell r="B402" t="str">
            <v>Rob</v>
          </cell>
          <cell r="C402" t="str">
            <v>Computed</v>
          </cell>
          <cell r="D402" t="str">
            <v>2Q04</v>
          </cell>
          <cell r="E402" t="str">
            <v>BS Kalaeloa</v>
          </cell>
          <cell r="F402" t="str">
            <v>US</v>
          </cell>
          <cell r="G402">
            <v>0</v>
          </cell>
        </row>
        <row r="403">
          <cell r="A403" t="str">
            <v>Total Asset/(Liability)</v>
          </cell>
          <cell r="B403" t="str">
            <v>Rob</v>
          </cell>
          <cell r="C403" t="str">
            <v>Computed</v>
          </cell>
          <cell r="D403" t="str">
            <v>2Q04</v>
          </cell>
          <cell r="E403" t="str">
            <v>BS Kalaeloa</v>
          </cell>
          <cell r="F403" t="str">
            <v>US</v>
          </cell>
          <cell r="G403">
            <v>0</v>
          </cell>
        </row>
        <row r="404">
          <cell r="A404" t="str">
            <v>Total tax expense (benefit)</v>
          </cell>
          <cell r="B404" t="str">
            <v>Rob</v>
          </cell>
          <cell r="C404" t="str">
            <v>Computed</v>
          </cell>
          <cell r="D404" t="str">
            <v>2Q04</v>
          </cell>
          <cell r="E404" t="str">
            <v>BS Kalaeloa</v>
          </cell>
          <cell r="F404" t="str">
            <v>US</v>
          </cell>
          <cell r="G404">
            <v>7817.5999999999995</v>
          </cell>
        </row>
        <row r="405">
          <cell r="A405" t="str">
            <v>EOY Accrued Tax Rec/(Pay)</v>
          </cell>
          <cell r="B405" t="str">
            <v>Rob</v>
          </cell>
          <cell r="C405" t="str">
            <v>Computed</v>
          </cell>
          <cell r="D405" t="str">
            <v>1Q04</v>
          </cell>
          <cell r="E405" t="str">
            <v>BS Kalaeloa</v>
          </cell>
          <cell r="F405" t="str">
            <v>US</v>
          </cell>
          <cell r="G405">
            <v>0</v>
          </cell>
        </row>
        <row r="406">
          <cell r="A406" t="str">
            <v>Total Deferred Tax Asset - Current</v>
          </cell>
          <cell r="B406" t="str">
            <v>Rob</v>
          </cell>
          <cell r="C406" t="str">
            <v>Computed</v>
          </cell>
          <cell r="D406" t="str">
            <v>1Q04</v>
          </cell>
          <cell r="E406" t="str">
            <v>BS Kalaeloa</v>
          </cell>
          <cell r="F406" t="str">
            <v>US</v>
          </cell>
          <cell r="G406">
            <v>0</v>
          </cell>
        </row>
        <row r="407">
          <cell r="A407" t="str">
            <v>Total Deferred Tax Asset - NC</v>
          </cell>
          <cell r="B407" t="str">
            <v>Rob</v>
          </cell>
          <cell r="C407" t="str">
            <v>Computed</v>
          </cell>
          <cell r="D407" t="str">
            <v>1Q04</v>
          </cell>
          <cell r="E407" t="str">
            <v>BS Kalaeloa</v>
          </cell>
          <cell r="F407" t="str">
            <v>US</v>
          </cell>
          <cell r="G407">
            <v>0</v>
          </cell>
        </row>
        <row r="408">
          <cell r="A408" t="str">
            <v>Total Deferred Tax Liab - NC</v>
          </cell>
          <cell r="B408" t="str">
            <v>Rob</v>
          </cell>
          <cell r="C408" t="str">
            <v>Computed</v>
          </cell>
          <cell r="D408" t="str">
            <v>1Q04</v>
          </cell>
          <cell r="E408" t="str">
            <v>BS Kalaeloa</v>
          </cell>
          <cell r="F408" t="str">
            <v>US</v>
          </cell>
          <cell r="G408">
            <v>0</v>
          </cell>
        </row>
        <row r="409">
          <cell r="A409" t="str">
            <v>Total Net Deferred Tax Asset/(Liab)</v>
          </cell>
          <cell r="B409" t="str">
            <v>Rob</v>
          </cell>
          <cell r="C409" t="str">
            <v>Computed</v>
          </cell>
          <cell r="D409" t="str">
            <v>1Q04</v>
          </cell>
          <cell r="E409" t="str">
            <v>BS Kalaeloa</v>
          </cell>
          <cell r="F409" t="str">
            <v>US</v>
          </cell>
          <cell r="G409">
            <v>0</v>
          </cell>
        </row>
        <row r="410">
          <cell r="A410" t="str">
            <v>Gross Valuation Allowance</v>
          </cell>
          <cell r="B410" t="str">
            <v>Rob</v>
          </cell>
          <cell r="C410" t="str">
            <v>Computed</v>
          </cell>
          <cell r="D410" t="str">
            <v>1Q04</v>
          </cell>
          <cell r="E410" t="str">
            <v>BS Kalaeloa</v>
          </cell>
          <cell r="F410" t="str">
            <v>US</v>
          </cell>
          <cell r="G410">
            <v>0</v>
          </cell>
        </row>
        <row r="411">
          <cell r="A411" t="str">
            <v>Total Asset/(Liability)</v>
          </cell>
          <cell r="B411" t="str">
            <v>Rob</v>
          </cell>
          <cell r="C411" t="str">
            <v>Computed</v>
          </cell>
          <cell r="D411" t="str">
            <v>1Q04</v>
          </cell>
          <cell r="E411" t="str">
            <v>BS Kalaeloa</v>
          </cell>
          <cell r="F411" t="str">
            <v>US</v>
          </cell>
          <cell r="G411">
            <v>0</v>
          </cell>
        </row>
        <row r="412">
          <cell r="A412" t="str">
            <v>Total tax expense (benefit)</v>
          </cell>
          <cell r="B412" t="str">
            <v>Rob</v>
          </cell>
          <cell r="C412" t="str">
            <v>Computed</v>
          </cell>
          <cell r="D412" t="str">
            <v>1Q04</v>
          </cell>
          <cell r="E412" t="str">
            <v>BS Kalaeloa</v>
          </cell>
          <cell r="F412" t="str">
            <v>US</v>
          </cell>
          <cell r="G412">
            <v>12332.95</v>
          </cell>
        </row>
        <row r="413">
          <cell r="A413" t="str">
            <v>EOY Accrued Tax Rec/(Pay)</v>
          </cell>
          <cell r="B413" t="str">
            <v>Rob</v>
          </cell>
          <cell r="C413" t="str">
            <v>Computed</v>
          </cell>
          <cell r="D413" t="str">
            <v>4Q03</v>
          </cell>
          <cell r="E413" t="str">
            <v>BS Kalaeloa</v>
          </cell>
          <cell r="F413" t="str">
            <v>US</v>
          </cell>
          <cell r="G413">
            <v>0</v>
          </cell>
        </row>
        <row r="414">
          <cell r="A414" t="str">
            <v>Total Deferred Tax Asset - Current</v>
          </cell>
          <cell r="B414" t="str">
            <v>Rob</v>
          </cell>
          <cell r="C414" t="str">
            <v>Computed</v>
          </cell>
          <cell r="D414" t="str">
            <v>4Q03</v>
          </cell>
          <cell r="E414" t="str">
            <v>BS Kalaeloa</v>
          </cell>
          <cell r="F414" t="str">
            <v>US</v>
          </cell>
          <cell r="G414">
            <v>0</v>
          </cell>
        </row>
        <row r="415">
          <cell r="A415" t="str">
            <v>Total Deferred Tax Asset - NC</v>
          </cell>
          <cell r="B415" t="str">
            <v>Rob</v>
          </cell>
          <cell r="C415" t="str">
            <v>Computed</v>
          </cell>
          <cell r="D415" t="str">
            <v>4Q03</v>
          </cell>
          <cell r="E415" t="str">
            <v>BS Kalaeloa</v>
          </cell>
          <cell r="F415" t="str">
            <v>US</v>
          </cell>
          <cell r="G415">
            <v>0</v>
          </cell>
        </row>
        <row r="416">
          <cell r="A416" t="str">
            <v>Total Deferred Tax Liab - NC</v>
          </cell>
          <cell r="B416" t="str">
            <v>Rob</v>
          </cell>
          <cell r="C416" t="str">
            <v>Computed</v>
          </cell>
          <cell r="D416" t="str">
            <v>4Q03</v>
          </cell>
          <cell r="E416" t="str">
            <v>BS Kalaeloa</v>
          </cell>
          <cell r="F416" t="str">
            <v>US</v>
          </cell>
          <cell r="G416">
            <v>0</v>
          </cell>
        </row>
        <row r="417">
          <cell r="A417" t="str">
            <v>Total Net Deferred Tax Asset/(Liab)</v>
          </cell>
          <cell r="B417" t="str">
            <v>Rob</v>
          </cell>
          <cell r="C417" t="str">
            <v>Computed</v>
          </cell>
          <cell r="D417" t="str">
            <v>4Q03</v>
          </cell>
          <cell r="E417" t="str">
            <v>BS Kalaeloa</v>
          </cell>
          <cell r="F417" t="str">
            <v>US</v>
          </cell>
          <cell r="G417">
            <v>0</v>
          </cell>
        </row>
        <row r="418">
          <cell r="A418" t="str">
            <v>Gross Valuation Allowance</v>
          </cell>
          <cell r="B418" t="str">
            <v>Rob</v>
          </cell>
          <cell r="C418" t="str">
            <v>Computed</v>
          </cell>
          <cell r="D418" t="str">
            <v>4Q03</v>
          </cell>
          <cell r="E418" t="str">
            <v>BS Kalaeloa</v>
          </cell>
          <cell r="F418" t="str">
            <v>US</v>
          </cell>
          <cell r="G418">
            <v>0</v>
          </cell>
        </row>
        <row r="419">
          <cell r="A419" t="str">
            <v>Total Asset/(Liability)</v>
          </cell>
          <cell r="B419" t="str">
            <v>Rob</v>
          </cell>
          <cell r="C419" t="str">
            <v>Computed</v>
          </cell>
          <cell r="D419" t="str">
            <v>4Q03</v>
          </cell>
          <cell r="E419" t="str">
            <v>BS Kalaeloa</v>
          </cell>
          <cell r="F419" t="str">
            <v>US</v>
          </cell>
          <cell r="G419">
            <v>0</v>
          </cell>
        </row>
        <row r="420">
          <cell r="A420" t="str">
            <v>EOY Accrued Tax Rec/(Pay)</v>
          </cell>
          <cell r="B420" t="str">
            <v>Rob</v>
          </cell>
          <cell r="C420" t="str">
            <v>Computed</v>
          </cell>
          <cell r="D420" t="str">
            <v>2Q04</v>
          </cell>
          <cell r="E420" t="str">
            <v>RU King Harbor</v>
          </cell>
          <cell r="F420" t="str">
            <v>US</v>
          </cell>
          <cell r="G420">
            <v>0</v>
          </cell>
        </row>
        <row r="421">
          <cell r="A421" t="str">
            <v>Total Deferred Tax Asset - Current</v>
          </cell>
          <cell r="B421" t="str">
            <v>Rob</v>
          </cell>
          <cell r="C421" t="str">
            <v>Computed</v>
          </cell>
          <cell r="D421" t="str">
            <v>2Q04</v>
          </cell>
          <cell r="E421" t="str">
            <v>RU King Harbor</v>
          </cell>
          <cell r="F421" t="str">
            <v>US</v>
          </cell>
          <cell r="G421">
            <v>0</v>
          </cell>
        </row>
        <row r="422">
          <cell r="A422" t="str">
            <v>Total Deferred Tax Asset - NC</v>
          </cell>
          <cell r="B422" t="str">
            <v>Rob</v>
          </cell>
          <cell r="C422" t="str">
            <v>Computed</v>
          </cell>
          <cell r="D422" t="str">
            <v>2Q04</v>
          </cell>
          <cell r="E422" t="str">
            <v>RU King Harbor</v>
          </cell>
          <cell r="F422" t="str">
            <v>US</v>
          </cell>
          <cell r="G422">
            <v>0</v>
          </cell>
        </row>
        <row r="423">
          <cell r="A423" t="str">
            <v>Total Deferred Tax Liab - NC</v>
          </cell>
          <cell r="B423" t="str">
            <v>Rob</v>
          </cell>
          <cell r="C423" t="str">
            <v>Computed</v>
          </cell>
          <cell r="D423" t="str">
            <v>2Q04</v>
          </cell>
          <cell r="E423" t="str">
            <v>RU King Harbor</v>
          </cell>
          <cell r="F423" t="str">
            <v>US</v>
          </cell>
          <cell r="G423">
            <v>0</v>
          </cell>
        </row>
        <row r="424">
          <cell r="A424" t="str">
            <v>Total Net Deferred Tax Asset/(Liab)</v>
          </cell>
          <cell r="B424" t="str">
            <v>Rob</v>
          </cell>
          <cell r="C424" t="str">
            <v>Computed</v>
          </cell>
          <cell r="D424" t="str">
            <v>2Q04</v>
          </cell>
          <cell r="E424" t="str">
            <v>RU King Harbor</v>
          </cell>
          <cell r="F424" t="str">
            <v>US</v>
          </cell>
          <cell r="G424">
            <v>0</v>
          </cell>
        </row>
        <row r="425">
          <cell r="A425" t="str">
            <v>Gross Valuation Allowance</v>
          </cell>
          <cell r="B425" t="str">
            <v>Rob</v>
          </cell>
          <cell r="C425" t="str">
            <v>Computed</v>
          </cell>
          <cell r="D425" t="str">
            <v>2Q04</v>
          </cell>
          <cell r="E425" t="str">
            <v>RU King Harbor</v>
          </cell>
          <cell r="F425" t="str">
            <v>US</v>
          </cell>
          <cell r="G425">
            <v>0</v>
          </cell>
        </row>
        <row r="426">
          <cell r="A426" t="str">
            <v>Total Asset/(Liability)</v>
          </cell>
          <cell r="B426" t="str">
            <v>Rob</v>
          </cell>
          <cell r="C426" t="str">
            <v>Computed</v>
          </cell>
          <cell r="D426" t="str">
            <v>2Q04</v>
          </cell>
          <cell r="E426" t="str">
            <v>RU King Harbor</v>
          </cell>
          <cell r="F426" t="str">
            <v>US</v>
          </cell>
          <cell r="G426">
            <v>0</v>
          </cell>
        </row>
        <row r="427">
          <cell r="A427" t="str">
            <v>Total tax expense (benefit)</v>
          </cell>
          <cell r="B427" t="str">
            <v>Rob</v>
          </cell>
          <cell r="C427" t="str">
            <v>Computed</v>
          </cell>
          <cell r="D427" t="str">
            <v>2Q04</v>
          </cell>
          <cell r="E427" t="str">
            <v>RU King Harbor</v>
          </cell>
          <cell r="F427" t="str">
            <v>US</v>
          </cell>
          <cell r="G427">
            <v>0</v>
          </cell>
        </row>
        <row r="428">
          <cell r="A428" t="str">
            <v>EOY Accrued Tax Rec/(Pay)</v>
          </cell>
          <cell r="B428" t="str">
            <v>Rob</v>
          </cell>
          <cell r="C428" t="str">
            <v>Computed</v>
          </cell>
          <cell r="D428" t="str">
            <v>1Q04</v>
          </cell>
          <cell r="E428" t="str">
            <v>RU King Harbor</v>
          </cell>
          <cell r="F428" t="str">
            <v>US</v>
          </cell>
        </row>
        <row r="429">
          <cell r="A429" t="str">
            <v>Total Deferred Tax Asset - Current</v>
          </cell>
          <cell r="B429" t="str">
            <v>Rob</v>
          </cell>
          <cell r="C429" t="str">
            <v>Computed</v>
          </cell>
          <cell r="D429" t="str">
            <v>1Q04</v>
          </cell>
          <cell r="E429" t="str">
            <v>RU King Harbor</v>
          </cell>
          <cell r="F429" t="str">
            <v>US</v>
          </cell>
        </row>
        <row r="430">
          <cell r="A430" t="str">
            <v>Total Deferred Tax Asset - NC</v>
          </cell>
          <cell r="B430" t="str">
            <v>Rob</v>
          </cell>
          <cell r="C430" t="str">
            <v>Computed</v>
          </cell>
          <cell r="D430" t="str">
            <v>1Q04</v>
          </cell>
          <cell r="E430" t="str">
            <v>RU King Harbor</v>
          </cell>
          <cell r="F430" t="str">
            <v>US</v>
          </cell>
        </row>
        <row r="431">
          <cell r="A431" t="str">
            <v>Total Deferred Tax Liab - NC</v>
          </cell>
          <cell r="B431" t="str">
            <v>Rob</v>
          </cell>
          <cell r="C431" t="str">
            <v>Computed</v>
          </cell>
          <cell r="D431" t="str">
            <v>1Q04</v>
          </cell>
          <cell r="E431" t="str">
            <v>RU King Harbor</v>
          </cell>
          <cell r="F431" t="str">
            <v>US</v>
          </cell>
        </row>
        <row r="432">
          <cell r="A432" t="str">
            <v>Total Net Deferred Tax Asset/(Liab)</v>
          </cell>
          <cell r="B432" t="str">
            <v>Rob</v>
          </cell>
          <cell r="C432" t="str">
            <v>Computed</v>
          </cell>
          <cell r="D432" t="str">
            <v>1Q04</v>
          </cell>
          <cell r="E432" t="str">
            <v>RU King Harbor</v>
          </cell>
          <cell r="F432" t="str">
            <v>US</v>
          </cell>
        </row>
        <row r="433">
          <cell r="A433" t="str">
            <v>Gross Valuation Allowance</v>
          </cell>
          <cell r="B433" t="str">
            <v>Rob</v>
          </cell>
          <cell r="C433" t="str">
            <v>Computed</v>
          </cell>
          <cell r="D433" t="str">
            <v>1Q04</v>
          </cell>
          <cell r="E433" t="str">
            <v>RU King Harbor</v>
          </cell>
          <cell r="F433" t="str">
            <v>US</v>
          </cell>
        </row>
        <row r="434">
          <cell r="A434" t="str">
            <v>Total Asset/(Liability)</v>
          </cell>
          <cell r="B434" t="str">
            <v>Rob</v>
          </cell>
          <cell r="C434" t="str">
            <v>Computed</v>
          </cell>
          <cell r="D434" t="str">
            <v>1Q04</v>
          </cell>
          <cell r="E434" t="str">
            <v>RU King Harbor</v>
          </cell>
          <cell r="F434" t="str">
            <v>US</v>
          </cell>
        </row>
        <row r="435">
          <cell r="A435" t="str">
            <v>Total tax expense (benefit)</v>
          </cell>
          <cell r="B435" t="str">
            <v>Rob</v>
          </cell>
          <cell r="C435" t="str">
            <v>Computed</v>
          </cell>
          <cell r="D435" t="str">
            <v>1Q04</v>
          </cell>
          <cell r="E435" t="str">
            <v>RU King Harbor</v>
          </cell>
          <cell r="F435" t="str">
            <v>US</v>
          </cell>
        </row>
        <row r="436">
          <cell r="A436" t="str">
            <v>EOY Accrued Tax Rec/(Pay)</v>
          </cell>
          <cell r="B436" t="str">
            <v>Rob</v>
          </cell>
          <cell r="C436" t="str">
            <v>Computed</v>
          </cell>
          <cell r="D436" t="str">
            <v>4Q03</v>
          </cell>
          <cell r="E436" t="str">
            <v>RU King Harbor</v>
          </cell>
          <cell r="F436" t="str">
            <v>US</v>
          </cell>
        </row>
        <row r="437">
          <cell r="A437" t="str">
            <v>Total Deferred Tax Asset - Current</v>
          </cell>
          <cell r="B437" t="str">
            <v>Rob</v>
          </cell>
          <cell r="C437" t="str">
            <v>Computed</v>
          </cell>
          <cell r="D437" t="str">
            <v>4Q03</v>
          </cell>
          <cell r="E437" t="str">
            <v>RU King Harbor</v>
          </cell>
          <cell r="F437" t="str">
            <v>US</v>
          </cell>
        </row>
        <row r="438">
          <cell r="A438" t="str">
            <v>Total Deferred Tax Asset - NC</v>
          </cell>
          <cell r="B438" t="str">
            <v>Rob</v>
          </cell>
          <cell r="C438" t="str">
            <v>Computed</v>
          </cell>
          <cell r="D438" t="str">
            <v>4Q03</v>
          </cell>
          <cell r="E438" t="str">
            <v>RU King Harbor</v>
          </cell>
          <cell r="F438" t="str">
            <v>US</v>
          </cell>
        </row>
        <row r="439">
          <cell r="A439" t="str">
            <v>Total Deferred Tax Liab - NC</v>
          </cell>
          <cell r="B439" t="str">
            <v>Rob</v>
          </cell>
          <cell r="C439" t="str">
            <v>Computed</v>
          </cell>
          <cell r="D439" t="str">
            <v>4Q03</v>
          </cell>
          <cell r="E439" t="str">
            <v>RU King Harbor</v>
          </cell>
          <cell r="F439" t="str">
            <v>US</v>
          </cell>
        </row>
        <row r="440">
          <cell r="A440" t="str">
            <v>Total Net Deferred Tax Asset/(Liab)</v>
          </cell>
          <cell r="B440" t="str">
            <v>Rob</v>
          </cell>
          <cell r="C440" t="str">
            <v>Computed</v>
          </cell>
          <cell r="D440" t="str">
            <v>4Q03</v>
          </cell>
          <cell r="E440" t="str">
            <v>RU King Harbor</v>
          </cell>
          <cell r="F440" t="str">
            <v>US</v>
          </cell>
        </row>
        <row r="441">
          <cell r="A441" t="str">
            <v>Gross Valuation Allowance</v>
          </cell>
          <cell r="B441" t="str">
            <v>Rob</v>
          </cell>
          <cell r="C441" t="str">
            <v>Computed</v>
          </cell>
          <cell r="D441" t="str">
            <v>4Q03</v>
          </cell>
          <cell r="E441" t="str">
            <v>RU King Harbor</v>
          </cell>
          <cell r="F441" t="str">
            <v>US</v>
          </cell>
        </row>
        <row r="442">
          <cell r="A442" t="str">
            <v>Total Asset/(Liability)</v>
          </cell>
          <cell r="B442" t="str">
            <v>Rob</v>
          </cell>
          <cell r="C442" t="str">
            <v>Computed</v>
          </cell>
          <cell r="D442" t="str">
            <v>4Q03</v>
          </cell>
          <cell r="E442" t="str">
            <v>RU King Harbor</v>
          </cell>
          <cell r="F442" t="str">
            <v>US</v>
          </cell>
        </row>
        <row r="443">
          <cell r="A443" t="str">
            <v>EOY Accrued Tax Rec/(Pay)</v>
          </cell>
          <cell r="B443" t="str">
            <v>Rob</v>
          </cell>
          <cell r="C443" t="str">
            <v>Computed</v>
          </cell>
          <cell r="D443" t="str">
            <v>2Q04</v>
          </cell>
          <cell r="E443" t="str">
            <v>RU Lake Worth Generation LLC</v>
          </cell>
          <cell r="F443" t="str">
            <v>US</v>
          </cell>
          <cell r="G443">
            <v>0</v>
          </cell>
        </row>
        <row r="444">
          <cell r="A444" t="str">
            <v>Total Deferred Tax Asset - Current</v>
          </cell>
          <cell r="B444" t="str">
            <v>Rob</v>
          </cell>
          <cell r="C444" t="str">
            <v>Computed</v>
          </cell>
          <cell r="D444" t="str">
            <v>2Q04</v>
          </cell>
          <cell r="E444" t="str">
            <v>RU Lake Worth Generation LLC</v>
          </cell>
          <cell r="F444" t="str">
            <v>US</v>
          </cell>
          <cell r="G444">
            <v>0</v>
          </cell>
        </row>
        <row r="445">
          <cell r="A445" t="str">
            <v>Total Deferred Tax Asset - NC</v>
          </cell>
          <cell r="B445" t="str">
            <v>Rob</v>
          </cell>
          <cell r="C445" t="str">
            <v>Computed</v>
          </cell>
          <cell r="D445" t="str">
            <v>2Q04</v>
          </cell>
          <cell r="E445" t="str">
            <v>RU Lake Worth Generation LLC</v>
          </cell>
          <cell r="F445" t="str">
            <v>US</v>
          </cell>
          <cell r="G445">
            <v>0</v>
          </cell>
        </row>
        <row r="446">
          <cell r="A446" t="str">
            <v>Total Deferred Tax Liab - NC</v>
          </cell>
          <cell r="B446" t="str">
            <v>Rob</v>
          </cell>
          <cell r="C446" t="str">
            <v>Computed</v>
          </cell>
          <cell r="D446" t="str">
            <v>2Q04</v>
          </cell>
          <cell r="E446" t="str">
            <v>RU Lake Worth Generation LLC</v>
          </cell>
          <cell r="F446" t="str">
            <v>US</v>
          </cell>
          <cell r="G446">
            <v>0</v>
          </cell>
        </row>
        <row r="447">
          <cell r="A447" t="str">
            <v>Total Net Deferred Tax Asset/(Liab)</v>
          </cell>
          <cell r="B447" t="str">
            <v>Rob</v>
          </cell>
          <cell r="C447" t="str">
            <v>Computed</v>
          </cell>
          <cell r="D447" t="str">
            <v>2Q04</v>
          </cell>
          <cell r="E447" t="str">
            <v>RU Lake Worth Generation LLC</v>
          </cell>
          <cell r="F447" t="str">
            <v>US</v>
          </cell>
          <cell r="G447">
            <v>0</v>
          </cell>
        </row>
        <row r="448">
          <cell r="A448" t="str">
            <v>Gross Valuation Allowance</v>
          </cell>
          <cell r="B448" t="str">
            <v>Rob</v>
          </cell>
          <cell r="C448" t="str">
            <v>Computed</v>
          </cell>
          <cell r="D448" t="str">
            <v>2Q04</v>
          </cell>
          <cell r="E448" t="str">
            <v>RU Lake Worth Generation LLC</v>
          </cell>
          <cell r="F448" t="str">
            <v>US</v>
          </cell>
          <cell r="G448">
            <v>0</v>
          </cell>
        </row>
        <row r="449">
          <cell r="A449" t="str">
            <v>Total Asset/(Liability)</v>
          </cell>
          <cell r="B449" t="str">
            <v>Rob</v>
          </cell>
          <cell r="C449" t="str">
            <v>Computed</v>
          </cell>
          <cell r="D449" t="str">
            <v>2Q04</v>
          </cell>
          <cell r="E449" t="str">
            <v>RU Lake Worth Generation LLC</v>
          </cell>
          <cell r="F449" t="str">
            <v>US</v>
          </cell>
          <cell r="G449">
            <v>0</v>
          </cell>
        </row>
        <row r="450">
          <cell r="A450" t="str">
            <v>Total tax expense (benefit)</v>
          </cell>
          <cell r="B450" t="str">
            <v>Rob</v>
          </cell>
          <cell r="C450" t="str">
            <v>Computed</v>
          </cell>
          <cell r="D450" t="str">
            <v>2Q04</v>
          </cell>
          <cell r="E450" t="str">
            <v>RU Lake Worth Generation LLC</v>
          </cell>
          <cell r="F450" t="str">
            <v>US</v>
          </cell>
          <cell r="G450">
            <v>0</v>
          </cell>
        </row>
        <row r="451">
          <cell r="A451" t="str">
            <v>EOY Accrued Tax Rec/(Pay)</v>
          </cell>
          <cell r="B451" t="str">
            <v>Rob</v>
          </cell>
          <cell r="C451" t="str">
            <v>Computed</v>
          </cell>
          <cell r="D451" t="str">
            <v>1Q04</v>
          </cell>
          <cell r="E451" t="str">
            <v>RU Lake Worth Generation LLC</v>
          </cell>
          <cell r="F451" t="str">
            <v>US</v>
          </cell>
          <cell r="G451">
            <v>0</v>
          </cell>
        </row>
        <row r="452">
          <cell r="A452" t="str">
            <v>Total Deferred Tax Asset - Current</v>
          </cell>
          <cell r="B452" t="str">
            <v>Rob</v>
          </cell>
          <cell r="C452" t="str">
            <v>Computed</v>
          </cell>
          <cell r="D452" t="str">
            <v>1Q04</v>
          </cell>
          <cell r="E452" t="str">
            <v>RU Lake Worth Generation LLC</v>
          </cell>
          <cell r="F452" t="str">
            <v>US</v>
          </cell>
          <cell r="G452">
            <v>0</v>
          </cell>
        </row>
        <row r="453">
          <cell r="A453" t="str">
            <v>Total Deferred Tax Asset - NC</v>
          </cell>
          <cell r="B453" t="str">
            <v>Rob</v>
          </cell>
          <cell r="C453" t="str">
            <v>Computed</v>
          </cell>
          <cell r="D453" t="str">
            <v>1Q04</v>
          </cell>
          <cell r="E453" t="str">
            <v>RU Lake Worth Generation LLC</v>
          </cell>
          <cell r="F453" t="str">
            <v>US</v>
          </cell>
          <cell r="G453">
            <v>0</v>
          </cell>
        </row>
        <row r="454">
          <cell r="A454" t="str">
            <v>Total Deferred Tax Liab - NC</v>
          </cell>
          <cell r="B454" t="str">
            <v>Rob</v>
          </cell>
          <cell r="C454" t="str">
            <v>Computed</v>
          </cell>
          <cell r="D454" t="str">
            <v>1Q04</v>
          </cell>
          <cell r="E454" t="str">
            <v>RU Lake Worth Generation LLC</v>
          </cell>
          <cell r="F454" t="str">
            <v>US</v>
          </cell>
          <cell r="G454">
            <v>0</v>
          </cell>
        </row>
        <row r="455">
          <cell r="A455" t="str">
            <v>Total Net Deferred Tax Asset/(Liab)</v>
          </cell>
          <cell r="B455" t="str">
            <v>Rob</v>
          </cell>
          <cell r="C455" t="str">
            <v>Computed</v>
          </cell>
          <cell r="D455" t="str">
            <v>1Q04</v>
          </cell>
          <cell r="E455" t="str">
            <v>RU Lake Worth Generation LLC</v>
          </cell>
          <cell r="F455" t="str">
            <v>US</v>
          </cell>
          <cell r="G455">
            <v>0</v>
          </cell>
        </row>
        <row r="456">
          <cell r="A456" t="str">
            <v>Gross Valuation Allowance</v>
          </cell>
          <cell r="B456" t="str">
            <v>Rob</v>
          </cell>
          <cell r="C456" t="str">
            <v>Computed</v>
          </cell>
          <cell r="D456" t="str">
            <v>1Q04</v>
          </cell>
          <cell r="E456" t="str">
            <v>RU Lake Worth Generation LLC</v>
          </cell>
          <cell r="F456" t="str">
            <v>US</v>
          </cell>
          <cell r="G456">
            <v>0</v>
          </cell>
        </row>
        <row r="457">
          <cell r="A457" t="str">
            <v>Total Asset/(Liability)</v>
          </cell>
          <cell r="B457" t="str">
            <v>Rob</v>
          </cell>
          <cell r="C457" t="str">
            <v>Computed</v>
          </cell>
          <cell r="D457" t="str">
            <v>1Q04</v>
          </cell>
          <cell r="E457" t="str">
            <v>RU Lake Worth Generation LLC</v>
          </cell>
          <cell r="F457" t="str">
            <v>US</v>
          </cell>
          <cell r="G457">
            <v>0</v>
          </cell>
        </row>
        <row r="458">
          <cell r="A458" t="str">
            <v>Total tax expense (benefit)</v>
          </cell>
          <cell r="B458" t="str">
            <v>Rob</v>
          </cell>
          <cell r="C458" t="str">
            <v>Computed</v>
          </cell>
          <cell r="D458" t="str">
            <v>1Q04</v>
          </cell>
          <cell r="E458" t="str">
            <v>RU Lake Worth Generation LLC</v>
          </cell>
          <cell r="F458" t="str">
            <v>US</v>
          </cell>
          <cell r="G458">
            <v>1.7500000000000002E-2</v>
          </cell>
        </row>
        <row r="459">
          <cell r="A459" t="str">
            <v>EOY Accrued Tax Rec/(Pay)</v>
          </cell>
          <cell r="B459" t="str">
            <v>Rob</v>
          </cell>
          <cell r="C459" t="str">
            <v>Computed</v>
          </cell>
          <cell r="D459" t="str">
            <v>4Q03</v>
          </cell>
          <cell r="E459" t="str">
            <v>RU Lake Worth Generation LLC</v>
          </cell>
          <cell r="F459" t="str">
            <v>US</v>
          </cell>
          <cell r="G459">
            <v>0</v>
          </cell>
        </row>
        <row r="460">
          <cell r="A460" t="str">
            <v>Total Deferred Tax Asset - Current</v>
          </cell>
          <cell r="B460" t="str">
            <v>Rob</v>
          </cell>
          <cell r="C460" t="str">
            <v>Computed</v>
          </cell>
          <cell r="D460" t="str">
            <v>4Q03</v>
          </cell>
          <cell r="E460" t="str">
            <v>RU Lake Worth Generation LLC</v>
          </cell>
          <cell r="F460" t="str">
            <v>US</v>
          </cell>
          <cell r="G460">
            <v>0</v>
          </cell>
        </row>
        <row r="461">
          <cell r="A461" t="str">
            <v>Total Deferred Tax Asset - NC</v>
          </cell>
          <cell r="B461" t="str">
            <v>Rob</v>
          </cell>
          <cell r="C461" t="str">
            <v>Computed</v>
          </cell>
          <cell r="D461" t="str">
            <v>4Q03</v>
          </cell>
          <cell r="E461" t="str">
            <v>RU Lake Worth Generation LLC</v>
          </cell>
          <cell r="F461" t="str">
            <v>US</v>
          </cell>
          <cell r="G461">
            <v>0</v>
          </cell>
        </row>
        <row r="462">
          <cell r="A462" t="str">
            <v>Total Deferred Tax Liab - NC</v>
          </cell>
          <cell r="B462" t="str">
            <v>Rob</v>
          </cell>
          <cell r="C462" t="str">
            <v>Computed</v>
          </cell>
          <cell r="D462" t="str">
            <v>4Q03</v>
          </cell>
          <cell r="E462" t="str">
            <v>RU Lake Worth Generation LLC</v>
          </cell>
          <cell r="F462" t="str">
            <v>US</v>
          </cell>
          <cell r="G462">
            <v>0</v>
          </cell>
        </row>
        <row r="463">
          <cell r="A463" t="str">
            <v>Total Net Deferred Tax Asset/(Liab)</v>
          </cell>
          <cell r="B463" t="str">
            <v>Rob</v>
          </cell>
          <cell r="C463" t="str">
            <v>Computed</v>
          </cell>
          <cell r="D463" t="str">
            <v>4Q03</v>
          </cell>
          <cell r="E463" t="str">
            <v>RU Lake Worth Generation LLC</v>
          </cell>
          <cell r="F463" t="str">
            <v>US</v>
          </cell>
          <cell r="G463">
            <v>0</v>
          </cell>
        </row>
        <row r="464">
          <cell r="A464" t="str">
            <v>Gross Valuation Allowance</v>
          </cell>
          <cell r="B464" t="str">
            <v>Rob</v>
          </cell>
          <cell r="C464" t="str">
            <v>Computed</v>
          </cell>
          <cell r="D464" t="str">
            <v>4Q03</v>
          </cell>
          <cell r="E464" t="str">
            <v>RU Lake Worth Generation LLC</v>
          </cell>
          <cell r="F464" t="str">
            <v>US</v>
          </cell>
          <cell r="G464">
            <v>0</v>
          </cell>
        </row>
        <row r="465">
          <cell r="A465" t="str">
            <v>Total Asset/(Liability)</v>
          </cell>
          <cell r="B465" t="str">
            <v>Rob</v>
          </cell>
          <cell r="C465" t="str">
            <v>Computed</v>
          </cell>
          <cell r="D465" t="str">
            <v>4Q03</v>
          </cell>
          <cell r="E465" t="str">
            <v>RU Lake Worth Generation LLC</v>
          </cell>
          <cell r="F465" t="str">
            <v>US</v>
          </cell>
          <cell r="G465">
            <v>0</v>
          </cell>
        </row>
        <row r="466">
          <cell r="A466" t="str">
            <v>EOY Accrued Tax Rec/(Pay)</v>
          </cell>
          <cell r="B466" t="str">
            <v>Rob</v>
          </cell>
          <cell r="C466" t="str">
            <v>Computed</v>
          </cell>
          <cell r="D466" t="str">
            <v>2Q04</v>
          </cell>
          <cell r="E466" t="str">
            <v>RU Medina Valley</v>
          </cell>
          <cell r="F466" t="str">
            <v>US</v>
          </cell>
          <cell r="G466">
            <v>0</v>
          </cell>
        </row>
        <row r="467">
          <cell r="A467" t="str">
            <v>Total Deferred Tax Asset - Current</v>
          </cell>
          <cell r="B467" t="str">
            <v>Rob</v>
          </cell>
          <cell r="C467" t="str">
            <v>Computed</v>
          </cell>
          <cell r="D467" t="str">
            <v>2Q04</v>
          </cell>
          <cell r="E467" t="str">
            <v>RU Medina Valley</v>
          </cell>
          <cell r="F467" t="str">
            <v>US</v>
          </cell>
          <cell r="G467">
            <v>0</v>
          </cell>
        </row>
        <row r="468">
          <cell r="A468" t="str">
            <v>Total Deferred Tax Asset - NC</v>
          </cell>
          <cell r="B468" t="str">
            <v>Rob</v>
          </cell>
          <cell r="C468" t="str">
            <v>Computed</v>
          </cell>
          <cell r="D468" t="str">
            <v>2Q04</v>
          </cell>
          <cell r="E468" t="str">
            <v>RU Medina Valley</v>
          </cell>
          <cell r="F468" t="str">
            <v>US</v>
          </cell>
          <cell r="G468">
            <v>0</v>
          </cell>
        </row>
        <row r="469">
          <cell r="A469" t="str">
            <v>Total Deferred Tax Liab - NC</v>
          </cell>
          <cell r="B469" t="str">
            <v>Rob</v>
          </cell>
          <cell r="C469" t="str">
            <v>Computed</v>
          </cell>
          <cell r="D469" t="str">
            <v>2Q04</v>
          </cell>
          <cell r="E469" t="str">
            <v>RU Medina Valley</v>
          </cell>
          <cell r="F469" t="str">
            <v>US</v>
          </cell>
          <cell r="G469">
            <v>0</v>
          </cell>
        </row>
        <row r="470">
          <cell r="A470" t="str">
            <v>Total Net Deferred Tax Asset/(Liab)</v>
          </cell>
          <cell r="B470" t="str">
            <v>Rob</v>
          </cell>
          <cell r="C470" t="str">
            <v>Computed</v>
          </cell>
          <cell r="D470" t="str">
            <v>2Q04</v>
          </cell>
          <cell r="E470" t="str">
            <v>RU Medina Valley</v>
          </cell>
          <cell r="F470" t="str">
            <v>US</v>
          </cell>
          <cell r="G470">
            <v>0</v>
          </cell>
        </row>
        <row r="471">
          <cell r="A471" t="str">
            <v>Gross Valuation Allowance</v>
          </cell>
          <cell r="B471" t="str">
            <v>Rob</v>
          </cell>
          <cell r="C471" t="str">
            <v>Computed</v>
          </cell>
          <cell r="D471" t="str">
            <v>2Q04</v>
          </cell>
          <cell r="E471" t="str">
            <v>RU Medina Valley</v>
          </cell>
          <cell r="F471" t="str">
            <v>US</v>
          </cell>
          <cell r="G471">
            <v>0</v>
          </cell>
        </row>
        <row r="472">
          <cell r="A472" t="str">
            <v>Total Asset/(Liability)</v>
          </cell>
          <cell r="B472" t="str">
            <v>Rob</v>
          </cell>
          <cell r="C472" t="str">
            <v>Computed</v>
          </cell>
          <cell r="D472" t="str">
            <v>2Q04</v>
          </cell>
          <cell r="E472" t="str">
            <v>RU Medina Valley</v>
          </cell>
          <cell r="F472" t="str">
            <v>US</v>
          </cell>
          <cell r="G472">
            <v>0</v>
          </cell>
        </row>
        <row r="473">
          <cell r="A473" t="str">
            <v>Total tax expense (benefit)</v>
          </cell>
          <cell r="B473" t="str">
            <v>Rob</v>
          </cell>
          <cell r="C473" t="str">
            <v>Computed</v>
          </cell>
          <cell r="D473" t="str">
            <v>2Q04</v>
          </cell>
          <cell r="E473" t="str">
            <v>RU Medina Valley</v>
          </cell>
          <cell r="F473" t="str">
            <v>US</v>
          </cell>
          <cell r="G473">
            <v>0</v>
          </cell>
        </row>
        <row r="474">
          <cell r="A474" t="str">
            <v>EOY Accrued Tax Rec/(Pay)</v>
          </cell>
          <cell r="B474" t="str">
            <v>Rob</v>
          </cell>
          <cell r="C474" t="str">
            <v>Computed</v>
          </cell>
          <cell r="D474" t="str">
            <v>1Q04</v>
          </cell>
          <cell r="E474" t="str">
            <v>RU Medina Valley</v>
          </cell>
          <cell r="F474" t="str">
            <v>US</v>
          </cell>
        </row>
        <row r="475">
          <cell r="A475" t="str">
            <v>Total Deferred Tax Asset - Current</v>
          </cell>
          <cell r="B475" t="str">
            <v>Rob</v>
          </cell>
          <cell r="C475" t="str">
            <v>Computed</v>
          </cell>
          <cell r="D475" t="str">
            <v>1Q04</v>
          </cell>
          <cell r="E475" t="str">
            <v>RU Medina Valley</v>
          </cell>
          <cell r="F475" t="str">
            <v>US</v>
          </cell>
        </row>
        <row r="476">
          <cell r="A476" t="str">
            <v>Total Deferred Tax Asset - NC</v>
          </cell>
          <cell r="B476" t="str">
            <v>Rob</v>
          </cell>
          <cell r="C476" t="str">
            <v>Computed</v>
          </cell>
          <cell r="D476" t="str">
            <v>1Q04</v>
          </cell>
          <cell r="E476" t="str">
            <v>RU Medina Valley</v>
          </cell>
          <cell r="F476" t="str">
            <v>US</v>
          </cell>
        </row>
        <row r="477">
          <cell r="A477" t="str">
            <v>Total Deferred Tax Liab - NC</v>
          </cell>
          <cell r="B477" t="str">
            <v>Rob</v>
          </cell>
          <cell r="C477" t="str">
            <v>Computed</v>
          </cell>
          <cell r="D477" t="str">
            <v>1Q04</v>
          </cell>
          <cell r="E477" t="str">
            <v>RU Medina Valley</v>
          </cell>
          <cell r="F477" t="str">
            <v>US</v>
          </cell>
        </row>
        <row r="478">
          <cell r="A478" t="str">
            <v>Total Net Deferred Tax Asset/(Liab)</v>
          </cell>
          <cell r="B478" t="str">
            <v>Rob</v>
          </cell>
          <cell r="C478" t="str">
            <v>Computed</v>
          </cell>
          <cell r="D478" t="str">
            <v>1Q04</v>
          </cell>
          <cell r="E478" t="str">
            <v>RU Medina Valley</v>
          </cell>
          <cell r="F478" t="str">
            <v>US</v>
          </cell>
        </row>
        <row r="479">
          <cell r="A479" t="str">
            <v>Gross Valuation Allowance</v>
          </cell>
          <cell r="B479" t="str">
            <v>Rob</v>
          </cell>
          <cell r="C479" t="str">
            <v>Computed</v>
          </cell>
          <cell r="D479" t="str">
            <v>1Q04</v>
          </cell>
          <cell r="E479" t="str">
            <v>RU Medina Valley</v>
          </cell>
          <cell r="F479" t="str">
            <v>US</v>
          </cell>
        </row>
        <row r="480">
          <cell r="A480" t="str">
            <v>Total Asset/(Liability)</v>
          </cell>
          <cell r="B480" t="str">
            <v>Rob</v>
          </cell>
          <cell r="C480" t="str">
            <v>Computed</v>
          </cell>
          <cell r="D480" t="str">
            <v>1Q04</v>
          </cell>
          <cell r="E480" t="str">
            <v>RU Medina Valley</v>
          </cell>
          <cell r="F480" t="str">
            <v>US</v>
          </cell>
        </row>
        <row r="481">
          <cell r="A481" t="str">
            <v>Total tax expense (benefit)</v>
          </cell>
          <cell r="B481" t="str">
            <v>Rob</v>
          </cell>
          <cell r="C481" t="str">
            <v>Computed</v>
          </cell>
          <cell r="D481" t="str">
            <v>1Q04</v>
          </cell>
          <cell r="E481" t="str">
            <v>RU Medina Valley</v>
          </cell>
          <cell r="F481" t="str">
            <v>US</v>
          </cell>
        </row>
        <row r="482">
          <cell r="A482" t="str">
            <v>EOY Accrued Tax Rec/(Pay)</v>
          </cell>
          <cell r="B482" t="str">
            <v>Rob</v>
          </cell>
          <cell r="C482" t="str">
            <v>Computed</v>
          </cell>
          <cell r="D482" t="str">
            <v>4Q03</v>
          </cell>
          <cell r="E482" t="str">
            <v>RU Medina Valley</v>
          </cell>
          <cell r="F482" t="str">
            <v>US</v>
          </cell>
        </row>
        <row r="483">
          <cell r="A483" t="str">
            <v>Total Deferred Tax Asset - Current</v>
          </cell>
          <cell r="B483" t="str">
            <v>Rob</v>
          </cell>
          <cell r="C483" t="str">
            <v>Computed</v>
          </cell>
          <cell r="D483" t="str">
            <v>4Q03</v>
          </cell>
          <cell r="E483" t="str">
            <v>RU Medina Valley</v>
          </cell>
          <cell r="F483" t="str">
            <v>US</v>
          </cell>
        </row>
        <row r="484">
          <cell r="A484" t="str">
            <v>Total Deferred Tax Asset - NC</v>
          </cell>
          <cell r="B484" t="str">
            <v>Rob</v>
          </cell>
          <cell r="C484" t="str">
            <v>Computed</v>
          </cell>
          <cell r="D484" t="str">
            <v>4Q03</v>
          </cell>
          <cell r="E484" t="str">
            <v>RU Medina Valley</v>
          </cell>
          <cell r="F484" t="str">
            <v>US</v>
          </cell>
        </row>
        <row r="485">
          <cell r="A485" t="str">
            <v>Total Deferred Tax Liab - NC</v>
          </cell>
          <cell r="B485" t="str">
            <v>Rob</v>
          </cell>
          <cell r="C485" t="str">
            <v>Computed</v>
          </cell>
          <cell r="D485" t="str">
            <v>4Q03</v>
          </cell>
          <cell r="E485" t="str">
            <v>RU Medina Valley</v>
          </cell>
          <cell r="F485" t="str">
            <v>US</v>
          </cell>
        </row>
        <row r="486">
          <cell r="A486" t="str">
            <v>Total Net Deferred Tax Asset/(Liab)</v>
          </cell>
          <cell r="B486" t="str">
            <v>Rob</v>
          </cell>
          <cell r="C486" t="str">
            <v>Computed</v>
          </cell>
          <cell r="D486" t="str">
            <v>4Q03</v>
          </cell>
          <cell r="E486" t="str">
            <v>RU Medina Valley</v>
          </cell>
          <cell r="F486" t="str">
            <v>US</v>
          </cell>
        </row>
        <row r="487">
          <cell r="A487" t="str">
            <v>Gross Valuation Allowance</v>
          </cell>
          <cell r="B487" t="str">
            <v>Rob</v>
          </cell>
          <cell r="C487" t="str">
            <v>Computed</v>
          </cell>
          <cell r="D487" t="str">
            <v>4Q03</v>
          </cell>
          <cell r="E487" t="str">
            <v>RU Medina Valley</v>
          </cell>
          <cell r="F487" t="str">
            <v>US</v>
          </cell>
        </row>
        <row r="488">
          <cell r="A488" t="str">
            <v>Total Asset/(Liability)</v>
          </cell>
          <cell r="B488" t="str">
            <v>Rob</v>
          </cell>
          <cell r="C488" t="str">
            <v>Computed</v>
          </cell>
          <cell r="D488" t="str">
            <v>4Q03</v>
          </cell>
          <cell r="E488" t="str">
            <v>RU Medina Valley</v>
          </cell>
          <cell r="F488" t="str">
            <v>US</v>
          </cell>
        </row>
        <row r="489">
          <cell r="A489" t="str">
            <v>EOY Accrued Tax Rec/(Pay)</v>
          </cell>
          <cell r="B489" t="str">
            <v>Rob</v>
          </cell>
          <cell r="C489" t="str">
            <v>Computed</v>
          </cell>
          <cell r="D489" t="str">
            <v>2Q04</v>
          </cell>
          <cell r="E489" t="str">
            <v>BS Mendota</v>
          </cell>
          <cell r="F489" t="str">
            <v>US</v>
          </cell>
          <cell r="G489">
            <v>0</v>
          </cell>
        </row>
        <row r="490">
          <cell r="A490" t="str">
            <v>Total Deferred Tax Asset - Current</v>
          </cell>
          <cell r="B490" t="str">
            <v>Rob</v>
          </cell>
          <cell r="C490" t="str">
            <v>Computed</v>
          </cell>
          <cell r="D490" t="str">
            <v>2Q04</v>
          </cell>
          <cell r="E490" t="str">
            <v>BS Mendota</v>
          </cell>
          <cell r="F490" t="str">
            <v>US</v>
          </cell>
          <cell r="G490">
            <v>0</v>
          </cell>
        </row>
        <row r="491">
          <cell r="A491" t="str">
            <v>Total Deferred Tax Asset - NC</v>
          </cell>
          <cell r="B491" t="str">
            <v>Rob</v>
          </cell>
          <cell r="C491" t="str">
            <v>Computed</v>
          </cell>
          <cell r="D491" t="str">
            <v>2Q04</v>
          </cell>
          <cell r="E491" t="str">
            <v>BS Mendota</v>
          </cell>
          <cell r="F491" t="str">
            <v>US</v>
          </cell>
          <cell r="G491">
            <v>0</v>
          </cell>
        </row>
        <row r="492">
          <cell r="A492" t="str">
            <v>Total Deferred Tax Liab - NC</v>
          </cell>
          <cell r="B492" t="str">
            <v>Rob</v>
          </cell>
          <cell r="C492" t="str">
            <v>Computed</v>
          </cell>
          <cell r="D492" t="str">
            <v>2Q04</v>
          </cell>
          <cell r="E492" t="str">
            <v>BS Mendota</v>
          </cell>
          <cell r="F492" t="str">
            <v>US</v>
          </cell>
          <cell r="G492">
            <v>0</v>
          </cell>
        </row>
        <row r="493">
          <cell r="A493" t="str">
            <v>Total Net Deferred Tax Asset/(Liab)</v>
          </cell>
          <cell r="B493" t="str">
            <v>Rob</v>
          </cell>
          <cell r="C493" t="str">
            <v>Computed</v>
          </cell>
          <cell r="D493" t="str">
            <v>2Q04</v>
          </cell>
          <cell r="E493" t="str">
            <v>BS Mendota</v>
          </cell>
          <cell r="F493" t="str">
            <v>US</v>
          </cell>
          <cell r="G493">
            <v>0</v>
          </cell>
        </row>
        <row r="494">
          <cell r="A494" t="str">
            <v>Gross Valuation Allowance</v>
          </cell>
          <cell r="B494" t="str">
            <v>Rob</v>
          </cell>
          <cell r="C494" t="str">
            <v>Computed</v>
          </cell>
          <cell r="D494" t="str">
            <v>2Q04</v>
          </cell>
          <cell r="E494" t="str">
            <v>BS Mendota</v>
          </cell>
          <cell r="F494" t="str">
            <v>US</v>
          </cell>
          <cell r="G494">
            <v>0</v>
          </cell>
        </row>
        <row r="495">
          <cell r="A495" t="str">
            <v>Total Asset/(Liability)</v>
          </cell>
          <cell r="B495" t="str">
            <v>Rob</v>
          </cell>
          <cell r="C495" t="str">
            <v>Computed</v>
          </cell>
          <cell r="D495" t="str">
            <v>2Q04</v>
          </cell>
          <cell r="E495" t="str">
            <v>BS Mendota</v>
          </cell>
          <cell r="F495" t="str">
            <v>US</v>
          </cell>
          <cell r="G495">
            <v>0</v>
          </cell>
        </row>
        <row r="496">
          <cell r="A496" t="str">
            <v>Total tax expense (benefit)</v>
          </cell>
          <cell r="B496" t="str">
            <v>Rob</v>
          </cell>
          <cell r="C496" t="str">
            <v>Computed</v>
          </cell>
          <cell r="D496" t="str">
            <v>2Q04</v>
          </cell>
          <cell r="E496" t="str">
            <v>BS Mendota</v>
          </cell>
          <cell r="F496" t="str">
            <v>US</v>
          </cell>
          <cell r="G496">
            <v>-169511.0025</v>
          </cell>
        </row>
        <row r="497">
          <cell r="A497" t="str">
            <v>EOY Accrued Tax Rec/(Pay)</v>
          </cell>
          <cell r="B497" t="str">
            <v>Rob</v>
          </cell>
          <cell r="C497" t="str">
            <v>Computed</v>
          </cell>
          <cell r="D497" t="str">
            <v>1Q04</v>
          </cell>
          <cell r="E497" t="str">
            <v>BS Mendota</v>
          </cell>
          <cell r="F497" t="str">
            <v>US</v>
          </cell>
          <cell r="G497">
            <v>0</v>
          </cell>
        </row>
        <row r="498">
          <cell r="A498" t="str">
            <v>Total Deferred Tax Asset - Current</v>
          </cell>
          <cell r="B498" t="str">
            <v>Rob</v>
          </cell>
          <cell r="C498" t="str">
            <v>Computed</v>
          </cell>
          <cell r="D498" t="str">
            <v>1Q04</v>
          </cell>
          <cell r="E498" t="str">
            <v>BS Mendota</v>
          </cell>
          <cell r="F498" t="str">
            <v>US</v>
          </cell>
          <cell r="G498">
            <v>0</v>
          </cell>
        </row>
        <row r="499">
          <cell r="A499" t="str">
            <v>Total Deferred Tax Asset - NC</v>
          </cell>
          <cell r="B499" t="str">
            <v>Rob</v>
          </cell>
          <cell r="C499" t="str">
            <v>Computed</v>
          </cell>
          <cell r="D499" t="str">
            <v>1Q04</v>
          </cell>
          <cell r="E499" t="str">
            <v>BS Mendota</v>
          </cell>
          <cell r="F499" t="str">
            <v>US</v>
          </cell>
          <cell r="G499">
            <v>0</v>
          </cell>
        </row>
        <row r="500">
          <cell r="A500" t="str">
            <v>Total Deferred Tax Liab - NC</v>
          </cell>
          <cell r="B500" t="str">
            <v>Rob</v>
          </cell>
          <cell r="C500" t="str">
            <v>Computed</v>
          </cell>
          <cell r="D500" t="str">
            <v>1Q04</v>
          </cell>
          <cell r="E500" t="str">
            <v>BS Mendota</v>
          </cell>
          <cell r="F500" t="str">
            <v>US</v>
          </cell>
          <cell r="G500">
            <v>0</v>
          </cell>
        </row>
        <row r="501">
          <cell r="A501" t="str">
            <v>Total Net Deferred Tax Asset/(Liab)</v>
          </cell>
          <cell r="B501" t="str">
            <v>Rob</v>
          </cell>
          <cell r="C501" t="str">
            <v>Computed</v>
          </cell>
          <cell r="D501" t="str">
            <v>1Q04</v>
          </cell>
          <cell r="E501" t="str">
            <v>BS Mendota</v>
          </cell>
          <cell r="F501" t="str">
            <v>US</v>
          </cell>
          <cell r="G501">
            <v>0</v>
          </cell>
        </row>
        <row r="502">
          <cell r="A502" t="str">
            <v>Gross Valuation Allowance</v>
          </cell>
          <cell r="B502" t="str">
            <v>Rob</v>
          </cell>
          <cell r="C502" t="str">
            <v>Computed</v>
          </cell>
          <cell r="D502" t="str">
            <v>1Q04</v>
          </cell>
          <cell r="E502" t="str">
            <v>BS Mendota</v>
          </cell>
          <cell r="F502" t="str">
            <v>US</v>
          </cell>
          <cell r="G502">
            <v>0</v>
          </cell>
        </row>
        <row r="503">
          <cell r="A503" t="str">
            <v>Total Asset/(Liability)</v>
          </cell>
          <cell r="B503" t="str">
            <v>Rob</v>
          </cell>
          <cell r="C503" t="str">
            <v>Computed</v>
          </cell>
          <cell r="D503" t="str">
            <v>1Q04</v>
          </cell>
          <cell r="E503" t="str">
            <v>BS Mendota</v>
          </cell>
          <cell r="F503" t="str">
            <v>US</v>
          </cell>
          <cell r="G503">
            <v>0</v>
          </cell>
        </row>
        <row r="504">
          <cell r="A504" t="str">
            <v>Total tax expense (benefit)</v>
          </cell>
          <cell r="B504" t="str">
            <v>Rob</v>
          </cell>
          <cell r="C504" t="str">
            <v>Computed</v>
          </cell>
          <cell r="D504" t="str">
            <v>1Q04</v>
          </cell>
          <cell r="E504" t="str">
            <v>BS Mendota</v>
          </cell>
          <cell r="F504" t="str">
            <v>US</v>
          </cell>
          <cell r="G504">
            <v>-421016.96350000001</v>
          </cell>
        </row>
        <row r="505">
          <cell r="A505" t="str">
            <v>EOY Accrued Tax Rec/(Pay)</v>
          </cell>
          <cell r="B505" t="str">
            <v>Rob</v>
          </cell>
          <cell r="C505" t="str">
            <v>Computed</v>
          </cell>
          <cell r="D505" t="str">
            <v>4Q03</v>
          </cell>
          <cell r="E505" t="str">
            <v>BS Mendota</v>
          </cell>
          <cell r="F505" t="str">
            <v>US</v>
          </cell>
          <cell r="G505">
            <v>0</v>
          </cell>
        </row>
        <row r="506">
          <cell r="A506" t="str">
            <v>Total Deferred Tax Asset - Current</v>
          </cell>
          <cell r="B506" t="str">
            <v>Rob</v>
          </cell>
          <cell r="C506" t="str">
            <v>Computed</v>
          </cell>
          <cell r="D506" t="str">
            <v>4Q03</v>
          </cell>
          <cell r="E506" t="str">
            <v>BS Mendota</v>
          </cell>
          <cell r="F506" t="str">
            <v>US</v>
          </cell>
          <cell r="G506">
            <v>0</v>
          </cell>
        </row>
        <row r="507">
          <cell r="A507" t="str">
            <v>Total Deferred Tax Asset - NC</v>
          </cell>
          <cell r="B507" t="str">
            <v>Rob</v>
          </cell>
          <cell r="C507" t="str">
            <v>Computed</v>
          </cell>
          <cell r="D507" t="str">
            <v>4Q03</v>
          </cell>
          <cell r="E507" t="str">
            <v>BS Mendota</v>
          </cell>
          <cell r="F507" t="str">
            <v>US</v>
          </cell>
          <cell r="G507">
            <v>0</v>
          </cell>
        </row>
        <row r="508">
          <cell r="A508" t="str">
            <v>Total Deferred Tax Liab - NC</v>
          </cell>
          <cell r="B508" t="str">
            <v>Rob</v>
          </cell>
          <cell r="C508" t="str">
            <v>Computed</v>
          </cell>
          <cell r="D508" t="str">
            <v>4Q03</v>
          </cell>
          <cell r="E508" t="str">
            <v>BS Mendota</v>
          </cell>
          <cell r="F508" t="str">
            <v>US</v>
          </cell>
          <cell r="G508">
            <v>0</v>
          </cell>
        </row>
        <row r="509">
          <cell r="A509" t="str">
            <v>Total Net Deferred Tax Asset/(Liab)</v>
          </cell>
          <cell r="B509" t="str">
            <v>Rob</v>
          </cell>
          <cell r="C509" t="str">
            <v>Computed</v>
          </cell>
          <cell r="D509" t="str">
            <v>4Q03</v>
          </cell>
          <cell r="E509" t="str">
            <v>BS Mendota</v>
          </cell>
          <cell r="F509" t="str">
            <v>US</v>
          </cell>
          <cell r="G509">
            <v>0</v>
          </cell>
        </row>
        <row r="510">
          <cell r="A510" t="str">
            <v>Gross Valuation Allowance</v>
          </cell>
          <cell r="B510" t="str">
            <v>Rob</v>
          </cell>
          <cell r="C510" t="str">
            <v>Computed</v>
          </cell>
          <cell r="D510" t="str">
            <v>4Q03</v>
          </cell>
          <cell r="E510" t="str">
            <v>BS Mendota</v>
          </cell>
          <cell r="F510" t="str">
            <v>US</v>
          </cell>
          <cell r="G510">
            <v>0</v>
          </cell>
        </row>
        <row r="511">
          <cell r="A511" t="str">
            <v>Total Asset/(Liability)</v>
          </cell>
          <cell r="B511" t="str">
            <v>Rob</v>
          </cell>
          <cell r="C511" t="str">
            <v>Computed</v>
          </cell>
          <cell r="D511" t="str">
            <v>4Q03</v>
          </cell>
          <cell r="E511" t="str">
            <v>BS Mendota</v>
          </cell>
          <cell r="F511" t="str">
            <v>US</v>
          </cell>
          <cell r="G511">
            <v>0</v>
          </cell>
        </row>
        <row r="512">
          <cell r="A512" t="str">
            <v>EOY Accrued Tax Rec/(Pay)</v>
          </cell>
          <cell r="B512" t="str">
            <v>Rob</v>
          </cell>
          <cell r="C512" t="str">
            <v>Computed</v>
          </cell>
          <cell r="D512" t="str">
            <v>2Q04</v>
          </cell>
          <cell r="E512" t="str">
            <v>RU Mountain View</v>
          </cell>
          <cell r="F512" t="str">
            <v>US</v>
          </cell>
          <cell r="G512">
            <v>0</v>
          </cell>
        </row>
        <row r="513">
          <cell r="A513" t="str">
            <v>Total Deferred Tax Asset - Current</v>
          </cell>
          <cell r="B513" t="str">
            <v>Rob</v>
          </cell>
          <cell r="C513" t="str">
            <v>Computed</v>
          </cell>
          <cell r="D513" t="str">
            <v>2Q04</v>
          </cell>
          <cell r="E513" t="str">
            <v>RU Mountain View</v>
          </cell>
          <cell r="F513" t="str">
            <v>US</v>
          </cell>
          <cell r="G513">
            <v>0</v>
          </cell>
        </row>
        <row r="514">
          <cell r="A514" t="str">
            <v>Total Deferred Tax Asset - NC</v>
          </cell>
          <cell r="B514" t="str">
            <v>Rob</v>
          </cell>
          <cell r="C514" t="str">
            <v>Computed</v>
          </cell>
          <cell r="D514" t="str">
            <v>2Q04</v>
          </cell>
          <cell r="E514" t="str">
            <v>RU Mountain View</v>
          </cell>
          <cell r="F514" t="str">
            <v>US</v>
          </cell>
          <cell r="G514">
            <v>0</v>
          </cell>
        </row>
        <row r="515">
          <cell r="A515" t="str">
            <v>Total Deferred Tax Liab - NC</v>
          </cell>
          <cell r="B515" t="str">
            <v>Rob</v>
          </cell>
          <cell r="C515" t="str">
            <v>Computed</v>
          </cell>
          <cell r="D515" t="str">
            <v>2Q04</v>
          </cell>
          <cell r="E515" t="str">
            <v>RU Mountain View</v>
          </cell>
          <cell r="F515" t="str">
            <v>US</v>
          </cell>
          <cell r="G515">
            <v>0</v>
          </cell>
        </row>
        <row r="516">
          <cell r="A516" t="str">
            <v>Total Net Deferred Tax Asset/(Liab)</v>
          </cell>
          <cell r="B516" t="str">
            <v>Rob</v>
          </cell>
          <cell r="C516" t="str">
            <v>Computed</v>
          </cell>
          <cell r="D516" t="str">
            <v>2Q04</v>
          </cell>
          <cell r="E516" t="str">
            <v>RU Mountain View</v>
          </cell>
          <cell r="F516" t="str">
            <v>US</v>
          </cell>
          <cell r="G516">
            <v>0</v>
          </cell>
        </row>
        <row r="517">
          <cell r="A517" t="str">
            <v>Gross Valuation Allowance</v>
          </cell>
          <cell r="B517" t="str">
            <v>Rob</v>
          </cell>
          <cell r="C517" t="str">
            <v>Computed</v>
          </cell>
          <cell r="D517" t="str">
            <v>2Q04</v>
          </cell>
          <cell r="E517" t="str">
            <v>RU Mountain View</v>
          </cell>
          <cell r="F517" t="str">
            <v>US</v>
          </cell>
          <cell r="G517">
            <v>0</v>
          </cell>
        </row>
        <row r="518">
          <cell r="A518" t="str">
            <v>Total Asset/(Liability)</v>
          </cell>
          <cell r="B518" t="str">
            <v>Rob</v>
          </cell>
          <cell r="C518" t="str">
            <v>Computed</v>
          </cell>
          <cell r="D518" t="str">
            <v>2Q04</v>
          </cell>
          <cell r="E518" t="str">
            <v>RU Mountain View</v>
          </cell>
          <cell r="F518" t="str">
            <v>US</v>
          </cell>
          <cell r="G518">
            <v>0</v>
          </cell>
        </row>
        <row r="519">
          <cell r="A519" t="str">
            <v>Total tax expense (benefit)</v>
          </cell>
          <cell r="B519" t="str">
            <v>Rob</v>
          </cell>
          <cell r="C519" t="str">
            <v>Computed</v>
          </cell>
          <cell r="D519" t="str">
            <v>2Q04</v>
          </cell>
          <cell r="E519" t="str">
            <v>RU Mountain View</v>
          </cell>
          <cell r="F519" t="str">
            <v>US</v>
          </cell>
          <cell r="G519">
            <v>7000000</v>
          </cell>
        </row>
        <row r="520">
          <cell r="A520" t="str">
            <v>EOY Accrued Tax Rec/(Pay)</v>
          </cell>
          <cell r="B520" t="str">
            <v>Rob</v>
          </cell>
          <cell r="C520" t="str">
            <v>Computed</v>
          </cell>
          <cell r="D520" t="str">
            <v>1Q04</v>
          </cell>
          <cell r="E520" t="str">
            <v>RU Mountain View</v>
          </cell>
          <cell r="F520" t="str">
            <v>US</v>
          </cell>
          <cell r="G520">
            <v>0</v>
          </cell>
        </row>
        <row r="521">
          <cell r="A521" t="str">
            <v>Total Deferred Tax Asset - Current</v>
          </cell>
          <cell r="B521" t="str">
            <v>Rob</v>
          </cell>
          <cell r="C521" t="str">
            <v>Computed</v>
          </cell>
          <cell r="D521" t="str">
            <v>1Q04</v>
          </cell>
          <cell r="E521" t="str">
            <v>RU Mountain View</v>
          </cell>
          <cell r="F521" t="str">
            <v>US</v>
          </cell>
          <cell r="G521">
            <v>0</v>
          </cell>
        </row>
        <row r="522">
          <cell r="A522" t="str">
            <v>Total Deferred Tax Asset - NC</v>
          </cell>
          <cell r="B522" t="str">
            <v>Rob</v>
          </cell>
          <cell r="C522" t="str">
            <v>Computed</v>
          </cell>
          <cell r="D522" t="str">
            <v>1Q04</v>
          </cell>
          <cell r="E522" t="str">
            <v>RU Mountain View</v>
          </cell>
          <cell r="F522" t="str">
            <v>US</v>
          </cell>
          <cell r="G522">
            <v>0</v>
          </cell>
        </row>
        <row r="523">
          <cell r="A523" t="str">
            <v>Total Deferred Tax Liab - NC</v>
          </cell>
          <cell r="B523" t="str">
            <v>Rob</v>
          </cell>
          <cell r="C523" t="str">
            <v>Computed</v>
          </cell>
          <cell r="D523" t="str">
            <v>1Q04</v>
          </cell>
          <cell r="E523" t="str">
            <v>RU Mountain View</v>
          </cell>
          <cell r="F523" t="str">
            <v>US</v>
          </cell>
          <cell r="G523">
            <v>0</v>
          </cell>
        </row>
        <row r="524">
          <cell r="A524" t="str">
            <v>Total Net Deferred Tax Asset/(Liab)</v>
          </cell>
          <cell r="B524" t="str">
            <v>Rob</v>
          </cell>
          <cell r="C524" t="str">
            <v>Computed</v>
          </cell>
          <cell r="D524" t="str">
            <v>1Q04</v>
          </cell>
          <cell r="E524" t="str">
            <v>RU Mountain View</v>
          </cell>
          <cell r="F524" t="str">
            <v>US</v>
          </cell>
          <cell r="G524">
            <v>0</v>
          </cell>
        </row>
        <row r="525">
          <cell r="A525" t="str">
            <v>Gross Valuation Allowance</v>
          </cell>
          <cell r="B525" t="str">
            <v>Rob</v>
          </cell>
          <cell r="C525" t="str">
            <v>Computed</v>
          </cell>
          <cell r="D525" t="str">
            <v>1Q04</v>
          </cell>
          <cell r="E525" t="str">
            <v>RU Mountain View</v>
          </cell>
          <cell r="F525" t="str">
            <v>US</v>
          </cell>
          <cell r="G525">
            <v>0</v>
          </cell>
        </row>
        <row r="526">
          <cell r="A526" t="str">
            <v>Total Asset/(Liability)</v>
          </cell>
          <cell r="B526" t="str">
            <v>Rob</v>
          </cell>
          <cell r="C526" t="str">
            <v>Computed</v>
          </cell>
          <cell r="D526" t="str">
            <v>1Q04</v>
          </cell>
          <cell r="E526" t="str">
            <v>RU Mountain View</v>
          </cell>
          <cell r="F526" t="str">
            <v>US</v>
          </cell>
          <cell r="G526">
            <v>0</v>
          </cell>
        </row>
        <row r="527">
          <cell r="A527" t="str">
            <v>Total tax expense (benefit)</v>
          </cell>
          <cell r="B527" t="str">
            <v>Rob</v>
          </cell>
          <cell r="C527" t="str">
            <v>Computed</v>
          </cell>
          <cell r="D527" t="str">
            <v>1Q04</v>
          </cell>
          <cell r="E527" t="str">
            <v>RU Mountain View</v>
          </cell>
          <cell r="F527" t="str">
            <v>US</v>
          </cell>
          <cell r="G527">
            <v>7000000</v>
          </cell>
        </row>
        <row r="528">
          <cell r="A528" t="str">
            <v>EOY Accrued Tax Rec/(Pay)</v>
          </cell>
          <cell r="B528" t="str">
            <v>Rob</v>
          </cell>
          <cell r="C528" t="str">
            <v>Computed</v>
          </cell>
          <cell r="D528" t="str">
            <v>4Q03</v>
          </cell>
          <cell r="E528" t="str">
            <v>RU Mountain View</v>
          </cell>
          <cell r="F528" t="str">
            <v>US</v>
          </cell>
          <cell r="G528">
            <v>0</v>
          </cell>
        </row>
        <row r="529">
          <cell r="A529" t="str">
            <v>Total Deferred Tax Asset - Current</v>
          </cell>
          <cell r="B529" t="str">
            <v>Rob</v>
          </cell>
          <cell r="C529" t="str">
            <v>Computed</v>
          </cell>
          <cell r="D529" t="str">
            <v>4Q03</v>
          </cell>
          <cell r="E529" t="str">
            <v>RU Mountain View</v>
          </cell>
          <cell r="F529" t="str">
            <v>US</v>
          </cell>
          <cell r="G529">
            <v>0</v>
          </cell>
        </row>
        <row r="530">
          <cell r="A530" t="str">
            <v>Total Deferred Tax Asset - NC</v>
          </cell>
          <cell r="B530" t="str">
            <v>Rob</v>
          </cell>
          <cell r="C530" t="str">
            <v>Computed</v>
          </cell>
          <cell r="D530" t="str">
            <v>4Q03</v>
          </cell>
          <cell r="E530" t="str">
            <v>RU Mountain View</v>
          </cell>
          <cell r="F530" t="str">
            <v>US</v>
          </cell>
          <cell r="G530">
            <v>0</v>
          </cell>
        </row>
        <row r="531">
          <cell r="A531" t="str">
            <v>Total Deferred Tax Liab - NC</v>
          </cell>
          <cell r="B531" t="str">
            <v>Rob</v>
          </cell>
          <cell r="C531" t="str">
            <v>Computed</v>
          </cell>
          <cell r="D531" t="str">
            <v>4Q03</v>
          </cell>
          <cell r="E531" t="str">
            <v>RU Mountain View</v>
          </cell>
          <cell r="F531" t="str">
            <v>US</v>
          </cell>
          <cell r="G531">
            <v>0</v>
          </cell>
        </row>
        <row r="532">
          <cell r="A532" t="str">
            <v>Total Net Deferred Tax Asset/(Liab)</v>
          </cell>
          <cell r="B532" t="str">
            <v>Rob</v>
          </cell>
          <cell r="C532" t="str">
            <v>Computed</v>
          </cell>
          <cell r="D532" t="str">
            <v>4Q03</v>
          </cell>
          <cell r="E532" t="str">
            <v>RU Mountain View</v>
          </cell>
          <cell r="F532" t="str">
            <v>US</v>
          </cell>
          <cell r="G532">
            <v>0</v>
          </cell>
        </row>
        <row r="533">
          <cell r="A533" t="str">
            <v>Gross Valuation Allowance</v>
          </cell>
          <cell r="B533" t="str">
            <v>Rob</v>
          </cell>
          <cell r="C533" t="str">
            <v>Computed</v>
          </cell>
          <cell r="D533" t="str">
            <v>4Q03</v>
          </cell>
          <cell r="E533" t="str">
            <v>RU Mountain View</v>
          </cell>
          <cell r="F533" t="str">
            <v>US</v>
          </cell>
          <cell r="G533">
            <v>0</v>
          </cell>
        </row>
        <row r="534">
          <cell r="A534" t="str">
            <v>Total Asset/(Liability)</v>
          </cell>
          <cell r="B534" t="str">
            <v>Rob</v>
          </cell>
          <cell r="C534" t="str">
            <v>Computed</v>
          </cell>
          <cell r="D534" t="str">
            <v>4Q03</v>
          </cell>
          <cell r="E534" t="str">
            <v>RU Mountain View</v>
          </cell>
          <cell r="F534" t="str">
            <v>US</v>
          </cell>
          <cell r="G534">
            <v>0</v>
          </cell>
        </row>
        <row r="535">
          <cell r="A535" t="str">
            <v>EOY Accrued Tax Rec/(Pay)</v>
          </cell>
          <cell r="B535" t="str">
            <v>Rob</v>
          </cell>
          <cell r="C535" t="str">
            <v>Computed</v>
          </cell>
          <cell r="D535" t="str">
            <v>2Q04</v>
          </cell>
          <cell r="E535" t="str">
            <v>RU New Energy</v>
          </cell>
          <cell r="F535" t="str">
            <v>US</v>
          </cell>
          <cell r="G535">
            <v>0</v>
          </cell>
        </row>
        <row r="536">
          <cell r="A536" t="str">
            <v>Total Deferred Tax Asset - Current</v>
          </cell>
          <cell r="B536" t="str">
            <v>Rob</v>
          </cell>
          <cell r="C536" t="str">
            <v>Computed</v>
          </cell>
          <cell r="D536" t="str">
            <v>2Q04</v>
          </cell>
          <cell r="E536" t="str">
            <v>RU New Energy</v>
          </cell>
          <cell r="F536" t="str">
            <v>US</v>
          </cell>
          <cell r="G536">
            <v>0</v>
          </cell>
        </row>
        <row r="537">
          <cell r="A537" t="str">
            <v>Total Deferred Tax Asset - NC</v>
          </cell>
          <cell r="B537" t="str">
            <v>Rob</v>
          </cell>
          <cell r="C537" t="str">
            <v>Computed</v>
          </cell>
          <cell r="D537" t="str">
            <v>2Q04</v>
          </cell>
          <cell r="E537" t="str">
            <v>RU New Energy</v>
          </cell>
          <cell r="F537" t="str">
            <v>US</v>
          </cell>
          <cell r="G537">
            <v>0</v>
          </cell>
        </row>
        <row r="538">
          <cell r="A538" t="str">
            <v>Total Deferred Tax Liab - NC</v>
          </cell>
          <cell r="B538" t="str">
            <v>Rob</v>
          </cell>
          <cell r="C538" t="str">
            <v>Computed</v>
          </cell>
          <cell r="D538" t="str">
            <v>2Q04</v>
          </cell>
          <cell r="E538" t="str">
            <v>RU New Energy</v>
          </cell>
          <cell r="F538" t="str">
            <v>US</v>
          </cell>
          <cell r="G538">
            <v>0</v>
          </cell>
        </row>
        <row r="539">
          <cell r="A539" t="str">
            <v>Total Net Deferred Tax Asset/(Liab)</v>
          </cell>
          <cell r="B539" t="str">
            <v>Rob</v>
          </cell>
          <cell r="C539" t="str">
            <v>Computed</v>
          </cell>
          <cell r="D539" t="str">
            <v>2Q04</v>
          </cell>
          <cell r="E539" t="str">
            <v>RU New Energy</v>
          </cell>
          <cell r="F539" t="str">
            <v>US</v>
          </cell>
          <cell r="G539">
            <v>0</v>
          </cell>
        </row>
        <row r="540">
          <cell r="A540" t="str">
            <v>Gross Valuation Allowance</v>
          </cell>
          <cell r="B540" t="str">
            <v>Rob</v>
          </cell>
          <cell r="C540" t="str">
            <v>Computed</v>
          </cell>
          <cell r="D540" t="str">
            <v>2Q04</v>
          </cell>
          <cell r="E540" t="str">
            <v>RU New Energy</v>
          </cell>
          <cell r="F540" t="str">
            <v>US</v>
          </cell>
          <cell r="G540">
            <v>0</v>
          </cell>
        </row>
        <row r="541">
          <cell r="A541" t="str">
            <v>Total Asset/(Liability)</v>
          </cell>
          <cell r="B541" t="str">
            <v>Rob</v>
          </cell>
          <cell r="C541" t="str">
            <v>Computed</v>
          </cell>
          <cell r="D541" t="str">
            <v>2Q04</v>
          </cell>
          <cell r="E541" t="str">
            <v>RU New Energy</v>
          </cell>
          <cell r="F541" t="str">
            <v>US</v>
          </cell>
          <cell r="G541">
            <v>0</v>
          </cell>
        </row>
        <row r="542">
          <cell r="A542" t="str">
            <v>Total tax expense (benefit)</v>
          </cell>
          <cell r="B542" t="str">
            <v>Rob</v>
          </cell>
          <cell r="C542" t="str">
            <v>Computed</v>
          </cell>
          <cell r="D542" t="str">
            <v>2Q04</v>
          </cell>
          <cell r="E542" t="str">
            <v>RU New Energy</v>
          </cell>
          <cell r="F542" t="str">
            <v>US</v>
          </cell>
          <cell r="G542">
            <v>156047.5</v>
          </cell>
        </row>
        <row r="543">
          <cell r="A543" t="str">
            <v>EOY Accrued Tax Rec/(Pay)</v>
          </cell>
          <cell r="B543" t="str">
            <v>Rob</v>
          </cell>
          <cell r="C543" t="str">
            <v>Computed</v>
          </cell>
          <cell r="D543" t="str">
            <v>1Q04</v>
          </cell>
          <cell r="E543" t="str">
            <v>RU New Energy</v>
          </cell>
          <cell r="F543" t="str">
            <v>US</v>
          </cell>
        </row>
        <row r="544">
          <cell r="A544" t="str">
            <v>Total Deferred Tax Asset - Current</v>
          </cell>
          <cell r="B544" t="str">
            <v>Rob</v>
          </cell>
          <cell r="C544" t="str">
            <v>Computed</v>
          </cell>
          <cell r="D544" t="str">
            <v>1Q04</v>
          </cell>
          <cell r="E544" t="str">
            <v>RU New Energy</v>
          </cell>
          <cell r="F544" t="str">
            <v>US</v>
          </cell>
        </row>
        <row r="545">
          <cell r="A545" t="str">
            <v>Total Deferred Tax Asset - NC</v>
          </cell>
          <cell r="B545" t="str">
            <v>Rob</v>
          </cell>
          <cell r="C545" t="str">
            <v>Computed</v>
          </cell>
          <cell r="D545" t="str">
            <v>1Q04</v>
          </cell>
          <cell r="E545" t="str">
            <v>RU New Energy</v>
          </cell>
          <cell r="F545" t="str">
            <v>US</v>
          </cell>
        </row>
        <row r="546">
          <cell r="A546" t="str">
            <v>Total Deferred Tax Liab - NC</v>
          </cell>
          <cell r="B546" t="str">
            <v>Rob</v>
          </cell>
          <cell r="C546" t="str">
            <v>Computed</v>
          </cell>
          <cell r="D546" t="str">
            <v>1Q04</v>
          </cell>
          <cell r="E546" t="str">
            <v>RU New Energy</v>
          </cell>
          <cell r="F546" t="str">
            <v>US</v>
          </cell>
        </row>
        <row r="547">
          <cell r="A547" t="str">
            <v>Total Net Deferred Tax Asset/(Liab)</v>
          </cell>
          <cell r="B547" t="str">
            <v>Rob</v>
          </cell>
          <cell r="C547" t="str">
            <v>Computed</v>
          </cell>
          <cell r="D547" t="str">
            <v>1Q04</v>
          </cell>
          <cell r="E547" t="str">
            <v>RU New Energy</v>
          </cell>
          <cell r="F547" t="str">
            <v>US</v>
          </cell>
        </row>
        <row r="548">
          <cell r="A548" t="str">
            <v>Gross Valuation Allowance</v>
          </cell>
          <cell r="B548" t="str">
            <v>Rob</v>
          </cell>
          <cell r="C548" t="str">
            <v>Computed</v>
          </cell>
          <cell r="D548" t="str">
            <v>1Q04</v>
          </cell>
          <cell r="E548" t="str">
            <v>RU New Energy</v>
          </cell>
          <cell r="F548" t="str">
            <v>US</v>
          </cell>
        </row>
        <row r="549">
          <cell r="A549" t="str">
            <v>Total Asset/(Liability)</v>
          </cell>
          <cell r="B549" t="str">
            <v>Rob</v>
          </cell>
          <cell r="C549" t="str">
            <v>Computed</v>
          </cell>
          <cell r="D549" t="str">
            <v>1Q04</v>
          </cell>
          <cell r="E549" t="str">
            <v>RU New Energy</v>
          </cell>
          <cell r="F549" t="str">
            <v>US</v>
          </cell>
        </row>
        <row r="550">
          <cell r="A550" t="str">
            <v>Total tax expense (benefit)</v>
          </cell>
          <cell r="B550" t="str">
            <v>Rob</v>
          </cell>
          <cell r="C550" t="str">
            <v>Computed</v>
          </cell>
          <cell r="D550" t="str">
            <v>1Q04</v>
          </cell>
          <cell r="E550" t="str">
            <v>RU New Energy</v>
          </cell>
          <cell r="F550" t="str">
            <v>US</v>
          </cell>
        </row>
        <row r="551">
          <cell r="A551" t="str">
            <v>EOY Accrued Tax Rec/(Pay)</v>
          </cell>
          <cell r="B551" t="str">
            <v>Rob</v>
          </cell>
          <cell r="C551" t="str">
            <v>Computed</v>
          </cell>
          <cell r="D551" t="str">
            <v>4Q03</v>
          </cell>
          <cell r="E551" t="str">
            <v>RU New Energy</v>
          </cell>
          <cell r="F551" t="str">
            <v>US</v>
          </cell>
        </row>
        <row r="552">
          <cell r="A552" t="str">
            <v>Total Deferred Tax Asset - Current</v>
          </cell>
          <cell r="B552" t="str">
            <v>Rob</v>
          </cell>
          <cell r="C552" t="str">
            <v>Computed</v>
          </cell>
          <cell r="D552" t="str">
            <v>4Q03</v>
          </cell>
          <cell r="E552" t="str">
            <v>RU New Energy</v>
          </cell>
          <cell r="F552" t="str">
            <v>US</v>
          </cell>
        </row>
        <row r="553">
          <cell r="A553" t="str">
            <v>Total Deferred Tax Asset - NC</v>
          </cell>
          <cell r="B553" t="str">
            <v>Rob</v>
          </cell>
          <cell r="C553" t="str">
            <v>Computed</v>
          </cell>
          <cell r="D553" t="str">
            <v>4Q03</v>
          </cell>
          <cell r="E553" t="str">
            <v>RU New Energy</v>
          </cell>
          <cell r="F553" t="str">
            <v>US</v>
          </cell>
        </row>
        <row r="554">
          <cell r="A554" t="str">
            <v>Total Deferred Tax Liab - NC</v>
          </cell>
          <cell r="B554" t="str">
            <v>Rob</v>
          </cell>
          <cell r="C554" t="str">
            <v>Computed</v>
          </cell>
          <cell r="D554" t="str">
            <v>4Q03</v>
          </cell>
          <cell r="E554" t="str">
            <v>RU New Energy</v>
          </cell>
          <cell r="F554" t="str">
            <v>US</v>
          </cell>
        </row>
        <row r="555">
          <cell r="A555" t="str">
            <v>Total Net Deferred Tax Asset/(Liab)</v>
          </cell>
          <cell r="B555" t="str">
            <v>Rob</v>
          </cell>
          <cell r="C555" t="str">
            <v>Computed</v>
          </cell>
          <cell r="D555" t="str">
            <v>4Q03</v>
          </cell>
          <cell r="E555" t="str">
            <v>RU New Energy</v>
          </cell>
          <cell r="F555" t="str">
            <v>US</v>
          </cell>
        </row>
        <row r="556">
          <cell r="A556" t="str">
            <v>Gross Valuation Allowance</v>
          </cell>
          <cell r="B556" t="str">
            <v>Rob</v>
          </cell>
          <cell r="C556" t="str">
            <v>Computed</v>
          </cell>
          <cell r="D556" t="str">
            <v>4Q03</v>
          </cell>
          <cell r="E556" t="str">
            <v>RU New Energy</v>
          </cell>
          <cell r="F556" t="str">
            <v>US</v>
          </cell>
        </row>
        <row r="557">
          <cell r="A557" t="str">
            <v>Total Asset/(Liability)</v>
          </cell>
          <cell r="B557" t="str">
            <v>Rob</v>
          </cell>
          <cell r="C557" t="str">
            <v>Computed</v>
          </cell>
          <cell r="D557" t="str">
            <v>4Q03</v>
          </cell>
          <cell r="E557" t="str">
            <v>RU New Energy</v>
          </cell>
          <cell r="F557" t="str">
            <v>US</v>
          </cell>
        </row>
        <row r="558">
          <cell r="A558" t="str">
            <v>EOY Accrued Tax Rec/(Pay)</v>
          </cell>
          <cell r="B558" t="str">
            <v>Rob</v>
          </cell>
          <cell r="C558" t="str">
            <v>Computed</v>
          </cell>
          <cell r="D558" t="str">
            <v>2Q04</v>
          </cell>
          <cell r="E558" t="str">
            <v>RU New York</v>
          </cell>
          <cell r="F558" t="str">
            <v>US</v>
          </cell>
          <cell r="G558">
            <v>0</v>
          </cell>
        </row>
        <row r="559">
          <cell r="A559" t="str">
            <v>Total Deferred Tax Asset - Current</v>
          </cell>
          <cell r="B559" t="str">
            <v>Rob</v>
          </cell>
          <cell r="C559" t="str">
            <v>Computed</v>
          </cell>
          <cell r="D559" t="str">
            <v>2Q04</v>
          </cell>
          <cell r="E559" t="str">
            <v>RU New York</v>
          </cell>
          <cell r="F559" t="str">
            <v>US</v>
          </cell>
          <cell r="G559">
            <v>0</v>
          </cell>
        </row>
        <row r="560">
          <cell r="A560" t="str">
            <v>Total Deferred Tax Asset - NC</v>
          </cell>
          <cell r="B560" t="str">
            <v>Rob</v>
          </cell>
          <cell r="C560" t="str">
            <v>Computed</v>
          </cell>
          <cell r="D560" t="str">
            <v>2Q04</v>
          </cell>
          <cell r="E560" t="str">
            <v>RU New York</v>
          </cell>
          <cell r="F560" t="str">
            <v>US</v>
          </cell>
          <cell r="G560">
            <v>0</v>
          </cell>
        </row>
        <row r="561">
          <cell r="A561" t="str">
            <v>Total Deferred Tax Liab - NC</v>
          </cell>
          <cell r="B561" t="str">
            <v>Rob</v>
          </cell>
          <cell r="C561" t="str">
            <v>Computed</v>
          </cell>
          <cell r="D561" t="str">
            <v>2Q04</v>
          </cell>
          <cell r="E561" t="str">
            <v>RU New York</v>
          </cell>
          <cell r="F561" t="str">
            <v>US</v>
          </cell>
          <cell r="G561">
            <v>0</v>
          </cell>
        </row>
        <row r="562">
          <cell r="A562" t="str">
            <v>Total Net Deferred Tax Asset/(Liab)</v>
          </cell>
          <cell r="B562" t="str">
            <v>Rob</v>
          </cell>
          <cell r="C562" t="str">
            <v>Computed</v>
          </cell>
          <cell r="D562" t="str">
            <v>2Q04</v>
          </cell>
          <cell r="E562" t="str">
            <v>RU New York</v>
          </cell>
          <cell r="F562" t="str">
            <v>US</v>
          </cell>
          <cell r="G562">
            <v>0</v>
          </cell>
        </row>
        <row r="563">
          <cell r="A563" t="str">
            <v>Gross Valuation Allowance</v>
          </cell>
          <cell r="B563" t="str">
            <v>Rob</v>
          </cell>
          <cell r="C563" t="str">
            <v>Computed</v>
          </cell>
          <cell r="D563" t="str">
            <v>2Q04</v>
          </cell>
          <cell r="E563" t="str">
            <v>RU New York</v>
          </cell>
          <cell r="F563" t="str">
            <v>US</v>
          </cell>
          <cell r="G563">
            <v>0</v>
          </cell>
        </row>
        <row r="564">
          <cell r="A564" t="str">
            <v>Total Asset/(Liability)</v>
          </cell>
          <cell r="B564" t="str">
            <v>Rob</v>
          </cell>
          <cell r="C564" t="str">
            <v>Computed</v>
          </cell>
          <cell r="D564" t="str">
            <v>2Q04</v>
          </cell>
          <cell r="E564" t="str">
            <v>RU New York</v>
          </cell>
          <cell r="F564" t="str">
            <v>US</v>
          </cell>
          <cell r="G564">
            <v>0</v>
          </cell>
        </row>
        <row r="565">
          <cell r="A565" t="str">
            <v>Total tax expense (benefit)</v>
          </cell>
          <cell r="B565" t="str">
            <v>Rob</v>
          </cell>
          <cell r="C565" t="str">
            <v>Computed</v>
          </cell>
          <cell r="D565" t="str">
            <v>2Q04</v>
          </cell>
          <cell r="E565" t="str">
            <v>RU New York</v>
          </cell>
          <cell r="F565" t="str">
            <v>US</v>
          </cell>
          <cell r="G565">
            <v>13857642.053499999</v>
          </cell>
        </row>
        <row r="566">
          <cell r="A566" t="str">
            <v>EOY Accrued Tax Rec/(Pay)</v>
          </cell>
          <cell r="B566" t="str">
            <v>Rob</v>
          </cell>
          <cell r="C566" t="str">
            <v>Computed</v>
          </cell>
          <cell r="D566" t="str">
            <v>1Q04</v>
          </cell>
          <cell r="E566" t="str">
            <v>RU New York</v>
          </cell>
          <cell r="F566" t="str">
            <v>US</v>
          </cell>
          <cell r="G566">
            <v>0</v>
          </cell>
        </row>
        <row r="567">
          <cell r="A567" t="str">
            <v>Total Deferred Tax Asset - Current</v>
          </cell>
          <cell r="B567" t="str">
            <v>Rob</v>
          </cell>
          <cell r="C567" t="str">
            <v>Computed</v>
          </cell>
          <cell r="D567" t="str">
            <v>1Q04</v>
          </cell>
          <cell r="E567" t="str">
            <v>RU New York</v>
          </cell>
          <cell r="F567" t="str">
            <v>US</v>
          </cell>
          <cell r="G567">
            <v>0</v>
          </cell>
        </row>
        <row r="568">
          <cell r="A568" t="str">
            <v>Total Deferred Tax Asset - NC</v>
          </cell>
          <cell r="B568" t="str">
            <v>Rob</v>
          </cell>
          <cell r="C568" t="str">
            <v>Computed</v>
          </cell>
          <cell r="D568" t="str">
            <v>1Q04</v>
          </cell>
          <cell r="E568" t="str">
            <v>RU New York</v>
          </cell>
          <cell r="F568" t="str">
            <v>US</v>
          </cell>
          <cell r="G568">
            <v>0</v>
          </cell>
        </row>
        <row r="569">
          <cell r="A569" t="str">
            <v>Total Deferred Tax Liab - NC</v>
          </cell>
          <cell r="B569" t="str">
            <v>Rob</v>
          </cell>
          <cell r="C569" t="str">
            <v>Computed</v>
          </cell>
          <cell r="D569" t="str">
            <v>1Q04</v>
          </cell>
          <cell r="E569" t="str">
            <v>RU New York</v>
          </cell>
          <cell r="F569" t="str">
            <v>US</v>
          </cell>
          <cell r="G569">
            <v>0</v>
          </cell>
        </row>
        <row r="570">
          <cell r="A570" t="str">
            <v>Total Net Deferred Tax Asset/(Liab)</v>
          </cell>
          <cell r="B570" t="str">
            <v>Rob</v>
          </cell>
          <cell r="C570" t="str">
            <v>Computed</v>
          </cell>
          <cell r="D570" t="str">
            <v>1Q04</v>
          </cell>
          <cell r="E570" t="str">
            <v>RU New York</v>
          </cell>
          <cell r="F570" t="str">
            <v>US</v>
          </cell>
          <cell r="G570">
            <v>0</v>
          </cell>
        </row>
        <row r="571">
          <cell r="A571" t="str">
            <v>Gross Valuation Allowance</v>
          </cell>
          <cell r="B571" t="str">
            <v>Rob</v>
          </cell>
          <cell r="C571" t="str">
            <v>Computed</v>
          </cell>
          <cell r="D571" t="str">
            <v>1Q04</v>
          </cell>
          <cell r="E571" t="str">
            <v>RU New York</v>
          </cell>
          <cell r="F571" t="str">
            <v>US</v>
          </cell>
          <cell r="G571">
            <v>0</v>
          </cell>
        </row>
        <row r="572">
          <cell r="A572" t="str">
            <v>Total Asset/(Liability)</v>
          </cell>
          <cell r="B572" t="str">
            <v>Rob</v>
          </cell>
          <cell r="C572" t="str">
            <v>Computed</v>
          </cell>
          <cell r="D572" t="str">
            <v>1Q04</v>
          </cell>
          <cell r="E572" t="str">
            <v>RU New York</v>
          </cell>
          <cell r="F572" t="str">
            <v>US</v>
          </cell>
          <cell r="G572">
            <v>0</v>
          </cell>
        </row>
        <row r="573">
          <cell r="A573" t="str">
            <v>Total tax expense (benefit)</v>
          </cell>
          <cell r="B573" t="str">
            <v>Rob</v>
          </cell>
          <cell r="C573" t="str">
            <v>Computed</v>
          </cell>
          <cell r="D573" t="str">
            <v>1Q04</v>
          </cell>
          <cell r="E573" t="str">
            <v>RU New York</v>
          </cell>
          <cell r="F573" t="str">
            <v>US</v>
          </cell>
          <cell r="G573">
            <v>8218159.9499999993</v>
          </cell>
        </row>
        <row r="574">
          <cell r="A574" t="str">
            <v>EOY Accrued Tax Rec/(Pay)</v>
          </cell>
          <cell r="B574" t="str">
            <v>Rob</v>
          </cell>
          <cell r="C574" t="str">
            <v>Computed</v>
          </cell>
          <cell r="D574" t="str">
            <v>4Q03</v>
          </cell>
          <cell r="E574" t="str">
            <v>RU New York</v>
          </cell>
          <cell r="F574" t="str">
            <v>US</v>
          </cell>
          <cell r="G574">
            <v>0</v>
          </cell>
        </row>
        <row r="575">
          <cell r="A575" t="str">
            <v>Total Deferred Tax Asset - Current</v>
          </cell>
          <cell r="B575" t="str">
            <v>Rob</v>
          </cell>
          <cell r="C575" t="str">
            <v>Computed</v>
          </cell>
          <cell r="D575" t="str">
            <v>4Q03</v>
          </cell>
          <cell r="E575" t="str">
            <v>RU New York</v>
          </cell>
          <cell r="F575" t="str">
            <v>US</v>
          </cell>
          <cell r="G575">
            <v>0</v>
          </cell>
        </row>
        <row r="576">
          <cell r="A576" t="str">
            <v>Total Deferred Tax Asset - NC</v>
          </cell>
          <cell r="B576" t="str">
            <v>Rob</v>
          </cell>
          <cell r="C576" t="str">
            <v>Computed</v>
          </cell>
          <cell r="D576" t="str">
            <v>4Q03</v>
          </cell>
          <cell r="E576" t="str">
            <v>RU New York</v>
          </cell>
          <cell r="F576" t="str">
            <v>US</v>
          </cell>
          <cell r="G576">
            <v>0</v>
          </cell>
        </row>
        <row r="577">
          <cell r="A577" t="str">
            <v>Total Deferred Tax Liab - NC</v>
          </cell>
          <cell r="B577" t="str">
            <v>Rob</v>
          </cell>
          <cell r="C577" t="str">
            <v>Computed</v>
          </cell>
          <cell r="D577" t="str">
            <v>4Q03</v>
          </cell>
          <cell r="E577" t="str">
            <v>RU New York</v>
          </cell>
          <cell r="F577" t="str">
            <v>US</v>
          </cell>
          <cell r="G577">
            <v>0</v>
          </cell>
        </row>
        <row r="578">
          <cell r="A578" t="str">
            <v>Total Net Deferred Tax Asset/(Liab)</v>
          </cell>
          <cell r="B578" t="str">
            <v>Rob</v>
          </cell>
          <cell r="C578" t="str">
            <v>Computed</v>
          </cell>
          <cell r="D578" t="str">
            <v>4Q03</v>
          </cell>
          <cell r="E578" t="str">
            <v>RU New York</v>
          </cell>
          <cell r="F578" t="str">
            <v>US</v>
          </cell>
          <cell r="G578">
            <v>0</v>
          </cell>
        </row>
        <row r="579">
          <cell r="A579" t="str">
            <v>Gross Valuation Allowance</v>
          </cell>
          <cell r="B579" t="str">
            <v>Rob</v>
          </cell>
          <cell r="C579" t="str">
            <v>Computed</v>
          </cell>
          <cell r="D579" t="str">
            <v>4Q03</v>
          </cell>
          <cell r="E579" t="str">
            <v>RU New York</v>
          </cell>
          <cell r="F579" t="str">
            <v>US</v>
          </cell>
          <cell r="G579">
            <v>0</v>
          </cell>
        </row>
        <row r="580">
          <cell r="A580" t="str">
            <v>Total Asset/(Liability)</v>
          </cell>
          <cell r="B580" t="str">
            <v>Rob</v>
          </cell>
          <cell r="C580" t="str">
            <v>Computed</v>
          </cell>
          <cell r="D580" t="str">
            <v>4Q03</v>
          </cell>
          <cell r="E580" t="str">
            <v>RU New York</v>
          </cell>
          <cell r="F580" t="str">
            <v>US</v>
          </cell>
          <cell r="G580">
            <v>0</v>
          </cell>
        </row>
        <row r="581">
          <cell r="A581" t="str">
            <v>EOY Accrued Tax Rec/(Pay)</v>
          </cell>
          <cell r="B581" t="str">
            <v>Rob</v>
          </cell>
          <cell r="C581" t="str">
            <v>Computed</v>
          </cell>
          <cell r="D581" t="str">
            <v>2Q04</v>
          </cell>
          <cell r="E581" t="str">
            <v>RU Odyssey LLC</v>
          </cell>
          <cell r="F581" t="str">
            <v>US</v>
          </cell>
          <cell r="G581">
            <v>0</v>
          </cell>
        </row>
        <row r="582">
          <cell r="A582" t="str">
            <v>Total Deferred Tax Asset - Current</v>
          </cell>
          <cell r="B582" t="str">
            <v>Rob</v>
          </cell>
          <cell r="C582" t="str">
            <v>Computed</v>
          </cell>
          <cell r="D582" t="str">
            <v>2Q04</v>
          </cell>
          <cell r="E582" t="str">
            <v>RU Odyssey LLC</v>
          </cell>
          <cell r="F582" t="str">
            <v>US</v>
          </cell>
          <cell r="G582">
            <v>0</v>
          </cell>
        </row>
        <row r="583">
          <cell r="A583" t="str">
            <v>Total Deferred Tax Asset - NC</v>
          </cell>
          <cell r="B583" t="str">
            <v>Rob</v>
          </cell>
          <cell r="C583" t="str">
            <v>Computed</v>
          </cell>
          <cell r="D583" t="str">
            <v>2Q04</v>
          </cell>
          <cell r="E583" t="str">
            <v>RU Odyssey LLC</v>
          </cell>
          <cell r="F583" t="str">
            <v>US</v>
          </cell>
          <cell r="G583">
            <v>0</v>
          </cell>
        </row>
        <row r="584">
          <cell r="A584" t="str">
            <v>Total Deferred Tax Liab - NC</v>
          </cell>
          <cell r="B584" t="str">
            <v>Rob</v>
          </cell>
          <cell r="C584" t="str">
            <v>Computed</v>
          </cell>
          <cell r="D584" t="str">
            <v>2Q04</v>
          </cell>
          <cell r="E584" t="str">
            <v>RU Odyssey LLC</v>
          </cell>
          <cell r="F584" t="str">
            <v>US</v>
          </cell>
          <cell r="G584">
            <v>0</v>
          </cell>
        </row>
        <row r="585">
          <cell r="A585" t="str">
            <v>Total Net Deferred Tax Asset/(Liab)</v>
          </cell>
          <cell r="B585" t="str">
            <v>Rob</v>
          </cell>
          <cell r="C585" t="str">
            <v>Computed</v>
          </cell>
          <cell r="D585" t="str">
            <v>2Q04</v>
          </cell>
          <cell r="E585" t="str">
            <v>RU Odyssey LLC</v>
          </cell>
          <cell r="F585" t="str">
            <v>US</v>
          </cell>
          <cell r="G585">
            <v>0</v>
          </cell>
        </row>
        <row r="586">
          <cell r="A586" t="str">
            <v>Gross Valuation Allowance</v>
          </cell>
          <cell r="B586" t="str">
            <v>Rob</v>
          </cell>
          <cell r="C586" t="str">
            <v>Computed</v>
          </cell>
          <cell r="D586" t="str">
            <v>2Q04</v>
          </cell>
          <cell r="E586" t="str">
            <v>RU Odyssey LLC</v>
          </cell>
          <cell r="F586" t="str">
            <v>US</v>
          </cell>
          <cell r="G586">
            <v>0</v>
          </cell>
        </row>
        <row r="587">
          <cell r="A587" t="str">
            <v>Total Asset/(Liability)</v>
          </cell>
          <cell r="B587" t="str">
            <v>Rob</v>
          </cell>
          <cell r="C587" t="str">
            <v>Computed</v>
          </cell>
          <cell r="D587" t="str">
            <v>2Q04</v>
          </cell>
          <cell r="E587" t="str">
            <v>RU Odyssey LLC</v>
          </cell>
          <cell r="F587" t="str">
            <v>US</v>
          </cell>
          <cell r="G587">
            <v>0</v>
          </cell>
        </row>
        <row r="588">
          <cell r="A588" t="str">
            <v>Total tax expense (benefit)</v>
          </cell>
          <cell r="B588" t="str">
            <v>Rob</v>
          </cell>
          <cell r="C588" t="str">
            <v>Computed</v>
          </cell>
          <cell r="D588" t="str">
            <v>2Q04</v>
          </cell>
          <cell r="E588" t="str">
            <v>RU Odyssey LLC</v>
          </cell>
          <cell r="F588" t="str">
            <v>US</v>
          </cell>
          <cell r="G588">
            <v>-778384.95</v>
          </cell>
        </row>
        <row r="589">
          <cell r="A589" t="str">
            <v>EOY Accrued Tax Rec/(Pay)</v>
          </cell>
          <cell r="B589" t="str">
            <v>Rob</v>
          </cell>
          <cell r="C589" t="str">
            <v>Computed</v>
          </cell>
          <cell r="D589" t="str">
            <v>1Q04</v>
          </cell>
          <cell r="E589" t="str">
            <v>RU Odyssey LLC</v>
          </cell>
          <cell r="F589" t="str">
            <v>US</v>
          </cell>
          <cell r="G589">
            <v>0</v>
          </cell>
        </row>
        <row r="590">
          <cell r="A590" t="str">
            <v>Total Deferred Tax Asset - Current</v>
          </cell>
          <cell r="B590" t="str">
            <v>Rob</v>
          </cell>
          <cell r="C590" t="str">
            <v>Computed</v>
          </cell>
          <cell r="D590" t="str">
            <v>1Q04</v>
          </cell>
          <cell r="E590" t="str">
            <v>RU Odyssey LLC</v>
          </cell>
          <cell r="F590" t="str">
            <v>US</v>
          </cell>
          <cell r="G590">
            <v>0</v>
          </cell>
        </row>
        <row r="591">
          <cell r="A591" t="str">
            <v>Total Deferred Tax Asset - NC</v>
          </cell>
          <cell r="B591" t="str">
            <v>Rob</v>
          </cell>
          <cell r="C591" t="str">
            <v>Computed</v>
          </cell>
          <cell r="D591" t="str">
            <v>1Q04</v>
          </cell>
          <cell r="E591" t="str">
            <v>RU Odyssey LLC</v>
          </cell>
          <cell r="F591" t="str">
            <v>US</v>
          </cell>
          <cell r="G591">
            <v>0</v>
          </cell>
        </row>
        <row r="592">
          <cell r="A592" t="str">
            <v>Total Deferred Tax Liab - NC</v>
          </cell>
          <cell r="B592" t="str">
            <v>Rob</v>
          </cell>
          <cell r="C592" t="str">
            <v>Computed</v>
          </cell>
          <cell r="D592" t="str">
            <v>1Q04</v>
          </cell>
          <cell r="E592" t="str">
            <v>RU Odyssey LLC</v>
          </cell>
          <cell r="F592" t="str">
            <v>US</v>
          </cell>
          <cell r="G592">
            <v>0</v>
          </cell>
        </row>
        <row r="593">
          <cell r="A593" t="str">
            <v>Total Net Deferred Tax Asset/(Liab)</v>
          </cell>
          <cell r="B593" t="str">
            <v>Rob</v>
          </cell>
          <cell r="C593" t="str">
            <v>Computed</v>
          </cell>
          <cell r="D593" t="str">
            <v>1Q04</v>
          </cell>
          <cell r="E593" t="str">
            <v>RU Odyssey LLC</v>
          </cell>
          <cell r="F593" t="str">
            <v>US</v>
          </cell>
          <cell r="G593">
            <v>0</v>
          </cell>
        </row>
        <row r="594">
          <cell r="A594" t="str">
            <v>Gross Valuation Allowance</v>
          </cell>
          <cell r="B594" t="str">
            <v>Rob</v>
          </cell>
          <cell r="C594" t="str">
            <v>Computed</v>
          </cell>
          <cell r="D594" t="str">
            <v>1Q04</v>
          </cell>
          <cell r="E594" t="str">
            <v>RU Odyssey LLC</v>
          </cell>
          <cell r="F594" t="str">
            <v>US</v>
          </cell>
          <cell r="G594">
            <v>0</v>
          </cell>
        </row>
        <row r="595">
          <cell r="A595" t="str">
            <v>Total Asset/(Liability)</v>
          </cell>
          <cell r="B595" t="str">
            <v>Rob</v>
          </cell>
          <cell r="C595" t="str">
            <v>Computed</v>
          </cell>
          <cell r="D595" t="str">
            <v>1Q04</v>
          </cell>
          <cell r="E595" t="str">
            <v>RU Odyssey LLC</v>
          </cell>
          <cell r="F595" t="str">
            <v>US</v>
          </cell>
          <cell r="G595">
            <v>0</v>
          </cell>
        </row>
        <row r="596">
          <cell r="A596" t="str">
            <v>Total tax expense (benefit)</v>
          </cell>
          <cell r="B596" t="str">
            <v>Rob</v>
          </cell>
          <cell r="C596" t="str">
            <v>Computed</v>
          </cell>
          <cell r="D596" t="str">
            <v>1Q04</v>
          </cell>
          <cell r="E596" t="str">
            <v>RU Odyssey LLC</v>
          </cell>
          <cell r="F596" t="str">
            <v>US</v>
          </cell>
          <cell r="G596">
            <v>-420169.15850000002</v>
          </cell>
        </row>
        <row r="597">
          <cell r="A597" t="str">
            <v>EOY Accrued Tax Rec/(Pay)</v>
          </cell>
          <cell r="B597" t="str">
            <v>Rob</v>
          </cell>
          <cell r="C597" t="str">
            <v>Computed</v>
          </cell>
          <cell r="D597" t="str">
            <v>4Q03</v>
          </cell>
          <cell r="E597" t="str">
            <v>RU Odyssey LLC</v>
          </cell>
          <cell r="F597" t="str">
            <v>US</v>
          </cell>
          <cell r="G597">
            <v>0</v>
          </cell>
        </row>
        <row r="598">
          <cell r="A598" t="str">
            <v>Total Deferred Tax Asset - Current</v>
          </cell>
          <cell r="B598" t="str">
            <v>Rob</v>
          </cell>
          <cell r="C598" t="str">
            <v>Computed</v>
          </cell>
          <cell r="D598" t="str">
            <v>4Q03</v>
          </cell>
          <cell r="E598" t="str">
            <v>RU Odyssey LLC</v>
          </cell>
          <cell r="F598" t="str">
            <v>US</v>
          </cell>
          <cell r="G598">
            <v>0</v>
          </cell>
        </row>
        <row r="599">
          <cell r="A599" t="str">
            <v>Total Deferred Tax Asset - NC</v>
          </cell>
          <cell r="B599" t="str">
            <v>Rob</v>
          </cell>
          <cell r="C599" t="str">
            <v>Computed</v>
          </cell>
          <cell r="D599" t="str">
            <v>4Q03</v>
          </cell>
          <cell r="E599" t="str">
            <v>RU Odyssey LLC</v>
          </cell>
          <cell r="F599" t="str">
            <v>US</v>
          </cell>
          <cell r="G599">
            <v>0</v>
          </cell>
        </row>
        <row r="600">
          <cell r="A600" t="str">
            <v>Total Deferred Tax Liab - NC</v>
          </cell>
          <cell r="B600" t="str">
            <v>Rob</v>
          </cell>
          <cell r="C600" t="str">
            <v>Computed</v>
          </cell>
          <cell r="D600" t="str">
            <v>4Q03</v>
          </cell>
          <cell r="E600" t="str">
            <v>RU Odyssey LLC</v>
          </cell>
          <cell r="F600" t="str">
            <v>US</v>
          </cell>
          <cell r="G600">
            <v>0</v>
          </cell>
        </row>
        <row r="601">
          <cell r="A601" t="str">
            <v>Total Net Deferred Tax Asset/(Liab)</v>
          </cell>
          <cell r="B601" t="str">
            <v>Rob</v>
          </cell>
          <cell r="C601" t="str">
            <v>Computed</v>
          </cell>
          <cell r="D601" t="str">
            <v>4Q03</v>
          </cell>
          <cell r="E601" t="str">
            <v>RU Odyssey LLC</v>
          </cell>
          <cell r="F601" t="str">
            <v>US</v>
          </cell>
          <cell r="G601">
            <v>0</v>
          </cell>
        </row>
        <row r="602">
          <cell r="A602" t="str">
            <v>Gross Valuation Allowance</v>
          </cell>
          <cell r="B602" t="str">
            <v>Rob</v>
          </cell>
          <cell r="C602" t="str">
            <v>Computed</v>
          </cell>
          <cell r="D602" t="str">
            <v>4Q03</v>
          </cell>
          <cell r="E602" t="str">
            <v>RU Odyssey LLC</v>
          </cell>
          <cell r="F602" t="str">
            <v>US</v>
          </cell>
          <cell r="G602">
            <v>0</v>
          </cell>
        </row>
        <row r="603">
          <cell r="A603" t="str">
            <v>Total Asset/(Liability)</v>
          </cell>
          <cell r="B603" t="str">
            <v>Rob</v>
          </cell>
          <cell r="C603" t="str">
            <v>Computed</v>
          </cell>
          <cell r="D603" t="str">
            <v>4Q03</v>
          </cell>
          <cell r="E603" t="str">
            <v>RU Odyssey LLC</v>
          </cell>
          <cell r="F603" t="str">
            <v>US</v>
          </cell>
          <cell r="G603">
            <v>0</v>
          </cell>
        </row>
        <row r="604">
          <cell r="A604" t="str">
            <v>EOY Accrued Tax Rec/(Pay)</v>
          </cell>
          <cell r="B604" t="str">
            <v>Rob</v>
          </cell>
          <cell r="C604" t="str">
            <v>Computed</v>
          </cell>
          <cell r="D604" t="str">
            <v>2Q04</v>
          </cell>
          <cell r="E604" t="str">
            <v>RU Placerita</v>
          </cell>
          <cell r="F604" t="str">
            <v>US</v>
          </cell>
          <cell r="G604">
            <v>0</v>
          </cell>
        </row>
        <row r="605">
          <cell r="A605" t="str">
            <v>Total Deferred Tax Asset - Current</v>
          </cell>
          <cell r="B605" t="str">
            <v>Rob</v>
          </cell>
          <cell r="C605" t="str">
            <v>Computed</v>
          </cell>
          <cell r="D605" t="str">
            <v>2Q04</v>
          </cell>
          <cell r="E605" t="str">
            <v>RU Placerita</v>
          </cell>
          <cell r="F605" t="str">
            <v>US</v>
          </cell>
          <cell r="G605">
            <v>0</v>
          </cell>
        </row>
        <row r="606">
          <cell r="A606" t="str">
            <v>Total Deferred Tax Asset - NC</v>
          </cell>
          <cell r="B606" t="str">
            <v>Rob</v>
          </cell>
          <cell r="C606" t="str">
            <v>Computed</v>
          </cell>
          <cell r="D606" t="str">
            <v>2Q04</v>
          </cell>
          <cell r="E606" t="str">
            <v>RU Placerita</v>
          </cell>
          <cell r="F606" t="str">
            <v>US</v>
          </cell>
          <cell r="G606">
            <v>0</v>
          </cell>
        </row>
        <row r="607">
          <cell r="A607" t="str">
            <v>Total Deferred Tax Liab - NC</v>
          </cell>
          <cell r="B607" t="str">
            <v>Rob</v>
          </cell>
          <cell r="C607" t="str">
            <v>Computed</v>
          </cell>
          <cell r="D607" t="str">
            <v>2Q04</v>
          </cell>
          <cell r="E607" t="str">
            <v>RU Placerita</v>
          </cell>
          <cell r="F607" t="str">
            <v>US</v>
          </cell>
          <cell r="G607">
            <v>0</v>
          </cell>
        </row>
        <row r="608">
          <cell r="A608" t="str">
            <v>Total Net Deferred Tax Asset/(Liab)</v>
          </cell>
          <cell r="B608" t="str">
            <v>Rob</v>
          </cell>
          <cell r="C608" t="str">
            <v>Computed</v>
          </cell>
          <cell r="D608" t="str">
            <v>2Q04</v>
          </cell>
          <cell r="E608" t="str">
            <v>RU Placerita</v>
          </cell>
          <cell r="F608" t="str">
            <v>US</v>
          </cell>
          <cell r="G608">
            <v>0</v>
          </cell>
        </row>
        <row r="609">
          <cell r="A609" t="str">
            <v>Gross Valuation Allowance</v>
          </cell>
          <cell r="B609" t="str">
            <v>Rob</v>
          </cell>
          <cell r="C609" t="str">
            <v>Computed</v>
          </cell>
          <cell r="D609" t="str">
            <v>2Q04</v>
          </cell>
          <cell r="E609" t="str">
            <v>RU Placerita</v>
          </cell>
          <cell r="F609" t="str">
            <v>US</v>
          </cell>
          <cell r="G609">
            <v>0</v>
          </cell>
        </row>
        <row r="610">
          <cell r="A610" t="str">
            <v>Total Asset/(Liability)</v>
          </cell>
          <cell r="B610" t="str">
            <v>Rob</v>
          </cell>
          <cell r="C610" t="str">
            <v>Computed</v>
          </cell>
          <cell r="D610" t="str">
            <v>2Q04</v>
          </cell>
          <cell r="E610" t="str">
            <v>RU Placerita</v>
          </cell>
          <cell r="F610" t="str">
            <v>US</v>
          </cell>
          <cell r="G610">
            <v>0</v>
          </cell>
        </row>
        <row r="611">
          <cell r="A611" t="str">
            <v>Total tax expense (benefit)</v>
          </cell>
          <cell r="B611" t="str">
            <v>Rob</v>
          </cell>
          <cell r="C611" t="str">
            <v>Computed</v>
          </cell>
          <cell r="D611" t="str">
            <v>2Q04</v>
          </cell>
          <cell r="E611" t="str">
            <v>RU Placerita</v>
          </cell>
          <cell r="F611" t="str">
            <v>US</v>
          </cell>
          <cell r="G611">
            <v>-43612.03</v>
          </cell>
        </row>
        <row r="612">
          <cell r="A612" t="str">
            <v>EOY Accrued Tax Rec/(Pay)</v>
          </cell>
          <cell r="B612" t="str">
            <v>Rob</v>
          </cell>
          <cell r="C612" t="str">
            <v>Computed</v>
          </cell>
          <cell r="D612" t="str">
            <v>1Q04</v>
          </cell>
          <cell r="E612" t="str">
            <v>RU Placerita</v>
          </cell>
          <cell r="F612" t="str">
            <v>US</v>
          </cell>
          <cell r="G612">
            <v>0</v>
          </cell>
        </row>
        <row r="613">
          <cell r="A613" t="str">
            <v>Total Deferred Tax Asset - Current</v>
          </cell>
          <cell r="B613" t="str">
            <v>Rob</v>
          </cell>
          <cell r="C613" t="str">
            <v>Computed</v>
          </cell>
          <cell r="D613" t="str">
            <v>1Q04</v>
          </cell>
          <cell r="E613" t="str">
            <v>RU Placerita</v>
          </cell>
          <cell r="F613" t="str">
            <v>US</v>
          </cell>
          <cell r="G613">
            <v>0</v>
          </cell>
        </row>
        <row r="614">
          <cell r="A614" t="str">
            <v>Total Deferred Tax Asset - NC</v>
          </cell>
          <cell r="B614" t="str">
            <v>Rob</v>
          </cell>
          <cell r="C614" t="str">
            <v>Computed</v>
          </cell>
          <cell r="D614" t="str">
            <v>1Q04</v>
          </cell>
          <cell r="E614" t="str">
            <v>RU Placerita</v>
          </cell>
          <cell r="F614" t="str">
            <v>US</v>
          </cell>
          <cell r="G614">
            <v>0</v>
          </cell>
        </row>
        <row r="615">
          <cell r="A615" t="str">
            <v>Total Deferred Tax Liab - NC</v>
          </cell>
          <cell r="B615" t="str">
            <v>Rob</v>
          </cell>
          <cell r="C615" t="str">
            <v>Computed</v>
          </cell>
          <cell r="D615" t="str">
            <v>1Q04</v>
          </cell>
          <cell r="E615" t="str">
            <v>RU Placerita</v>
          </cell>
          <cell r="F615" t="str">
            <v>US</v>
          </cell>
          <cell r="G615">
            <v>0</v>
          </cell>
        </row>
        <row r="616">
          <cell r="A616" t="str">
            <v>Total Net Deferred Tax Asset/(Liab)</v>
          </cell>
          <cell r="B616" t="str">
            <v>Rob</v>
          </cell>
          <cell r="C616" t="str">
            <v>Computed</v>
          </cell>
          <cell r="D616" t="str">
            <v>1Q04</v>
          </cell>
          <cell r="E616" t="str">
            <v>RU Placerita</v>
          </cell>
          <cell r="F616" t="str">
            <v>US</v>
          </cell>
          <cell r="G616">
            <v>0</v>
          </cell>
        </row>
        <row r="617">
          <cell r="A617" t="str">
            <v>Gross Valuation Allowance</v>
          </cell>
          <cell r="B617" t="str">
            <v>Rob</v>
          </cell>
          <cell r="C617" t="str">
            <v>Computed</v>
          </cell>
          <cell r="D617" t="str">
            <v>1Q04</v>
          </cell>
          <cell r="E617" t="str">
            <v>RU Placerita</v>
          </cell>
          <cell r="F617" t="str">
            <v>US</v>
          </cell>
          <cell r="G617">
            <v>0</v>
          </cell>
        </row>
        <row r="618">
          <cell r="A618" t="str">
            <v>Total Asset/(Liability)</v>
          </cell>
          <cell r="B618" t="str">
            <v>Rob</v>
          </cell>
          <cell r="C618" t="str">
            <v>Computed</v>
          </cell>
          <cell r="D618" t="str">
            <v>1Q04</v>
          </cell>
          <cell r="E618" t="str">
            <v>RU Placerita</v>
          </cell>
          <cell r="F618" t="str">
            <v>US</v>
          </cell>
          <cell r="G618">
            <v>0</v>
          </cell>
        </row>
        <row r="619">
          <cell r="A619" t="str">
            <v>Total tax expense (benefit)</v>
          </cell>
          <cell r="B619" t="str">
            <v>Rob</v>
          </cell>
          <cell r="C619" t="str">
            <v>Computed</v>
          </cell>
          <cell r="D619" t="str">
            <v>1Q04</v>
          </cell>
          <cell r="E619" t="str">
            <v>RU Placerita</v>
          </cell>
          <cell r="F619" t="str">
            <v>US</v>
          </cell>
          <cell r="G619">
            <v>-21083.898499999999</v>
          </cell>
        </row>
        <row r="620">
          <cell r="A620" t="str">
            <v>EOY Accrued Tax Rec/(Pay)</v>
          </cell>
          <cell r="B620" t="str">
            <v>Rob</v>
          </cell>
          <cell r="C620" t="str">
            <v>Computed</v>
          </cell>
          <cell r="D620" t="str">
            <v>4Q03</v>
          </cell>
          <cell r="E620" t="str">
            <v>RU Placerita</v>
          </cell>
          <cell r="F620" t="str">
            <v>US</v>
          </cell>
          <cell r="G620">
            <v>0</v>
          </cell>
        </row>
        <row r="621">
          <cell r="A621" t="str">
            <v>Total Deferred Tax Asset - Current</v>
          </cell>
          <cell r="B621" t="str">
            <v>Rob</v>
          </cell>
          <cell r="C621" t="str">
            <v>Computed</v>
          </cell>
          <cell r="D621" t="str">
            <v>4Q03</v>
          </cell>
          <cell r="E621" t="str">
            <v>RU Placerita</v>
          </cell>
          <cell r="F621" t="str">
            <v>US</v>
          </cell>
          <cell r="G621">
            <v>0</v>
          </cell>
        </row>
        <row r="622">
          <cell r="A622" t="str">
            <v>Total Deferred Tax Asset - NC</v>
          </cell>
          <cell r="B622" t="str">
            <v>Rob</v>
          </cell>
          <cell r="C622" t="str">
            <v>Computed</v>
          </cell>
          <cell r="D622" t="str">
            <v>4Q03</v>
          </cell>
          <cell r="E622" t="str">
            <v>RU Placerita</v>
          </cell>
          <cell r="F622" t="str">
            <v>US</v>
          </cell>
          <cell r="G622">
            <v>0</v>
          </cell>
        </row>
        <row r="623">
          <cell r="A623" t="str">
            <v>Total Deferred Tax Liab - NC</v>
          </cell>
          <cell r="B623" t="str">
            <v>Rob</v>
          </cell>
          <cell r="C623" t="str">
            <v>Computed</v>
          </cell>
          <cell r="D623" t="str">
            <v>4Q03</v>
          </cell>
          <cell r="E623" t="str">
            <v>RU Placerita</v>
          </cell>
          <cell r="F623" t="str">
            <v>US</v>
          </cell>
          <cell r="G623">
            <v>0</v>
          </cell>
        </row>
        <row r="624">
          <cell r="A624" t="str">
            <v>Total Net Deferred Tax Asset/(Liab)</v>
          </cell>
          <cell r="B624" t="str">
            <v>Rob</v>
          </cell>
          <cell r="C624" t="str">
            <v>Computed</v>
          </cell>
          <cell r="D624" t="str">
            <v>4Q03</v>
          </cell>
          <cell r="E624" t="str">
            <v>RU Placerita</v>
          </cell>
          <cell r="F624" t="str">
            <v>US</v>
          </cell>
          <cell r="G624">
            <v>0</v>
          </cell>
        </row>
        <row r="625">
          <cell r="A625" t="str">
            <v>Gross Valuation Allowance</v>
          </cell>
          <cell r="B625" t="str">
            <v>Rob</v>
          </cell>
          <cell r="C625" t="str">
            <v>Computed</v>
          </cell>
          <cell r="D625" t="str">
            <v>4Q03</v>
          </cell>
          <cell r="E625" t="str">
            <v>RU Placerita</v>
          </cell>
          <cell r="F625" t="str">
            <v>US</v>
          </cell>
          <cell r="G625">
            <v>0</v>
          </cell>
        </row>
        <row r="626">
          <cell r="A626" t="str">
            <v>Total Asset/(Liability)</v>
          </cell>
          <cell r="B626" t="str">
            <v>Rob</v>
          </cell>
          <cell r="C626" t="str">
            <v>Computed</v>
          </cell>
          <cell r="D626" t="str">
            <v>4Q03</v>
          </cell>
          <cell r="E626" t="str">
            <v>RU Placerita</v>
          </cell>
          <cell r="F626" t="str">
            <v>US</v>
          </cell>
          <cell r="G626">
            <v>0</v>
          </cell>
        </row>
        <row r="627">
          <cell r="A627" t="str">
            <v>EOY Accrued Tax Rec/(Pay)</v>
          </cell>
          <cell r="B627" t="str">
            <v>Rob</v>
          </cell>
          <cell r="C627" t="str">
            <v>Computed</v>
          </cell>
          <cell r="D627" t="str">
            <v>2Q04</v>
          </cell>
          <cell r="E627" t="str">
            <v>RU Power Direct</v>
          </cell>
          <cell r="F627" t="str">
            <v>US</v>
          </cell>
          <cell r="G627">
            <v>0</v>
          </cell>
        </row>
        <row r="628">
          <cell r="A628" t="str">
            <v>Total Deferred Tax Asset - Current</v>
          </cell>
          <cell r="B628" t="str">
            <v>Rob</v>
          </cell>
          <cell r="C628" t="str">
            <v>Computed</v>
          </cell>
          <cell r="D628" t="str">
            <v>2Q04</v>
          </cell>
          <cell r="E628" t="str">
            <v>RU Power Direct</v>
          </cell>
          <cell r="F628" t="str">
            <v>US</v>
          </cell>
          <cell r="G628">
            <v>0</v>
          </cell>
        </row>
        <row r="629">
          <cell r="A629" t="str">
            <v>Total Deferred Tax Asset - NC</v>
          </cell>
          <cell r="B629" t="str">
            <v>Rob</v>
          </cell>
          <cell r="C629" t="str">
            <v>Computed</v>
          </cell>
          <cell r="D629" t="str">
            <v>2Q04</v>
          </cell>
          <cell r="E629" t="str">
            <v>RU Power Direct</v>
          </cell>
          <cell r="F629" t="str">
            <v>US</v>
          </cell>
          <cell r="G629">
            <v>0</v>
          </cell>
        </row>
        <row r="630">
          <cell r="A630" t="str">
            <v>Total Deferred Tax Liab - NC</v>
          </cell>
          <cell r="B630" t="str">
            <v>Rob</v>
          </cell>
          <cell r="C630" t="str">
            <v>Computed</v>
          </cell>
          <cell r="D630" t="str">
            <v>2Q04</v>
          </cell>
          <cell r="E630" t="str">
            <v>RU Power Direct</v>
          </cell>
          <cell r="F630" t="str">
            <v>US</v>
          </cell>
          <cell r="G630">
            <v>0</v>
          </cell>
        </row>
        <row r="631">
          <cell r="A631" t="str">
            <v>Total Net Deferred Tax Asset/(Liab)</v>
          </cell>
          <cell r="B631" t="str">
            <v>Rob</v>
          </cell>
          <cell r="C631" t="str">
            <v>Computed</v>
          </cell>
          <cell r="D631" t="str">
            <v>2Q04</v>
          </cell>
          <cell r="E631" t="str">
            <v>RU Power Direct</v>
          </cell>
          <cell r="F631" t="str">
            <v>US</v>
          </cell>
          <cell r="G631">
            <v>0</v>
          </cell>
        </row>
        <row r="632">
          <cell r="A632" t="str">
            <v>Gross Valuation Allowance</v>
          </cell>
          <cell r="B632" t="str">
            <v>Rob</v>
          </cell>
          <cell r="C632" t="str">
            <v>Computed</v>
          </cell>
          <cell r="D632" t="str">
            <v>2Q04</v>
          </cell>
          <cell r="E632" t="str">
            <v>RU Power Direct</v>
          </cell>
          <cell r="F632" t="str">
            <v>US</v>
          </cell>
          <cell r="G632">
            <v>0</v>
          </cell>
        </row>
        <row r="633">
          <cell r="A633" t="str">
            <v>Total Asset/(Liability)</v>
          </cell>
          <cell r="B633" t="str">
            <v>Rob</v>
          </cell>
          <cell r="C633" t="str">
            <v>Computed</v>
          </cell>
          <cell r="D633" t="str">
            <v>2Q04</v>
          </cell>
          <cell r="E633" t="str">
            <v>RU Power Direct</v>
          </cell>
          <cell r="F633" t="str">
            <v>US</v>
          </cell>
          <cell r="G633">
            <v>0</v>
          </cell>
        </row>
        <row r="634">
          <cell r="A634" t="str">
            <v>Total tax expense (benefit)</v>
          </cell>
          <cell r="B634" t="str">
            <v>Rob</v>
          </cell>
          <cell r="C634" t="str">
            <v>Computed</v>
          </cell>
          <cell r="D634" t="str">
            <v>2Q04</v>
          </cell>
          <cell r="E634" t="str">
            <v>RU Power Direct</v>
          </cell>
          <cell r="F634" t="str">
            <v>US</v>
          </cell>
          <cell r="G634">
            <v>0</v>
          </cell>
        </row>
        <row r="635">
          <cell r="A635" t="str">
            <v>EOY Accrued Tax Rec/(Pay)</v>
          </cell>
          <cell r="B635" t="str">
            <v>Rob</v>
          </cell>
          <cell r="C635" t="str">
            <v>Computed</v>
          </cell>
          <cell r="D635" t="str">
            <v>1Q04</v>
          </cell>
          <cell r="E635" t="str">
            <v>RU Power Direct</v>
          </cell>
          <cell r="F635" t="str">
            <v>US</v>
          </cell>
        </row>
        <row r="636">
          <cell r="A636" t="str">
            <v>Total Deferred Tax Asset - Current</v>
          </cell>
          <cell r="B636" t="str">
            <v>Rob</v>
          </cell>
          <cell r="C636" t="str">
            <v>Computed</v>
          </cell>
          <cell r="D636" t="str">
            <v>1Q04</v>
          </cell>
          <cell r="E636" t="str">
            <v>RU Power Direct</v>
          </cell>
          <cell r="F636" t="str">
            <v>US</v>
          </cell>
        </row>
        <row r="637">
          <cell r="A637" t="str">
            <v>Total Deferred Tax Asset - NC</v>
          </cell>
          <cell r="B637" t="str">
            <v>Rob</v>
          </cell>
          <cell r="C637" t="str">
            <v>Computed</v>
          </cell>
          <cell r="D637" t="str">
            <v>1Q04</v>
          </cell>
          <cell r="E637" t="str">
            <v>RU Power Direct</v>
          </cell>
          <cell r="F637" t="str">
            <v>US</v>
          </cell>
        </row>
        <row r="638">
          <cell r="A638" t="str">
            <v>Total Deferred Tax Liab - NC</v>
          </cell>
          <cell r="B638" t="str">
            <v>Rob</v>
          </cell>
          <cell r="C638" t="str">
            <v>Computed</v>
          </cell>
          <cell r="D638" t="str">
            <v>1Q04</v>
          </cell>
          <cell r="E638" t="str">
            <v>RU Power Direct</v>
          </cell>
          <cell r="F638" t="str">
            <v>US</v>
          </cell>
        </row>
        <row r="639">
          <cell r="A639" t="str">
            <v>Total Net Deferred Tax Asset/(Liab)</v>
          </cell>
          <cell r="B639" t="str">
            <v>Rob</v>
          </cell>
          <cell r="C639" t="str">
            <v>Computed</v>
          </cell>
          <cell r="D639" t="str">
            <v>1Q04</v>
          </cell>
          <cell r="E639" t="str">
            <v>RU Power Direct</v>
          </cell>
          <cell r="F639" t="str">
            <v>US</v>
          </cell>
        </row>
        <row r="640">
          <cell r="A640" t="str">
            <v>Gross Valuation Allowance</v>
          </cell>
          <cell r="B640" t="str">
            <v>Rob</v>
          </cell>
          <cell r="C640" t="str">
            <v>Computed</v>
          </cell>
          <cell r="D640" t="str">
            <v>1Q04</v>
          </cell>
          <cell r="E640" t="str">
            <v>RU Power Direct</v>
          </cell>
          <cell r="F640" t="str">
            <v>US</v>
          </cell>
        </row>
        <row r="641">
          <cell r="A641" t="str">
            <v>Total Asset/(Liability)</v>
          </cell>
          <cell r="B641" t="str">
            <v>Rob</v>
          </cell>
          <cell r="C641" t="str">
            <v>Computed</v>
          </cell>
          <cell r="D641" t="str">
            <v>1Q04</v>
          </cell>
          <cell r="E641" t="str">
            <v>RU Power Direct</v>
          </cell>
          <cell r="F641" t="str">
            <v>US</v>
          </cell>
        </row>
        <row r="642">
          <cell r="A642" t="str">
            <v>Total tax expense (benefit)</v>
          </cell>
          <cell r="B642" t="str">
            <v>Rob</v>
          </cell>
          <cell r="C642" t="str">
            <v>Computed</v>
          </cell>
          <cell r="D642" t="str">
            <v>1Q04</v>
          </cell>
          <cell r="E642" t="str">
            <v>RU Power Direct</v>
          </cell>
          <cell r="F642" t="str">
            <v>US</v>
          </cell>
        </row>
        <row r="643">
          <cell r="A643" t="str">
            <v>EOY Accrued Tax Rec/(Pay)</v>
          </cell>
          <cell r="B643" t="str">
            <v>Rob</v>
          </cell>
          <cell r="C643" t="str">
            <v>Computed</v>
          </cell>
          <cell r="D643" t="str">
            <v>4Q03</v>
          </cell>
          <cell r="E643" t="str">
            <v>RU Power Direct</v>
          </cell>
          <cell r="F643" t="str">
            <v>US</v>
          </cell>
        </row>
        <row r="644">
          <cell r="A644" t="str">
            <v>Total Deferred Tax Asset - Current</v>
          </cell>
          <cell r="B644" t="str">
            <v>Rob</v>
          </cell>
          <cell r="C644" t="str">
            <v>Computed</v>
          </cell>
          <cell r="D644" t="str">
            <v>4Q03</v>
          </cell>
          <cell r="E644" t="str">
            <v>RU Power Direct</v>
          </cell>
          <cell r="F644" t="str">
            <v>US</v>
          </cell>
        </row>
        <row r="645">
          <cell r="A645" t="str">
            <v>Total Deferred Tax Asset - NC</v>
          </cell>
          <cell r="B645" t="str">
            <v>Rob</v>
          </cell>
          <cell r="C645" t="str">
            <v>Computed</v>
          </cell>
          <cell r="D645" t="str">
            <v>4Q03</v>
          </cell>
          <cell r="E645" t="str">
            <v>RU Power Direct</v>
          </cell>
          <cell r="F645" t="str">
            <v>US</v>
          </cell>
        </row>
        <row r="646">
          <cell r="A646" t="str">
            <v>Total Deferred Tax Liab - NC</v>
          </cell>
          <cell r="B646" t="str">
            <v>Rob</v>
          </cell>
          <cell r="C646" t="str">
            <v>Computed</v>
          </cell>
          <cell r="D646" t="str">
            <v>4Q03</v>
          </cell>
          <cell r="E646" t="str">
            <v>RU Power Direct</v>
          </cell>
          <cell r="F646" t="str">
            <v>US</v>
          </cell>
        </row>
        <row r="647">
          <cell r="A647" t="str">
            <v>Total Net Deferred Tax Asset/(Liab)</v>
          </cell>
          <cell r="B647" t="str">
            <v>Rob</v>
          </cell>
          <cell r="C647" t="str">
            <v>Computed</v>
          </cell>
          <cell r="D647" t="str">
            <v>4Q03</v>
          </cell>
          <cell r="E647" t="str">
            <v>RU Power Direct</v>
          </cell>
          <cell r="F647" t="str">
            <v>US</v>
          </cell>
        </row>
        <row r="648">
          <cell r="A648" t="str">
            <v>Gross Valuation Allowance</v>
          </cell>
          <cell r="B648" t="str">
            <v>Rob</v>
          </cell>
          <cell r="C648" t="str">
            <v>Computed</v>
          </cell>
          <cell r="D648" t="str">
            <v>4Q03</v>
          </cell>
          <cell r="E648" t="str">
            <v>RU Power Direct</v>
          </cell>
          <cell r="F648" t="str">
            <v>US</v>
          </cell>
        </row>
        <row r="649">
          <cell r="A649" t="str">
            <v>Total Asset/(Liability)</v>
          </cell>
          <cell r="B649" t="str">
            <v>Rob</v>
          </cell>
          <cell r="C649" t="str">
            <v>Computed</v>
          </cell>
          <cell r="D649" t="str">
            <v>4Q03</v>
          </cell>
          <cell r="E649" t="str">
            <v>RU Power Direct</v>
          </cell>
          <cell r="F649" t="str">
            <v>US</v>
          </cell>
        </row>
        <row r="650">
          <cell r="A650" t="str">
            <v>EOY Accrued Tax Rec/(Pay)</v>
          </cell>
          <cell r="B650" t="str">
            <v>Rob</v>
          </cell>
          <cell r="C650" t="str">
            <v>Computed</v>
          </cell>
          <cell r="D650" t="str">
            <v>2Q04</v>
          </cell>
          <cell r="E650" t="str">
            <v>RU Red Oak</v>
          </cell>
          <cell r="F650" t="str">
            <v>US</v>
          </cell>
          <cell r="G650">
            <v>0</v>
          </cell>
        </row>
        <row r="651">
          <cell r="A651" t="str">
            <v>Total Deferred Tax Asset - Current</v>
          </cell>
          <cell r="B651" t="str">
            <v>Rob</v>
          </cell>
          <cell r="C651" t="str">
            <v>Computed</v>
          </cell>
          <cell r="D651" t="str">
            <v>2Q04</v>
          </cell>
          <cell r="E651" t="str">
            <v>RU Red Oak</v>
          </cell>
          <cell r="F651" t="str">
            <v>US</v>
          </cell>
          <cell r="G651">
            <v>0</v>
          </cell>
        </row>
        <row r="652">
          <cell r="A652" t="str">
            <v>Total Deferred Tax Asset - NC</v>
          </cell>
          <cell r="B652" t="str">
            <v>Rob</v>
          </cell>
          <cell r="C652" t="str">
            <v>Computed</v>
          </cell>
          <cell r="D652" t="str">
            <v>2Q04</v>
          </cell>
          <cell r="E652" t="str">
            <v>RU Red Oak</v>
          </cell>
          <cell r="F652" t="str">
            <v>US</v>
          </cell>
          <cell r="G652">
            <v>0</v>
          </cell>
        </row>
        <row r="653">
          <cell r="A653" t="str">
            <v>Total Deferred Tax Liab - NC</v>
          </cell>
          <cell r="B653" t="str">
            <v>Rob</v>
          </cell>
          <cell r="C653" t="str">
            <v>Computed</v>
          </cell>
          <cell r="D653" t="str">
            <v>2Q04</v>
          </cell>
          <cell r="E653" t="str">
            <v>RU Red Oak</v>
          </cell>
          <cell r="F653" t="str">
            <v>US</v>
          </cell>
          <cell r="G653">
            <v>0</v>
          </cell>
        </row>
        <row r="654">
          <cell r="A654" t="str">
            <v>Total Net Deferred Tax Asset/(Liab)</v>
          </cell>
          <cell r="B654" t="str">
            <v>Rob</v>
          </cell>
          <cell r="C654" t="str">
            <v>Computed</v>
          </cell>
          <cell r="D654" t="str">
            <v>2Q04</v>
          </cell>
          <cell r="E654" t="str">
            <v>RU Red Oak</v>
          </cell>
          <cell r="F654" t="str">
            <v>US</v>
          </cell>
          <cell r="G654">
            <v>0</v>
          </cell>
        </row>
        <row r="655">
          <cell r="A655" t="str">
            <v>Gross Valuation Allowance</v>
          </cell>
          <cell r="B655" t="str">
            <v>Rob</v>
          </cell>
          <cell r="C655" t="str">
            <v>Computed</v>
          </cell>
          <cell r="D655" t="str">
            <v>2Q04</v>
          </cell>
          <cell r="E655" t="str">
            <v>RU Red Oak</v>
          </cell>
          <cell r="F655" t="str">
            <v>US</v>
          </cell>
          <cell r="G655">
            <v>0</v>
          </cell>
        </row>
        <row r="656">
          <cell r="A656" t="str">
            <v>Total Asset/(Liability)</v>
          </cell>
          <cell r="B656" t="str">
            <v>Rob</v>
          </cell>
          <cell r="C656" t="str">
            <v>Computed</v>
          </cell>
          <cell r="D656" t="str">
            <v>2Q04</v>
          </cell>
          <cell r="E656" t="str">
            <v>RU Red Oak</v>
          </cell>
          <cell r="F656" t="str">
            <v>US</v>
          </cell>
          <cell r="G656">
            <v>0</v>
          </cell>
        </row>
        <row r="657">
          <cell r="A657" t="str">
            <v>Total tax expense (benefit)</v>
          </cell>
          <cell r="B657" t="str">
            <v>Rob</v>
          </cell>
          <cell r="C657" t="str">
            <v>Computed</v>
          </cell>
          <cell r="D657" t="str">
            <v>2Q04</v>
          </cell>
          <cell r="E657" t="str">
            <v>RU Red Oak</v>
          </cell>
          <cell r="F657" t="str">
            <v>US</v>
          </cell>
          <cell r="G657">
            <v>-1747375.2999999998</v>
          </cell>
        </row>
        <row r="658">
          <cell r="A658" t="str">
            <v>EOY Accrued Tax Rec/(Pay)</v>
          </cell>
          <cell r="B658" t="str">
            <v>Rob</v>
          </cell>
          <cell r="C658" t="str">
            <v>Computed</v>
          </cell>
          <cell r="D658" t="str">
            <v>1Q04</v>
          </cell>
          <cell r="E658" t="str">
            <v>RU Red Oak</v>
          </cell>
          <cell r="F658" t="str">
            <v>US</v>
          </cell>
          <cell r="G658">
            <v>0</v>
          </cell>
        </row>
        <row r="659">
          <cell r="A659" t="str">
            <v>Total Deferred Tax Asset - Current</v>
          </cell>
          <cell r="B659" t="str">
            <v>Rob</v>
          </cell>
          <cell r="C659" t="str">
            <v>Computed</v>
          </cell>
          <cell r="D659" t="str">
            <v>1Q04</v>
          </cell>
          <cell r="E659" t="str">
            <v>RU Red Oak</v>
          </cell>
          <cell r="F659" t="str">
            <v>US</v>
          </cell>
          <cell r="G659">
            <v>0</v>
          </cell>
        </row>
        <row r="660">
          <cell r="A660" t="str">
            <v>Total Deferred Tax Asset - NC</v>
          </cell>
          <cell r="B660" t="str">
            <v>Rob</v>
          </cell>
          <cell r="C660" t="str">
            <v>Computed</v>
          </cell>
          <cell r="D660" t="str">
            <v>1Q04</v>
          </cell>
          <cell r="E660" t="str">
            <v>RU Red Oak</v>
          </cell>
          <cell r="F660" t="str">
            <v>US</v>
          </cell>
          <cell r="G660">
            <v>0</v>
          </cell>
        </row>
        <row r="661">
          <cell r="A661" t="str">
            <v>Total Deferred Tax Liab - NC</v>
          </cell>
          <cell r="B661" t="str">
            <v>Rob</v>
          </cell>
          <cell r="C661" t="str">
            <v>Computed</v>
          </cell>
          <cell r="D661" t="str">
            <v>1Q04</v>
          </cell>
          <cell r="E661" t="str">
            <v>RU Red Oak</v>
          </cell>
          <cell r="F661" t="str">
            <v>US</v>
          </cell>
          <cell r="G661">
            <v>0</v>
          </cell>
        </row>
        <row r="662">
          <cell r="A662" t="str">
            <v>Total Net Deferred Tax Asset/(Liab)</v>
          </cell>
          <cell r="B662" t="str">
            <v>Rob</v>
          </cell>
          <cell r="C662" t="str">
            <v>Computed</v>
          </cell>
          <cell r="D662" t="str">
            <v>1Q04</v>
          </cell>
          <cell r="E662" t="str">
            <v>RU Red Oak</v>
          </cell>
          <cell r="F662" t="str">
            <v>US</v>
          </cell>
          <cell r="G662">
            <v>0</v>
          </cell>
        </row>
        <row r="663">
          <cell r="A663" t="str">
            <v>Gross Valuation Allowance</v>
          </cell>
          <cell r="B663" t="str">
            <v>Rob</v>
          </cell>
          <cell r="C663" t="str">
            <v>Computed</v>
          </cell>
          <cell r="D663" t="str">
            <v>1Q04</v>
          </cell>
          <cell r="E663" t="str">
            <v>RU Red Oak</v>
          </cell>
          <cell r="F663" t="str">
            <v>US</v>
          </cell>
          <cell r="G663">
            <v>0</v>
          </cell>
        </row>
        <row r="664">
          <cell r="A664" t="str">
            <v>Total Asset/(Liability)</v>
          </cell>
          <cell r="B664" t="str">
            <v>Rob</v>
          </cell>
          <cell r="C664" t="str">
            <v>Computed</v>
          </cell>
          <cell r="D664" t="str">
            <v>1Q04</v>
          </cell>
          <cell r="E664" t="str">
            <v>RU Red Oak</v>
          </cell>
          <cell r="F664" t="str">
            <v>US</v>
          </cell>
          <cell r="G664">
            <v>0</v>
          </cell>
        </row>
        <row r="665">
          <cell r="A665" t="str">
            <v>Total tax expense (benefit)</v>
          </cell>
          <cell r="B665" t="str">
            <v>Rob</v>
          </cell>
          <cell r="C665" t="str">
            <v>Computed</v>
          </cell>
          <cell r="D665" t="str">
            <v>1Q04</v>
          </cell>
          <cell r="E665" t="str">
            <v>RU Red Oak</v>
          </cell>
          <cell r="F665" t="str">
            <v>US</v>
          </cell>
          <cell r="G665">
            <v>-1673891.3584999999</v>
          </cell>
        </row>
        <row r="666">
          <cell r="A666" t="str">
            <v>EOY Accrued Tax Rec/(Pay)</v>
          </cell>
          <cell r="B666" t="str">
            <v>Rob</v>
          </cell>
          <cell r="C666" t="str">
            <v>Computed</v>
          </cell>
          <cell r="D666" t="str">
            <v>4Q03</v>
          </cell>
          <cell r="E666" t="str">
            <v>RU Red Oak</v>
          </cell>
          <cell r="F666" t="str">
            <v>US</v>
          </cell>
          <cell r="G666">
            <v>0</v>
          </cell>
        </row>
        <row r="667">
          <cell r="A667" t="str">
            <v>Total Deferred Tax Asset - Current</v>
          </cell>
          <cell r="B667" t="str">
            <v>Rob</v>
          </cell>
          <cell r="C667" t="str">
            <v>Computed</v>
          </cell>
          <cell r="D667" t="str">
            <v>4Q03</v>
          </cell>
          <cell r="E667" t="str">
            <v>RU Red Oak</v>
          </cell>
          <cell r="F667" t="str">
            <v>US</v>
          </cell>
          <cell r="G667">
            <v>0</v>
          </cell>
        </row>
        <row r="668">
          <cell r="A668" t="str">
            <v>Total Deferred Tax Asset - NC</v>
          </cell>
          <cell r="B668" t="str">
            <v>Rob</v>
          </cell>
          <cell r="C668" t="str">
            <v>Computed</v>
          </cell>
          <cell r="D668" t="str">
            <v>4Q03</v>
          </cell>
          <cell r="E668" t="str">
            <v>RU Red Oak</v>
          </cell>
          <cell r="F668" t="str">
            <v>US</v>
          </cell>
          <cell r="G668">
            <v>0</v>
          </cell>
        </row>
        <row r="669">
          <cell r="A669" t="str">
            <v>Total Deferred Tax Liab - NC</v>
          </cell>
          <cell r="B669" t="str">
            <v>Rob</v>
          </cell>
          <cell r="C669" t="str">
            <v>Computed</v>
          </cell>
          <cell r="D669" t="str">
            <v>4Q03</v>
          </cell>
          <cell r="E669" t="str">
            <v>RU Red Oak</v>
          </cell>
          <cell r="F669" t="str">
            <v>US</v>
          </cell>
          <cell r="G669">
            <v>0</v>
          </cell>
        </row>
        <row r="670">
          <cell r="A670" t="str">
            <v>Total Net Deferred Tax Asset/(Liab)</v>
          </cell>
          <cell r="B670" t="str">
            <v>Rob</v>
          </cell>
          <cell r="C670" t="str">
            <v>Computed</v>
          </cell>
          <cell r="D670" t="str">
            <v>4Q03</v>
          </cell>
          <cell r="E670" t="str">
            <v>RU Red Oak</v>
          </cell>
          <cell r="F670" t="str">
            <v>US</v>
          </cell>
          <cell r="G670">
            <v>0</v>
          </cell>
        </row>
        <row r="671">
          <cell r="A671" t="str">
            <v>Gross Valuation Allowance</v>
          </cell>
          <cell r="B671" t="str">
            <v>Rob</v>
          </cell>
          <cell r="C671" t="str">
            <v>Computed</v>
          </cell>
          <cell r="D671" t="str">
            <v>4Q03</v>
          </cell>
          <cell r="E671" t="str">
            <v>RU Red Oak</v>
          </cell>
          <cell r="F671" t="str">
            <v>US</v>
          </cell>
          <cell r="G671">
            <v>0</v>
          </cell>
        </row>
        <row r="672">
          <cell r="A672" t="str">
            <v>Total Asset/(Liability)</v>
          </cell>
          <cell r="B672" t="str">
            <v>Rob</v>
          </cell>
          <cell r="C672" t="str">
            <v>Computed</v>
          </cell>
          <cell r="D672" t="str">
            <v>4Q03</v>
          </cell>
          <cell r="E672" t="str">
            <v>RU Red Oak</v>
          </cell>
          <cell r="F672" t="str">
            <v>US</v>
          </cell>
          <cell r="G672">
            <v>0</v>
          </cell>
        </row>
        <row r="673">
          <cell r="A673" t="str">
            <v>EOY Accrued Tax Rec/(Pay)</v>
          </cell>
          <cell r="B673" t="str">
            <v>Rob</v>
          </cell>
          <cell r="C673" t="str">
            <v>Computed</v>
          </cell>
          <cell r="D673" t="str">
            <v>2Q04</v>
          </cell>
          <cell r="E673" t="str">
            <v>RU Riverside Canal Pwr</v>
          </cell>
          <cell r="F673" t="str">
            <v>US</v>
          </cell>
          <cell r="G673">
            <v>0</v>
          </cell>
        </row>
        <row r="674">
          <cell r="A674" t="str">
            <v>Total Deferred Tax Asset - Current</v>
          </cell>
          <cell r="B674" t="str">
            <v>Rob</v>
          </cell>
          <cell r="C674" t="str">
            <v>Computed</v>
          </cell>
          <cell r="D674" t="str">
            <v>2Q04</v>
          </cell>
          <cell r="E674" t="str">
            <v>RU Riverside Canal Pwr</v>
          </cell>
          <cell r="F674" t="str">
            <v>US</v>
          </cell>
          <cell r="G674">
            <v>0</v>
          </cell>
        </row>
        <row r="675">
          <cell r="A675" t="str">
            <v>Total Deferred Tax Asset - NC</v>
          </cell>
          <cell r="B675" t="str">
            <v>Rob</v>
          </cell>
          <cell r="C675" t="str">
            <v>Computed</v>
          </cell>
          <cell r="D675" t="str">
            <v>2Q04</v>
          </cell>
          <cell r="E675" t="str">
            <v>RU Riverside Canal Pwr</v>
          </cell>
          <cell r="F675" t="str">
            <v>US</v>
          </cell>
          <cell r="G675">
            <v>0</v>
          </cell>
        </row>
        <row r="676">
          <cell r="A676" t="str">
            <v>Total Deferred Tax Liab - NC</v>
          </cell>
          <cell r="B676" t="str">
            <v>Rob</v>
          </cell>
          <cell r="C676" t="str">
            <v>Computed</v>
          </cell>
          <cell r="D676" t="str">
            <v>2Q04</v>
          </cell>
          <cell r="E676" t="str">
            <v>RU Riverside Canal Pwr</v>
          </cell>
          <cell r="F676" t="str">
            <v>US</v>
          </cell>
          <cell r="G676">
            <v>0</v>
          </cell>
        </row>
        <row r="677">
          <cell r="A677" t="str">
            <v>Total Net Deferred Tax Asset/(Liab)</v>
          </cell>
          <cell r="B677" t="str">
            <v>Rob</v>
          </cell>
          <cell r="C677" t="str">
            <v>Computed</v>
          </cell>
          <cell r="D677" t="str">
            <v>2Q04</v>
          </cell>
          <cell r="E677" t="str">
            <v>RU Riverside Canal Pwr</v>
          </cell>
          <cell r="F677" t="str">
            <v>US</v>
          </cell>
          <cell r="G677">
            <v>0</v>
          </cell>
        </row>
        <row r="678">
          <cell r="A678" t="str">
            <v>Gross Valuation Allowance</v>
          </cell>
          <cell r="B678" t="str">
            <v>Rob</v>
          </cell>
          <cell r="C678" t="str">
            <v>Computed</v>
          </cell>
          <cell r="D678" t="str">
            <v>2Q04</v>
          </cell>
          <cell r="E678" t="str">
            <v>RU Riverside Canal Pwr</v>
          </cell>
          <cell r="F678" t="str">
            <v>US</v>
          </cell>
          <cell r="G678">
            <v>0</v>
          </cell>
        </row>
        <row r="679">
          <cell r="A679" t="str">
            <v>Total Asset/(Liability)</v>
          </cell>
          <cell r="B679" t="str">
            <v>Rob</v>
          </cell>
          <cell r="C679" t="str">
            <v>Computed</v>
          </cell>
          <cell r="D679" t="str">
            <v>2Q04</v>
          </cell>
          <cell r="E679" t="str">
            <v>RU Riverside Canal Pwr</v>
          </cell>
          <cell r="F679" t="str">
            <v>US</v>
          </cell>
          <cell r="G679">
            <v>0</v>
          </cell>
        </row>
        <row r="680">
          <cell r="A680" t="str">
            <v>Total tax expense (benefit)</v>
          </cell>
          <cell r="B680" t="str">
            <v>Rob</v>
          </cell>
          <cell r="C680" t="str">
            <v>Computed</v>
          </cell>
          <cell r="D680" t="str">
            <v>2Q04</v>
          </cell>
          <cell r="E680" t="str">
            <v>RU Riverside Canal Pwr</v>
          </cell>
          <cell r="F680" t="str">
            <v>US</v>
          </cell>
          <cell r="G680">
            <v>0</v>
          </cell>
        </row>
        <row r="681">
          <cell r="A681" t="str">
            <v>EOY Accrued Tax Rec/(Pay)</v>
          </cell>
          <cell r="B681" t="str">
            <v>Rob</v>
          </cell>
          <cell r="C681" t="str">
            <v>Computed</v>
          </cell>
          <cell r="D681" t="str">
            <v>1Q04</v>
          </cell>
          <cell r="E681" t="str">
            <v>RU Riverside Canal Pwr</v>
          </cell>
          <cell r="F681" t="str">
            <v>US</v>
          </cell>
        </row>
        <row r="682">
          <cell r="A682" t="str">
            <v>Total Deferred Tax Asset - Current</v>
          </cell>
          <cell r="B682" t="str">
            <v>Rob</v>
          </cell>
          <cell r="C682" t="str">
            <v>Computed</v>
          </cell>
          <cell r="D682" t="str">
            <v>1Q04</v>
          </cell>
          <cell r="E682" t="str">
            <v>RU Riverside Canal Pwr</v>
          </cell>
          <cell r="F682" t="str">
            <v>US</v>
          </cell>
        </row>
        <row r="683">
          <cell r="A683" t="str">
            <v>Total Deferred Tax Asset - NC</v>
          </cell>
          <cell r="B683" t="str">
            <v>Rob</v>
          </cell>
          <cell r="C683" t="str">
            <v>Computed</v>
          </cell>
          <cell r="D683" t="str">
            <v>1Q04</v>
          </cell>
          <cell r="E683" t="str">
            <v>RU Riverside Canal Pwr</v>
          </cell>
          <cell r="F683" t="str">
            <v>US</v>
          </cell>
        </row>
        <row r="684">
          <cell r="A684" t="str">
            <v>Total Deferred Tax Liab - NC</v>
          </cell>
          <cell r="B684" t="str">
            <v>Rob</v>
          </cell>
          <cell r="C684" t="str">
            <v>Computed</v>
          </cell>
          <cell r="D684" t="str">
            <v>1Q04</v>
          </cell>
          <cell r="E684" t="str">
            <v>RU Riverside Canal Pwr</v>
          </cell>
          <cell r="F684" t="str">
            <v>US</v>
          </cell>
        </row>
        <row r="685">
          <cell r="A685" t="str">
            <v>Total Net Deferred Tax Asset/(Liab)</v>
          </cell>
          <cell r="B685" t="str">
            <v>Rob</v>
          </cell>
          <cell r="C685" t="str">
            <v>Computed</v>
          </cell>
          <cell r="D685" t="str">
            <v>1Q04</v>
          </cell>
          <cell r="E685" t="str">
            <v>RU Riverside Canal Pwr</v>
          </cell>
          <cell r="F685" t="str">
            <v>US</v>
          </cell>
        </row>
        <row r="686">
          <cell r="A686" t="str">
            <v>Gross Valuation Allowance</v>
          </cell>
          <cell r="B686" t="str">
            <v>Rob</v>
          </cell>
          <cell r="C686" t="str">
            <v>Computed</v>
          </cell>
          <cell r="D686" t="str">
            <v>1Q04</v>
          </cell>
          <cell r="E686" t="str">
            <v>RU Riverside Canal Pwr</v>
          </cell>
          <cell r="F686" t="str">
            <v>US</v>
          </cell>
        </row>
        <row r="687">
          <cell r="A687" t="str">
            <v>Total Asset/(Liability)</v>
          </cell>
          <cell r="B687" t="str">
            <v>Rob</v>
          </cell>
          <cell r="C687" t="str">
            <v>Computed</v>
          </cell>
          <cell r="D687" t="str">
            <v>1Q04</v>
          </cell>
          <cell r="E687" t="str">
            <v>RU Riverside Canal Pwr</v>
          </cell>
          <cell r="F687" t="str">
            <v>US</v>
          </cell>
        </row>
        <row r="688">
          <cell r="A688" t="str">
            <v>Total tax expense (benefit)</v>
          </cell>
          <cell r="B688" t="str">
            <v>Rob</v>
          </cell>
          <cell r="C688" t="str">
            <v>Computed</v>
          </cell>
          <cell r="D688" t="str">
            <v>1Q04</v>
          </cell>
          <cell r="E688" t="str">
            <v>RU Riverside Canal Pwr</v>
          </cell>
          <cell r="F688" t="str">
            <v>US</v>
          </cell>
        </row>
        <row r="689">
          <cell r="A689" t="str">
            <v>EOY Accrued Tax Rec/(Pay)</v>
          </cell>
          <cell r="B689" t="str">
            <v>Rob</v>
          </cell>
          <cell r="C689" t="str">
            <v>Computed</v>
          </cell>
          <cell r="D689" t="str">
            <v>4Q03</v>
          </cell>
          <cell r="E689" t="str">
            <v>RU Riverside Canal Pwr</v>
          </cell>
          <cell r="F689" t="str">
            <v>US</v>
          </cell>
        </row>
        <row r="690">
          <cell r="A690" t="str">
            <v>Total Deferred Tax Asset - Current</v>
          </cell>
          <cell r="B690" t="str">
            <v>Rob</v>
          </cell>
          <cell r="C690" t="str">
            <v>Computed</v>
          </cell>
          <cell r="D690" t="str">
            <v>4Q03</v>
          </cell>
          <cell r="E690" t="str">
            <v>RU Riverside Canal Pwr</v>
          </cell>
          <cell r="F690" t="str">
            <v>US</v>
          </cell>
        </row>
        <row r="691">
          <cell r="A691" t="str">
            <v>Total Deferred Tax Asset - NC</v>
          </cell>
          <cell r="B691" t="str">
            <v>Rob</v>
          </cell>
          <cell r="C691" t="str">
            <v>Computed</v>
          </cell>
          <cell r="D691" t="str">
            <v>4Q03</v>
          </cell>
          <cell r="E691" t="str">
            <v>RU Riverside Canal Pwr</v>
          </cell>
          <cell r="F691" t="str">
            <v>US</v>
          </cell>
        </row>
        <row r="692">
          <cell r="A692" t="str">
            <v>Total Deferred Tax Liab - NC</v>
          </cell>
          <cell r="B692" t="str">
            <v>Rob</v>
          </cell>
          <cell r="C692" t="str">
            <v>Computed</v>
          </cell>
          <cell r="D692" t="str">
            <v>4Q03</v>
          </cell>
          <cell r="E692" t="str">
            <v>RU Riverside Canal Pwr</v>
          </cell>
          <cell r="F692" t="str">
            <v>US</v>
          </cell>
        </row>
        <row r="693">
          <cell r="A693" t="str">
            <v>Total Net Deferred Tax Asset/(Liab)</v>
          </cell>
          <cell r="B693" t="str">
            <v>Rob</v>
          </cell>
          <cell r="C693" t="str">
            <v>Computed</v>
          </cell>
          <cell r="D693" t="str">
            <v>4Q03</v>
          </cell>
          <cell r="E693" t="str">
            <v>RU Riverside Canal Pwr</v>
          </cell>
          <cell r="F693" t="str">
            <v>US</v>
          </cell>
        </row>
        <row r="694">
          <cell r="A694" t="str">
            <v>Gross Valuation Allowance</v>
          </cell>
          <cell r="B694" t="str">
            <v>Rob</v>
          </cell>
          <cell r="C694" t="str">
            <v>Computed</v>
          </cell>
          <cell r="D694" t="str">
            <v>4Q03</v>
          </cell>
          <cell r="E694" t="str">
            <v>RU Riverside Canal Pwr</v>
          </cell>
          <cell r="F694" t="str">
            <v>US</v>
          </cell>
        </row>
        <row r="695">
          <cell r="A695" t="str">
            <v>Total Asset/(Liability)</v>
          </cell>
          <cell r="B695" t="str">
            <v>Rob</v>
          </cell>
          <cell r="C695" t="str">
            <v>Computed</v>
          </cell>
          <cell r="D695" t="str">
            <v>4Q03</v>
          </cell>
          <cell r="E695" t="str">
            <v>RU Riverside Canal Pwr</v>
          </cell>
          <cell r="F695" t="str">
            <v>US</v>
          </cell>
        </row>
        <row r="696">
          <cell r="A696" t="str">
            <v>EOY Accrued Tax Rec/(Pay)</v>
          </cell>
          <cell r="B696" t="str">
            <v>Rob</v>
          </cell>
          <cell r="C696" t="str">
            <v>Computed</v>
          </cell>
          <cell r="D696" t="str">
            <v>2Q04</v>
          </cell>
          <cell r="E696" t="str">
            <v>BS Shady Point</v>
          </cell>
          <cell r="F696" t="str">
            <v>US</v>
          </cell>
          <cell r="G696">
            <v>0</v>
          </cell>
        </row>
        <row r="697">
          <cell r="A697" t="str">
            <v>Total Deferred Tax Asset - Current</v>
          </cell>
          <cell r="B697" t="str">
            <v>Rob</v>
          </cell>
          <cell r="C697" t="str">
            <v>Computed</v>
          </cell>
          <cell r="D697" t="str">
            <v>2Q04</v>
          </cell>
          <cell r="E697" t="str">
            <v>BS Shady Point</v>
          </cell>
          <cell r="F697" t="str">
            <v>US</v>
          </cell>
          <cell r="G697">
            <v>0</v>
          </cell>
        </row>
        <row r="698">
          <cell r="A698" t="str">
            <v>Total Deferred Tax Asset - NC</v>
          </cell>
          <cell r="B698" t="str">
            <v>Rob</v>
          </cell>
          <cell r="C698" t="str">
            <v>Computed</v>
          </cell>
          <cell r="D698" t="str">
            <v>2Q04</v>
          </cell>
          <cell r="E698" t="str">
            <v>BS Shady Point</v>
          </cell>
          <cell r="F698" t="str">
            <v>US</v>
          </cell>
          <cell r="G698">
            <v>0</v>
          </cell>
        </row>
        <row r="699">
          <cell r="A699" t="str">
            <v>Total Deferred Tax Liab - NC</v>
          </cell>
          <cell r="B699" t="str">
            <v>Rob</v>
          </cell>
          <cell r="C699" t="str">
            <v>Computed</v>
          </cell>
          <cell r="D699" t="str">
            <v>2Q04</v>
          </cell>
          <cell r="E699" t="str">
            <v>BS Shady Point</v>
          </cell>
          <cell r="F699" t="str">
            <v>US</v>
          </cell>
          <cell r="G699">
            <v>0</v>
          </cell>
        </row>
        <row r="700">
          <cell r="A700" t="str">
            <v>Total Net Deferred Tax Asset/(Liab)</v>
          </cell>
          <cell r="B700" t="str">
            <v>Rob</v>
          </cell>
          <cell r="C700" t="str">
            <v>Computed</v>
          </cell>
          <cell r="D700" t="str">
            <v>2Q04</v>
          </cell>
          <cell r="E700" t="str">
            <v>BS Shady Point</v>
          </cell>
          <cell r="F700" t="str">
            <v>US</v>
          </cell>
          <cell r="G700">
            <v>0</v>
          </cell>
        </row>
        <row r="701">
          <cell r="A701" t="str">
            <v>Gross Valuation Allowance</v>
          </cell>
          <cell r="B701" t="str">
            <v>Rob</v>
          </cell>
          <cell r="C701" t="str">
            <v>Computed</v>
          </cell>
          <cell r="D701" t="str">
            <v>2Q04</v>
          </cell>
          <cell r="E701" t="str">
            <v>BS Shady Point</v>
          </cell>
          <cell r="F701" t="str">
            <v>US</v>
          </cell>
          <cell r="G701">
            <v>0</v>
          </cell>
        </row>
        <row r="702">
          <cell r="A702" t="str">
            <v>Total Asset/(Liability)</v>
          </cell>
          <cell r="B702" t="str">
            <v>Rob</v>
          </cell>
          <cell r="C702" t="str">
            <v>Computed</v>
          </cell>
          <cell r="D702" t="str">
            <v>2Q04</v>
          </cell>
          <cell r="E702" t="str">
            <v>BS Shady Point</v>
          </cell>
          <cell r="F702" t="str">
            <v>US</v>
          </cell>
          <cell r="G702">
            <v>0</v>
          </cell>
        </row>
        <row r="703">
          <cell r="A703" t="str">
            <v>Total tax expense (benefit)</v>
          </cell>
          <cell r="B703" t="str">
            <v>Rob</v>
          </cell>
          <cell r="C703" t="str">
            <v>Computed</v>
          </cell>
          <cell r="D703" t="str">
            <v>2Q04</v>
          </cell>
          <cell r="E703" t="str">
            <v>BS Shady Point</v>
          </cell>
          <cell r="F703" t="str">
            <v>US</v>
          </cell>
          <cell r="G703">
            <v>11938533.887</v>
          </cell>
        </row>
        <row r="704">
          <cell r="A704" t="str">
            <v>EOY Accrued Tax Rec/(Pay)</v>
          </cell>
          <cell r="B704" t="str">
            <v>Rob</v>
          </cell>
          <cell r="C704" t="str">
            <v>Computed</v>
          </cell>
          <cell r="D704" t="str">
            <v>1Q04</v>
          </cell>
          <cell r="E704" t="str">
            <v>BS Shady Point</v>
          </cell>
          <cell r="F704" t="str">
            <v>US</v>
          </cell>
          <cell r="G704">
            <v>0</v>
          </cell>
        </row>
        <row r="705">
          <cell r="A705" t="str">
            <v>Total Deferred Tax Asset - Current</v>
          </cell>
          <cell r="B705" t="str">
            <v>Rob</v>
          </cell>
          <cell r="C705" t="str">
            <v>Computed</v>
          </cell>
          <cell r="D705" t="str">
            <v>1Q04</v>
          </cell>
          <cell r="E705" t="str">
            <v>BS Shady Point</v>
          </cell>
          <cell r="F705" t="str">
            <v>US</v>
          </cell>
          <cell r="G705">
            <v>0</v>
          </cell>
        </row>
        <row r="706">
          <cell r="A706" t="str">
            <v>Total Deferred Tax Asset - NC</v>
          </cell>
          <cell r="B706" t="str">
            <v>Rob</v>
          </cell>
          <cell r="C706" t="str">
            <v>Computed</v>
          </cell>
          <cell r="D706" t="str">
            <v>1Q04</v>
          </cell>
          <cell r="E706" t="str">
            <v>BS Shady Point</v>
          </cell>
          <cell r="F706" t="str">
            <v>US</v>
          </cell>
          <cell r="G706">
            <v>0</v>
          </cell>
        </row>
        <row r="707">
          <cell r="A707" t="str">
            <v>Total Deferred Tax Liab - NC</v>
          </cell>
          <cell r="B707" t="str">
            <v>Rob</v>
          </cell>
          <cell r="C707" t="str">
            <v>Computed</v>
          </cell>
          <cell r="D707" t="str">
            <v>1Q04</v>
          </cell>
          <cell r="E707" t="str">
            <v>BS Shady Point</v>
          </cell>
          <cell r="F707" t="str">
            <v>US</v>
          </cell>
          <cell r="G707">
            <v>0</v>
          </cell>
        </row>
        <row r="708">
          <cell r="A708" t="str">
            <v>Total Net Deferred Tax Asset/(Liab)</v>
          </cell>
          <cell r="B708" t="str">
            <v>Rob</v>
          </cell>
          <cell r="C708" t="str">
            <v>Computed</v>
          </cell>
          <cell r="D708" t="str">
            <v>1Q04</v>
          </cell>
          <cell r="E708" t="str">
            <v>BS Shady Point</v>
          </cell>
          <cell r="F708" t="str">
            <v>US</v>
          </cell>
          <cell r="G708">
            <v>0</v>
          </cell>
        </row>
        <row r="709">
          <cell r="A709" t="str">
            <v>Gross Valuation Allowance</v>
          </cell>
          <cell r="B709" t="str">
            <v>Rob</v>
          </cell>
          <cell r="C709" t="str">
            <v>Computed</v>
          </cell>
          <cell r="D709" t="str">
            <v>1Q04</v>
          </cell>
          <cell r="E709" t="str">
            <v>BS Shady Point</v>
          </cell>
          <cell r="F709" t="str">
            <v>US</v>
          </cell>
          <cell r="G709">
            <v>0</v>
          </cell>
        </row>
        <row r="710">
          <cell r="A710" t="str">
            <v>Total Asset/(Liability)</v>
          </cell>
          <cell r="B710" t="str">
            <v>Rob</v>
          </cell>
          <cell r="C710" t="str">
            <v>Computed</v>
          </cell>
          <cell r="D710" t="str">
            <v>1Q04</v>
          </cell>
          <cell r="E710" t="str">
            <v>BS Shady Point</v>
          </cell>
          <cell r="F710" t="str">
            <v>US</v>
          </cell>
          <cell r="G710">
            <v>0</v>
          </cell>
        </row>
        <row r="711">
          <cell r="A711" t="str">
            <v>Total tax expense (benefit)</v>
          </cell>
          <cell r="B711" t="str">
            <v>Rob</v>
          </cell>
          <cell r="C711" t="str">
            <v>Computed</v>
          </cell>
          <cell r="D711" t="str">
            <v>1Q04</v>
          </cell>
          <cell r="E711" t="str">
            <v>BS Shady Point</v>
          </cell>
          <cell r="F711" t="str">
            <v>US</v>
          </cell>
          <cell r="G711">
            <v>7320002.1545000002</v>
          </cell>
        </row>
        <row r="712">
          <cell r="A712" t="str">
            <v>EOY Accrued Tax Rec/(Pay)</v>
          </cell>
          <cell r="B712" t="str">
            <v>Rob</v>
          </cell>
          <cell r="C712" t="str">
            <v>Computed</v>
          </cell>
          <cell r="D712" t="str">
            <v>4Q03</v>
          </cell>
          <cell r="E712" t="str">
            <v>BS Shady Point</v>
          </cell>
          <cell r="F712" t="str">
            <v>US</v>
          </cell>
          <cell r="G712">
            <v>0</v>
          </cell>
        </row>
        <row r="713">
          <cell r="A713" t="str">
            <v>Total Deferred Tax Asset - Current</v>
          </cell>
          <cell r="B713" t="str">
            <v>Rob</v>
          </cell>
          <cell r="C713" t="str">
            <v>Computed</v>
          </cell>
          <cell r="D713" t="str">
            <v>4Q03</v>
          </cell>
          <cell r="E713" t="str">
            <v>BS Shady Point</v>
          </cell>
          <cell r="F713" t="str">
            <v>US</v>
          </cell>
          <cell r="G713">
            <v>0</v>
          </cell>
        </row>
        <row r="714">
          <cell r="A714" t="str">
            <v>Total Deferred Tax Asset - NC</v>
          </cell>
          <cell r="B714" t="str">
            <v>Rob</v>
          </cell>
          <cell r="C714" t="str">
            <v>Computed</v>
          </cell>
          <cell r="D714" t="str">
            <v>4Q03</v>
          </cell>
          <cell r="E714" t="str">
            <v>BS Shady Point</v>
          </cell>
          <cell r="F714" t="str">
            <v>US</v>
          </cell>
          <cell r="G714">
            <v>0</v>
          </cell>
        </row>
        <row r="715">
          <cell r="A715" t="str">
            <v>Total Deferred Tax Liab - NC</v>
          </cell>
          <cell r="B715" t="str">
            <v>Rob</v>
          </cell>
          <cell r="C715" t="str">
            <v>Computed</v>
          </cell>
          <cell r="D715" t="str">
            <v>4Q03</v>
          </cell>
          <cell r="E715" t="str">
            <v>BS Shady Point</v>
          </cell>
          <cell r="F715" t="str">
            <v>US</v>
          </cell>
          <cell r="G715">
            <v>0</v>
          </cell>
        </row>
        <row r="716">
          <cell r="A716" t="str">
            <v>Total Net Deferred Tax Asset/(Liab)</v>
          </cell>
          <cell r="B716" t="str">
            <v>Rob</v>
          </cell>
          <cell r="C716" t="str">
            <v>Computed</v>
          </cell>
          <cell r="D716" t="str">
            <v>4Q03</v>
          </cell>
          <cell r="E716" t="str">
            <v>BS Shady Point</v>
          </cell>
          <cell r="F716" t="str">
            <v>US</v>
          </cell>
          <cell r="G716">
            <v>0</v>
          </cell>
        </row>
        <row r="717">
          <cell r="A717" t="str">
            <v>Gross Valuation Allowance</v>
          </cell>
          <cell r="B717" t="str">
            <v>Rob</v>
          </cell>
          <cell r="C717" t="str">
            <v>Computed</v>
          </cell>
          <cell r="D717" t="str">
            <v>4Q03</v>
          </cell>
          <cell r="E717" t="str">
            <v>BS Shady Point</v>
          </cell>
          <cell r="F717" t="str">
            <v>US</v>
          </cell>
          <cell r="G717">
            <v>0</v>
          </cell>
        </row>
        <row r="718">
          <cell r="A718" t="str">
            <v>Total Asset/(Liability)</v>
          </cell>
          <cell r="B718" t="str">
            <v>Rob</v>
          </cell>
          <cell r="C718" t="str">
            <v>Computed</v>
          </cell>
          <cell r="D718" t="str">
            <v>4Q03</v>
          </cell>
          <cell r="E718" t="str">
            <v>BS Shady Point</v>
          </cell>
          <cell r="F718" t="str">
            <v>US</v>
          </cell>
          <cell r="G718">
            <v>0</v>
          </cell>
        </row>
        <row r="719">
          <cell r="A719" t="str">
            <v>EOY Accrued Tax Rec/(Pay)</v>
          </cell>
          <cell r="B719" t="str">
            <v>Rob</v>
          </cell>
          <cell r="C719" t="str">
            <v>Computed</v>
          </cell>
          <cell r="D719" t="str">
            <v>2Q04</v>
          </cell>
          <cell r="E719" t="str">
            <v>RU Southland</v>
          </cell>
          <cell r="F719" t="str">
            <v>US</v>
          </cell>
          <cell r="G719">
            <v>0</v>
          </cell>
        </row>
        <row r="720">
          <cell r="A720" t="str">
            <v>Total Deferred Tax Asset - Current</v>
          </cell>
          <cell r="B720" t="str">
            <v>Rob</v>
          </cell>
          <cell r="C720" t="str">
            <v>Computed</v>
          </cell>
          <cell r="D720" t="str">
            <v>2Q04</v>
          </cell>
          <cell r="E720" t="str">
            <v>RU Southland</v>
          </cell>
          <cell r="F720" t="str">
            <v>US</v>
          </cell>
          <cell r="G720">
            <v>0</v>
          </cell>
        </row>
        <row r="721">
          <cell r="A721" t="str">
            <v>Total Deferred Tax Asset - NC</v>
          </cell>
          <cell r="B721" t="str">
            <v>Rob</v>
          </cell>
          <cell r="C721" t="str">
            <v>Computed</v>
          </cell>
          <cell r="D721" t="str">
            <v>2Q04</v>
          </cell>
          <cell r="E721" t="str">
            <v>RU Southland</v>
          </cell>
          <cell r="F721" t="str">
            <v>US</v>
          </cell>
          <cell r="G721">
            <v>0</v>
          </cell>
        </row>
        <row r="722">
          <cell r="A722" t="str">
            <v>Total Deferred Tax Liab - NC</v>
          </cell>
          <cell r="B722" t="str">
            <v>Rob</v>
          </cell>
          <cell r="C722" t="str">
            <v>Computed</v>
          </cell>
          <cell r="D722" t="str">
            <v>2Q04</v>
          </cell>
          <cell r="E722" t="str">
            <v>RU Southland</v>
          </cell>
          <cell r="F722" t="str">
            <v>US</v>
          </cell>
          <cell r="G722">
            <v>0</v>
          </cell>
        </row>
        <row r="723">
          <cell r="A723" t="str">
            <v>Total Net Deferred Tax Asset/(Liab)</v>
          </cell>
          <cell r="B723" t="str">
            <v>Rob</v>
          </cell>
          <cell r="C723" t="str">
            <v>Computed</v>
          </cell>
          <cell r="D723" t="str">
            <v>2Q04</v>
          </cell>
          <cell r="E723" t="str">
            <v>RU Southland</v>
          </cell>
          <cell r="F723" t="str">
            <v>US</v>
          </cell>
          <cell r="G723">
            <v>0</v>
          </cell>
        </row>
        <row r="724">
          <cell r="A724" t="str">
            <v>Gross Valuation Allowance</v>
          </cell>
          <cell r="B724" t="str">
            <v>Rob</v>
          </cell>
          <cell r="C724" t="str">
            <v>Computed</v>
          </cell>
          <cell r="D724" t="str">
            <v>2Q04</v>
          </cell>
          <cell r="E724" t="str">
            <v>RU Southland</v>
          </cell>
          <cell r="F724" t="str">
            <v>US</v>
          </cell>
          <cell r="G724">
            <v>0</v>
          </cell>
        </row>
        <row r="725">
          <cell r="A725" t="str">
            <v>Total Asset/(Liability)</v>
          </cell>
          <cell r="B725" t="str">
            <v>Rob</v>
          </cell>
          <cell r="C725" t="str">
            <v>Computed</v>
          </cell>
          <cell r="D725" t="str">
            <v>2Q04</v>
          </cell>
          <cell r="E725" t="str">
            <v>RU Southland</v>
          </cell>
          <cell r="F725" t="str">
            <v>US</v>
          </cell>
          <cell r="G725">
            <v>0</v>
          </cell>
        </row>
        <row r="726">
          <cell r="A726" t="str">
            <v>Total tax expense (benefit)</v>
          </cell>
          <cell r="B726" t="str">
            <v>Rob</v>
          </cell>
          <cell r="C726" t="str">
            <v>Computed</v>
          </cell>
          <cell r="D726" t="str">
            <v>2Q04</v>
          </cell>
          <cell r="E726" t="str">
            <v>RU Southland</v>
          </cell>
          <cell r="F726" t="str">
            <v>US</v>
          </cell>
          <cell r="G726">
            <v>3491086.7914999998</v>
          </cell>
        </row>
        <row r="727">
          <cell r="A727" t="str">
            <v>EOY Accrued Tax Rec/(Pay)</v>
          </cell>
          <cell r="B727" t="str">
            <v>Rob</v>
          </cell>
          <cell r="C727" t="str">
            <v>Computed</v>
          </cell>
          <cell r="D727" t="str">
            <v>1Q04</v>
          </cell>
          <cell r="E727" t="str">
            <v>RU Southland</v>
          </cell>
          <cell r="F727" t="str">
            <v>US</v>
          </cell>
          <cell r="G727">
            <v>0</v>
          </cell>
        </row>
        <row r="728">
          <cell r="A728" t="str">
            <v>Total Deferred Tax Asset - Current</v>
          </cell>
          <cell r="B728" t="str">
            <v>Rob</v>
          </cell>
          <cell r="C728" t="str">
            <v>Computed</v>
          </cell>
          <cell r="D728" t="str">
            <v>1Q04</v>
          </cell>
          <cell r="E728" t="str">
            <v>RU Southland</v>
          </cell>
          <cell r="F728" t="str">
            <v>US</v>
          </cell>
          <cell r="G728">
            <v>0</v>
          </cell>
        </row>
        <row r="729">
          <cell r="A729" t="str">
            <v>Total Deferred Tax Asset - NC</v>
          </cell>
          <cell r="B729" t="str">
            <v>Rob</v>
          </cell>
          <cell r="C729" t="str">
            <v>Computed</v>
          </cell>
          <cell r="D729" t="str">
            <v>1Q04</v>
          </cell>
          <cell r="E729" t="str">
            <v>RU Southland</v>
          </cell>
          <cell r="F729" t="str">
            <v>US</v>
          </cell>
          <cell r="G729">
            <v>0</v>
          </cell>
        </row>
        <row r="730">
          <cell r="A730" t="str">
            <v>Total Deferred Tax Liab - NC</v>
          </cell>
          <cell r="B730" t="str">
            <v>Rob</v>
          </cell>
          <cell r="C730" t="str">
            <v>Computed</v>
          </cell>
          <cell r="D730" t="str">
            <v>1Q04</v>
          </cell>
          <cell r="E730" t="str">
            <v>RU Southland</v>
          </cell>
          <cell r="F730" t="str">
            <v>US</v>
          </cell>
          <cell r="G730">
            <v>0</v>
          </cell>
        </row>
        <row r="731">
          <cell r="A731" t="str">
            <v>Total Net Deferred Tax Asset/(Liab)</v>
          </cell>
          <cell r="B731" t="str">
            <v>Rob</v>
          </cell>
          <cell r="C731" t="str">
            <v>Computed</v>
          </cell>
          <cell r="D731" t="str">
            <v>1Q04</v>
          </cell>
          <cell r="E731" t="str">
            <v>RU Southland</v>
          </cell>
          <cell r="F731" t="str">
            <v>US</v>
          </cell>
          <cell r="G731">
            <v>0</v>
          </cell>
        </row>
        <row r="732">
          <cell r="A732" t="str">
            <v>Gross Valuation Allowance</v>
          </cell>
          <cell r="B732" t="str">
            <v>Rob</v>
          </cell>
          <cell r="C732" t="str">
            <v>Computed</v>
          </cell>
          <cell r="D732" t="str">
            <v>1Q04</v>
          </cell>
          <cell r="E732" t="str">
            <v>RU Southland</v>
          </cell>
          <cell r="F732" t="str">
            <v>US</v>
          </cell>
          <cell r="G732">
            <v>0</v>
          </cell>
        </row>
        <row r="733">
          <cell r="A733" t="str">
            <v>Total Asset/(Liability)</v>
          </cell>
          <cell r="B733" t="str">
            <v>Rob</v>
          </cell>
          <cell r="C733" t="str">
            <v>Computed</v>
          </cell>
          <cell r="D733" t="str">
            <v>1Q04</v>
          </cell>
          <cell r="E733" t="str">
            <v>RU Southland</v>
          </cell>
          <cell r="F733" t="str">
            <v>US</v>
          </cell>
          <cell r="G733">
            <v>0</v>
          </cell>
        </row>
        <row r="734">
          <cell r="A734" t="str">
            <v>Total tax expense (benefit)</v>
          </cell>
          <cell r="B734" t="str">
            <v>Rob</v>
          </cell>
          <cell r="C734" t="str">
            <v>Computed</v>
          </cell>
          <cell r="D734" t="str">
            <v>1Q04</v>
          </cell>
          <cell r="E734" t="str">
            <v>RU Southland</v>
          </cell>
          <cell r="F734" t="str">
            <v>US</v>
          </cell>
          <cell r="G734">
            <v>-1824320.1129999999</v>
          </cell>
        </row>
        <row r="735">
          <cell r="A735" t="str">
            <v>EOY Accrued Tax Rec/(Pay)</v>
          </cell>
          <cell r="B735" t="str">
            <v>Rob</v>
          </cell>
          <cell r="C735" t="str">
            <v>Computed</v>
          </cell>
          <cell r="D735" t="str">
            <v>4Q03</v>
          </cell>
          <cell r="E735" t="str">
            <v>RU Southland</v>
          </cell>
          <cell r="F735" t="str">
            <v>US</v>
          </cell>
          <cell r="G735">
            <v>0</v>
          </cell>
        </row>
        <row r="736">
          <cell r="A736" t="str">
            <v>Total Deferred Tax Asset - Current</v>
          </cell>
          <cell r="B736" t="str">
            <v>Rob</v>
          </cell>
          <cell r="C736" t="str">
            <v>Computed</v>
          </cell>
          <cell r="D736" t="str">
            <v>4Q03</v>
          </cell>
          <cell r="E736" t="str">
            <v>RU Southland</v>
          </cell>
          <cell r="F736" t="str">
            <v>US</v>
          </cell>
          <cell r="G736">
            <v>0</v>
          </cell>
        </row>
        <row r="737">
          <cell r="A737" t="str">
            <v>Total Deferred Tax Asset - NC</v>
          </cell>
          <cell r="B737" t="str">
            <v>Rob</v>
          </cell>
          <cell r="C737" t="str">
            <v>Computed</v>
          </cell>
          <cell r="D737" t="str">
            <v>4Q03</v>
          </cell>
          <cell r="E737" t="str">
            <v>RU Southland</v>
          </cell>
          <cell r="F737" t="str">
            <v>US</v>
          </cell>
          <cell r="G737">
            <v>0</v>
          </cell>
        </row>
        <row r="738">
          <cell r="A738" t="str">
            <v>Total Deferred Tax Liab - NC</v>
          </cell>
          <cell r="B738" t="str">
            <v>Rob</v>
          </cell>
          <cell r="C738" t="str">
            <v>Computed</v>
          </cell>
          <cell r="D738" t="str">
            <v>4Q03</v>
          </cell>
          <cell r="E738" t="str">
            <v>RU Southland</v>
          </cell>
          <cell r="F738" t="str">
            <v>US</v>
          </cell>
          <cell r="G738">
            <v>0</v>
          </cell>
        </row>
        <row r="739">
          <cell r="A739" t="str">
            <v>Total Net Deferred Tax Asset/(Liab)</v>
          </cell>
          <cell r="B739" t="str">
            <v>Rob</v>
          </cell>
          <cell r="C739" t="str">
            <v>Computed</v>
          </cell>
          <cell r="D739" t="str">
            <v>4Q03</v>
          </cell>
          <cell r="E739" t="str">
            <v>RU Southland</v>
          </cell>
          <cell r="F739" t="str">
            <v>US</v>
          </cell>
          <cell r="G739">
            <v>0</v>
          </cell>
        </row>
        <row r="740">
          <cell r="A740" t="str">
            <v>Gross Valuation Allowance</v>
          </cell>
          <cell r="B740" t="str">
            <v>Rob</v>
          </cell>
          <cell r="C740" t="str">
            <v>Computed</v>
          </cell>
          <cell r="D740" t="str">
            <v>4Q03</v>
          </cell>
          <cell r="E740" t="str">
            <v>RU Southland</v>
          </cell>
          <cell r="F740" t="str">
            <v>US</v>
          </cell>
          <cell r="G740">
            <v>0</v>
          </cell>
        </row>
        <row r="741">
          <cell r="A741" t="str">
            <v>Total Asset/(Liability)</v>
          </cell>
          <cell r="B741" t="str">
            <v>Rob</v>
          </cell>
          <cell r="C741" t="str">
            <v>Computed</v>
          </cell>
          <cell r="D741" t="str">
            <v>4Q03</v>
          </cell>
          <cell r="E741" t="str">
            <v>RU Southland</v>
          </cell>
          <cell r="F741" t="str">
            <v>US</v>
          </cell>
          <cell r="G741">
            <v>0</v>
          </cell>
        </row>
        <row r="742">
          <cell r="A742" t="str">
            <v>EOY Accrued Tax Rec/(Pay)</v>
          </cell>
          <cell r="B742" t="str">
            <v>Rob</v>
          </cell>
          <cell r="C742" t="str">
            <v>Computed</v>
          </cell>
          <cell r="D742" t="str">
            <v>2Q04</v>
          </cell>
          <cell r="E742" t="str">
            <v>RU Southington LLC</v>
          </cell>
          <cell r="F742" t="str">
            <v>US</v>
          </cell>
          <cell r="G742">
            <v>0</v>
          </cell>
        </row>
        <row r="743">
          <cell r="A743" t="str">
            <v>Total Deferred Tax Asset - Current</v>
          </cell>
          <cell r="B743" t="str">
            <v>Rob</v>
          </cell>
          <cell r="C743" t="str">
            <v>Computed</v>
          </cell>
          <cell r="D743" t="str">
            <v>2Q04</v>
          </cell>
          <cell r="E743" t="str">
            <v>RU Southington LLC</v>
          </cell>
          <cell r="F743" t="str">
            <v>US</v>
          </cell>
          <cell r="G743">
            <v>0</v>
          </cell>
        </row>
        <row r="744">
          <cell r="A744" t="str">
            <v>Total Deferred Tax Asset - NC</v>
          </cell>
          <cell r="B744" t="str">
            <v>Rob</v>
          </cell>
          <cell r="C744" t="str">
            <v>Computed</v>
          </cell>
          <cell r="D744" t="str">
            <v>2Q04</v>
          </cell>
          <cell r="E744" t="str">
            <v>RU Southington LLC</v>
          </cell>
          <cell r="F744" t="str">
            <v>US</v>
          </cell>
          <cell r="G744">
            <v>0</v>
          </cell>
        </row>
        <row r="745">
          <cell r="A745" t="str">
            <v>Total Deferred Tax Liab - NC</v>
          </cell>
          <cell r="B745" t="str">
            <v>Rob</v>
          </cell>
          <cell r="C745" t="str">
            <v>Computed</v>
          </cell>
          <cell r="D745" t="str">
            <v>2Q04</v>
          </cell>
          <cell r="E745" t="str">
            <v>RU Southington LLC</v>
          </cell>
          <cell r="F745" t="str">
            <v>US</v>
          </cell>
          <cell r="G745">
            <v>0</v>
          </cell>
        </row>
        <row r="746">
          <cell r="A746" t="str">
            <v>Total Net Deferred Tax Asset/(Liab)</v>
          </cell>
          <cell r="B746" t="str">
            <v>Rob</v>
          </cell>
          <cell r="C746" t="str">
            <v>Computed</v>
          </cell>
          <cell r="D746" t="str">
            <v>2Q04</v>
          </cell>
          <cell r="E746" t="str">
            <v>RU Southington LLC</v>
          </cell>
          <cell r="F746" t="str">
            <v>US</v>
          </cell>
          <cell r="G746">
            <v>0</v>
          </cell>
        </row>
        <row r="747">
          <cell r="A747" t="str">
            <v>Gross Valuation Allowance</v>
          </cell>
          <cell r="B747" t="str">
            <v>Rob</v>
          </cell>
          <cell r="C747" t="str">
            <v>Computed</v>
          </cell>
          <cell r="D747" t="str">
            <v>2Q04</v>
          </cell>
          <cell r="E747" t="str">
            <v>RU Southington LLC</v>
          </cell>
          <cell r="F747" t="str">
            <v>US</v>
          </cell>
          <cell r="G747">
            <v>0</v>
          </cell>
        </row>
        <row r="748">
          <cell r="A748" t="str">
            <v>Total Asset/(Liability)</v>
          </cell>
          <cell r="B748" t="str">
            <v>Rob</v>
          </cell>
          <cell r="C748" t="str">
            <v>Computed</v>
          </cell>
          <cell r="D748" t="str">
            <v>2Q04</v>
          </cell>
          <cell r="E748" t="str">
            <v>RU Southington LLC</v>
          </cell>
          <cell r="F748" t="str">
            <v>US</v>
          </cell>
          <cell r="G748">
            <v>0</v>
          </cell>
        </row>
        <row r="749">
          <cell r="A749" t="str">
            <v>Total tax expense (benefit)</v>
          </cell>
          <cell r="B749" t="str">
            <v>Rob</v>
          </cell>
          <cell r="C749" t="str">
            <v>Computed</v>
          </cell>
          <cell r="D749" t="str">
            <v>2Q04</v>
          </cell>
          <cell r="E749" t="str">
            <v>RU Southington LLC</v>
          </cell>
          <cell r="F749" t="str">
            <v>US</v>
          </cell>
          <cell r="G749">
            <v>0</v>
          </cell>
        </row>
        <row r="750">
          <cell r="A750" t="str">
            <v>EOY Accrued Tax Rec/(Pay)</v>
          </cell>
          <cell r="B750" t="str">
            <v>Rob</v>
          </cell>
          <cell r="C750" t="str">
            <v>Computed</v>
          </cell>
          <cell r="D750" t="str">
            <v>1Q04</v>
          </cell>
          <cell r="E750" t="str">
            <v>RU Southington LLC</v>
          </cell>
          <cell r="F750" t="str">
            <v>US</v>
          </cell>
        </row>
        <row r="751">
          <cell r="A751" t="str">
            <v>Total Deferred Tax Asset - Current</v>
          </cell>
          <cell r="B751" t="str">
            <v>Rob</v>
          </cell>
          <cell r="C751" t="str">
            <v>Computed</v>
          </cell>
          <cell r="D751" t="str">
            <v>1Q04</v>
          </cell>
          <cell r="E751" t="str">
            <v>RU Southington LLC</v>
          </cell>
          <cell r="F751" t="str">
            <v>US</v>
          </cell>
        </row>
        <row r="752">
          <cell r="A752" t="str">
            <v>Total Deferred Tax Asset - NC</v>
          </cell>
          <cell r="B752" t="str">
            <v>Rob</v>
          </cell>
          <cell r="C752" t="str">
            <v>Computed</v>
          </cell>
          <cell r="D752" t="str">
            <v>1Q04</v>
          </cell>
          <cell r="E752" t="str">
            <v>RU Southington LLC</v>
          </cell>
          <cell r="F752" t="str">
            <v>US</v>
          </cell>
        </row>
        <row r="753">
          <cell r="A753" t="str">
            <v>Total Deferred Tax Liab - NC</v>
          </cell>
          <cell r="B753" t="str">
            <v>Rob</v>
          </cell>
          <cell r="C753" t="str">
            <v>Computed</v>
          </cell>
          <cell r="D753" t="str">
            <v>1Q04</v>
          </cell>
          <cell r="E753" t="str">
            <v>RU Southington LLC</v>
          </cell>
          <cell r="F753" t="str">
            <v>US</v>
          </cell>
        </row>
        <row r="754">
          <cell r="A754" t="str">
            <v>Total Net Deferred Tax Asset/(Liab)</v>
          </cell>
          <cell r="B754" t="str">
            <v>Rob</v>
          </cell>
          <cell r="C754" t="str">
            <v>Computed</v>
          </cell>
          <cell r="D754" t="str">
            <v>1Q04</v>
          </cell>
          <cell r="E754" t="str">
            <v>RU Southington LLC</v>
          </cell>
          <cell r="F754" t="str">
            <v>US</v>
          </cell>
        </row>
        <row r="755">
          <cell r="A755" t="str">
            <v>Gross Valuation Allowance</v>
          </cell>
          <cell r="B755" t="str">
            <v>Rob</v>
          </cell>
          <cell r="C755" t="str">
            <v>Computed</v>
          </cell>
          <cell r="D755" t="str">
            <v>1Q04</v>
          </cell>
          <cell r="E755" t="str">
            <v>RU Southington LLC</v>
          </cell>
          <cell r="F755" t="str">
            <v>US</v>
          </cell>
        </row>
        <row r="756">
          <cell r="A756" t="str">
            <v>Total Asset/(Liability)</v>
          </cell>
          <cell r="B756" t="str">
            <v>Rob</v>
          </cell>
          <cell r="C756" t="str">
            <v>Computed</v>
          </cell>
          <cell r="D756" t="str">
            <v>1Q04</v>
          </cell>
          <cell r="E756" t="str">
            <v>RU Southington LLC</v>
          </cell>
          <cell r="F756" t="str">
            <v>US</v>
          </cell>
        </row>
        <row r="757">
          <cell r="A757" t="str">
            <v>Total tax expense (benefit)</v>
          </cell>
          <cell r="B757" t="str">
            <v>Rob</v>
          </cell>
          <cell r="C757" t="str">
            <v>Computed</v>
          </cell>
          <cell r="D757" t="str">
            <v>1Q04</v>
          </cell>
          <cell r="E757" t="str">
            <v>RU Southington LLC</v>
          </cell>
          <cell r="F757" t="str">
            <v>US</v>
          </cell>
        </row>
        <row r="758">
          <cell r="A758" t="str">
            <v>EOY Accrued Tax Rec/(Pay)</v>
          </cell>
          <cell r="B758" t="str">
            <v>Rob</v>
          </cell>
          <cell r="C758" t="str">
            <v>Computed</v>
          </cell>
          <cell r="D758" t="str">
            <v>4Q03</v>
          </cell>
          <cell r="E758" t="str">
            <v>RU Southington LLC</v>
          </cell>
          <cell r="F758" t="str">
            <v>US</v>
          </cell>
        </row>
        <row r="759">
          <cell r="A759" t="str">
            <v>Total Deferred Tax Asset - Current</v>
          </cell>
          <cell r="B759" t="str">
            <v>Rob</v>
          </cell>
          <cell r="C759" t="str">
            <v>Computed</v>
          </cell>
          <cell r="D759" t="str">
            <v>4Q03</v>
          </cell>
          <cell r="E759" t="str">
            <v>RU Southington LLC</v>
          </cell>
          <cell r="F759" t="str">
            <v>US</v>
          </cell>
        </row>
        <row r="760">
          <cell r="A760" t="str">
            <v>Total Deferred Tax Asset - NC</v>
          </cell>
          <cell r="B760" t="str">
            <v>Rob</v>
          </cell>
          <cell r="C760" t="str">
            <v>Computed</v>
          </cell>
          <cell r="D760" t="str">
            <v>4Q03</v>
          </cell>
          <cell r="E760" t="str">
            <v>RU Southington LLC</v>
          </cell>
          <cell r="F760" t="str">
            <v>US</v>
          </cell>
        </row>
        <row r="761">
          <cell r="A761" t="str">
            <v>Total Deferred Tax Liab - NC</v>
          </cell>
          <cell r="B761" t="str">
            <v>Rob</v>
          </cell>
          <cell r="C761" t="str">
            <v>Computed</v>
          </cell>
          <cell r="D761" t="str">
            <v>4Q03</v>
          </cell>
          <cell r="E761" t="str">
            <v>RU Southington LLC</v>
          </cell>
          <cell r="F761" t="str">
            <v>US</v>
          </cell>
        </row>
        <row r="762">
          <cell r="A762" t="str">
            <v>Total Net Deferred Tax Asset/(Liab)</v>
          </cell>
          <cell r="B762" t="str">
            <v>Rob</v>
          </cell>
          <cell r="C762" t="str">
            <v>Computed</v>
          </cell>
          <cell r="D762" t="str">
            <v>4Q03</v>
          </cell>
          <cell r="E762" t="str">
            <v>RU Southington LLC</v>
          </cell>
          <cell r="F762" t="str">
            <v>US</v>
          </cell>
        </row>
        <row r="763">
          <cell r="A763" t="str">
            <v>Gross Valuation Allowance</v>
          </cell>
          <cell r="B763" t="str">
            <v>Rob</v>
          </cell>
          <cell r="C763" t="str">
            <v>Computed</v>
          </cell>
          <cell r="D763" t="str">
            <v>4Q03</v>
          </cell>
          <cell r="E763" t="str">
            <v>RU Southington LLC</v>
          </cell>
          <cell r="F763" t="str">
            <v>US</v>
          </cell>
        </row>
        <row r="764">
          <cell r="A764" t="str">
            <v>Total Asset/(Liability)</v>
          </cell>
          <cell r="B764" t="str">
            <v>Rob</v>
          </cell>
          <cell r="C764" t="str">
            <v>Computed</v>
          </cell>
          <cell r="D764" t="str">
            <v>4Q03</v>
          </cell>
          <cell r="E764" t="str">
            <v>RU Southington LLC</v>
          </cell>
          <cell r="F764" t="str">
            <v>US</v>
          </cell>
        </row>
        <row r="765">
          <cell r="A765" t="str">
            <v>EOY Accrued Tax Rec/(Pay)</v>
          </cell>
          <cell r="B765" t="str">
            <v>Rob</v>
          </cell>
          <cell r="C765" t="str">
            <v>Computed</v>
          </cell>
          <cell r="D765" t="str">
            <v>2Q04</v>
          </cell>
          <cell r="E765" t="str">
            <v>RU Star Natural Gas Co</v>
          </cell>
          <cell r="F765" t="str">
            <v>US</v>
          </cell>
          <cell r="G765">
            <v>0</v>
          </cell>
        </row>
        <row r="766">
          <cell r="A766" t="str">
            <v>Total Deferred Tax Asset - Current</v>
          </cell>
          <cell r="B766" t="str">
            <v>Rob</v>
          </cell>
          <cell r="C766" t="str">
            <v>Computed</v>
          </cell>
          <cell r="D766" t="str">
            <v>2Q04</v>
          </cell>
          <cell r="E766" t="str">
            <v>RU Star Natural Gas Co</v>
          </cell>
          <cell r="F766" t="str">
            <v>US</v>
          </cell>
          <cell r="G766">
            <v>0</v>
          </cell>
        </row>
        <row r="767">
          <cell r="A767" t="str">
            <v>Total Deferred Tax Asset - NC</v>
          </cell>
          <cell r="B767" t="str">
            <v>Rob</v>
          </cell>
          <cell r="C767" t="str">
            <v>Computed</v>
          </cell>
          <cell r="D767" t="str">
            <v>2Q04</v>
          </cell>
          <cell r="E767" t="str">
            <v>RU Star Natural Gas Co</v>
          </cell>
          <cell r="F767" t="str">
            <v>US</v>
          </cell>
          <cell r="G767">
            <v>0</v>
          </cell>
        </row>
        <row r="768">
          <cell r="A768" t="str">
            <v>Total Deferred Tax Liab - NC</v>
          </cell>
          <cell r="B768" t="str">
            <v>Rob</v>
          </cell>
          <cell r="C768" t="str">
            <v>Computed</v>
          </cell>
          <cell r="D768" t="str">
            <v>2Q04</v>
          </cell>
          <cell r="E768" t="str">
            <v>RU Star Natural Gas Co</v>
          </cell>
          <cell r="F768" t="str">
            <v>US</v>
          </cell>
          <cell r="G768">
            <v>0</v>
          </cell>
        </row>
        <row r="769">
          <cell r="A769" t="str">
            <v>Total Net Deferred Tax Asset/(Liab)</v>
          </cell>
          <cell r="B769" t="str">
            <v>Rob</v>
          </cell>
          <cell r="C769" t="str">
            <v>Computed</v>
          </cell>
          <cell r="D769" t="str">
            <v>2Q04</v>
          </cell>
          <cell r="E769" t="str">
            <v>RU Star Natural Gas Co</v>
          </cell>
          <cell r="F769" t="str">
            <v>US</v>
          </cell>
          <cell r="G769">
            <v>0</v>
          </cell>
        </row>
        <row r="770">
          <cell r="A770" t="str">
            <v>Gross Valuation Allowance</v>
          </cell>
          <cell r="B770" t="str">
            <v>Rob</v>
          </cell>
          <cell r="C770" t="str">
            <v>Computed</v>
          </cell>
          <cell r="D770" t="str">
            <v>2Q04</v>
          </cell>
          <cell r="E770" t="str">
            <v>RU Star Natural Gas Co</v>
          </cell>
          <cell r="F770" t="str">
            <v>US</v>
          </cell>
          <cell r="G770">
            <v>0</v>
          </cell>
        </row>
        <row r="771">
          <cell r="A771" t="str">
            <v>Total Asset/(Liability)</v>
          </cell>
          <cell r="B771" t="str">
            <v>Rob</v>
          </cell>
          <cell r="C771" t="str">
            <v>Computed</v>
          </cell>
          <cell r="D771" t="str">
            <v>2Q04</v>
          </cell>
          <cell r="E771" t="str">
            <v>RU Star Natural Gas Co</v>
          </cell>
          <cell r="F771" t="str">
            <v>US</v>
          </cell>
          <cell r="G771">
            <v>0</v>
          </cell>
        </row>
        <row r="772">
          <cell r="A772" t="str">
            <v>Total tax expense (benefit)</v>
          </cell>
          <cell r="B772" t="str">
            <v>Rob</v>
          </cell>
          <cell r="C772" t="str">
            <v>Computed</v>
          </cell>
          <cell r="D772" t="str">
            <v>2Q04</v>
          </cell>
          <cell r="E772" t="str">
            <v>RU Star Natural Gas Co</v>
          </cell>
          <cell r="F772" t="str">
            <v>US</v>
          </cell>
          <cell r="G772">
            <v>-21</v>
          </cell>
        </row>
        <row r="773">
          <cell r="A773" t="str">
            <v>EOY Accrued Tax Rec/(Pay)</v>
          </cell>
          <cell r="B773" t="str">
            <v>Rob</v>
          </cell>
          <cell r="C773" t="str">
            <v>Computed</v>
          </cell>
          <cell r="D773" t="str">
            <v>1Q04</v>
          </cell>
          <cell r="E773" t="str">
            <v>RU Star Natural Gas Co</v>
          </cell>
          <cell r="F773" t="str">
            <v>US</v>
          </cell>
        </row>
        <row r="774">
          <cell r="A774" t="str">
            <v>Total Deferred Tax Asset - Current</v>
          </cell>
          <cell r="B774" t="str">
            <v>Rob</v>
          </cell>
          <cell r="C774" t="str">
            <v>Computed</v>
          </cell>
          <cell r="D774" t="str">
            <v>1Q04</v>
          </cell>
          <cell r="E774" t="str">
            <v>RU Star Natural Gas Co</v>
          </cell>
          <cell r="F774" t="str">
            <v>US</v>
          </cell>
        </row>
        <row r="775">
          <cell r="A775" t="str">
            <v>Total Deferred Tax Asset - NC</v>
          </cell>
          <cell r="B775" t="str">
            <v>Rob</v>
          </cell>
          <cell r="C775" t="str">
            <v>Computed</v>
          </cell>
          <cell r="D775" t="str">
            <v>1Q04</v>
          </cell>
          <cell r="E775" t="str">
            <v>RU Star Natural Gas Co</v>
          </cell>
          <cell r="F775" t="str">
            <v>US</v>
          </cell>
        </row>
        <row r="776">
          <cell r="A776" t="str">
            <v>Total Deferred Tax Liab - NC</v>
          </cell>
          <cell r="B776" t="str">
            <v>Rob</v>
          </cell>
          <cell r="C776" t="str">
            <v>Computed</v>
          </cell>
          <cell r="D776" t="str">
            <v>1Q04</v>
          </cell>
          <cell r="E776" t="str">
            <v>RU Star Natural Gas Co</v>
          </cell>
          <cell r="F776" t="str">
            <v>US</v>
          </cell>
        </row>
        <row r="777">
          <cell r="A777" t="str">
            <v>Total Net Deferred Tax Asset/(Liab)</v>
          </cell>
          <cell r="B777" t="str">
            <v>Rob</v>
          </cell>
          <cell r="C777" t="str">
            <v>Computed</v>
          </cell>
          <cell r="D777" t="str">
            <v>1Q04</v>
          </cell>
          <cell r="E777" t="str">
            <v>RU Star Natural Gas Co</v>
          </cell>
          <cell r="F777" t="str">
            <v>US</v>
          </cell>
        </row>
        <row r="778">
          <cell r="A778" t="str">
            <v>Gross Valuation Allowance</v>
          </cell>
          <cell r="B778" t="str">
            <v>Rob</v>
          </cell>
          <cell r="C778" t="str">
            <v>Computed</v>
          </cell>
          <cell r="D778" t="str">
            <v>1Q04</v>
          </cell>
          <cell r="E778" t="str">
            <v>RU Star Natural Gas Co</v>
          </cell>
          <cell r="F778" t="str">
            <v>US</v>
          </cell>
        </row>
        <row r="779">
          <cell r="A779" t="str">
            <v>Total Asset/(Liability)</v>
          </cell>
          <cell r="B779" t="str">
            <v>Rob</v>
          </cell>
          <cell r="C779" t="str">
            <v>Computed</v>
          </cell>
          <cell r="D779" t="str">
            <v>1Q04</v>
          </cell>
          <cell r="E779" t="str">
            <v>RU Star Natural Gas Co</v>
          </cell>
          <cell r="F779" t="str">
            <v>US</v>
          </cell>
        </row>
        <row r="780">
          <cell r="A780" t="str">
            <v>Total tax expense (benefit)</v>
          </cell>
          <cell r="B780" t="str">
            <v>Rob</v>
          </cell>
          <cell r="C780" t="str">
            <v>Computed</v>
          </cell>
          <cell r="D780" t="str">
            <v>1Q04</v>
          </cell>
          <cell r="E780" t="str">
            <v>RU Star Natural Gas Co</v>
          </cell>
          <cell r="F780" t="str">
            <v>US</v>
          </cell>
        </row>
        <row r="781">
          <cell r="A781" t="str">
            <v>EOY Accrued Tax Rec/(Pay)</v>
          </cell>
          <cell r="B781" t="str">
            <v>Rob</v>
          </cell>
          <cell r="C781" t="str">
            <v>Computed</v>
          </cell>
          <cell r="D781" t="str">
            <v>4Q03</v>
          </cell>
          <cell r="E781" t="str">
            <v>RU Star Natural Gas Co</v>
          </cell>
          <cell r="F781" t="str">
            <v>US</v>
          </cell>
        </row>
        <row r="782">
          <cell r="A782" t="str">
            <v>Total Deferred Tax Asset - Current</v>
          </cell>
          <cell r="B782" t="str">
            <v>Rob</v>
          </cell>
          <cell r="C782" t="str">
            <v>Computed</v>
          </cell>
          <cell r="D782" t="str">
            <v>4Q03</v>
          </cell>
          <cell r="E782" t="str">
            <v>RU Star Natural Gas Co</v>
          </cell>
          <cell r="F782" t="str">
            <v>US</v>
          </cell>
        </row>
        <row r="783">
          <cell r="A783" t="str">
            <v>Total Deferred Tax Asset - NC</v>
          </cell>
          <cell r="B783" t="str">
            <v>Rob</v>
          </cell>
          <cell r="C783" t="str">
            <v>Computed</v>
          </cell>
          <cell r="D783" t="str">
            <v>4Q03</v>
          </cell>
          <cell r="E783" t="str">
            <v>RU Star Natural Gas Co</v>
          </cell>
          <cell r="F783" t="str">
            <v>US</v>
          </cell>
        </row>
        <row r="784">
          <cell r="A784" t="str">
            <v>Total Deferred Tax Liab - NC</v>
          </cell>
          <cell r="B784" t="str">
            <v>Rob</v>
          </cell>
          <cell r="C784" t="str">
            <v>Computed</v>
          </cell>
          <cell r="D784" t="str">
            <v>4Q03</v>
          </cell>
          <cell r="E784" t="str">
            <v>RU Star Natural Gas Co</v>
          </cell>
          <cell r="F784" t="str">
            <v>US</v>
          </cell>
        </row>
        <row r="785">
          <cell r="A785" t="str">
            <v>Total Net Deferred Tax Asset/(Liab)</v>
          </cell>
          <cell r="B785" t="str">
            <v>Rob</v>
          </cell>
          <cell r="C785" t="str">
            <v>Computed</v>
          </cell>
          <cell r="D785" t="str">
            <v>4Q03</v>
          </cell>
          <cell r="E785" t="str">
            <v>RU Star Natural Gas Co</v>
          </cell>
          <cell r="F785" t="str">
            <v>US</v>
          </cell>
        </row>
        <row r="786">
          <cell r="A786" t="str">
            <v>Gross Valuation Allowance</v>
          </cell>
          <cell r="B786" t="str">
            <v>Rob</v>
          </cell>
          <cell r="C786" t="str">
            <v>Computed</v>
          </cell>
          <cell r="D786" t="str">
            <v>4Q03</v>
          </cell>
          <cell r="E786" t="str">
            <v>RU Star Natural Gas Co</v>
          </cell>
          <cell r="F786" t="str">
            <v>US</v>
          </cell>
        </row>
        <row r="787">
          <cell r="A787" t="str">
            <v>Total Asset/(Liability)</v>
          </cell>
          <cell r="B787" t="str">
            <v>Rob</v>
          </cell>
          <cell r="C787" t="str">
            <v>Computed</v>
          </cell>
          <cell r="D787" t="str">
            <v>4Q03</v>
          </cell>
          <cell r="E787" t="str">
            <v>RU Star Natural Gas Co</v>
          </cell>
          <cell r="F787" t="str">
            <v>US</v>
          </cell>
        </row>
        <row r="788">
          <cell r="A788" t="str">
            <v>EOY Accrued Tax Rec/(Pay)</v>
          </cell>
          <cell r="B788" t="str">
            <v>Rob</v>
          </cell>
          <cell r="C788" t="str">
            <v>Computed</v>
          </cell>
          <cell r="D788" t="str">
            <v>2Q04</v>
          </cell>
          <cell r="E788" t="str">
            <v>RU Thames</v>
          </cell>
          <cell r="F788" t="str">
            <v>US</v>
          </cell>
          <cell r="G788">
            <v>0</v>
          </cell>
        </row>
        <row r="789">
          <cell r="A789" t="str">
            <v>Total Deferred Tax Asset - Current</v>
          </cell>
          <cell r="B789" t="str">
            <v>Rob</v>
          </cell>
          <cell r="C789" t="str">
            <v>Computed</v>
          </cell>
          <cell r="D789" t="str">
            <v>2Q04</v>
          </cell>
          <cell r="E789" t="str">
            <v>RU Thames</v>
          </cell>
          <cell r="F789" t="str">
            <v>US</v>
          </cell>
          <cell r="G789">
            <v>0</v>
          </cell>
        </row>
        <row r="790">
          <cell r="A790" t="str">
            <v>Total Deferred Tax Asset - NC</v>
          </cell>
          <cell r="B790" t="str">
            <v>Rob</v>
          </cell>
          <cell r="C790" t="str">
            <v>Computed</v>
          </cell>
          <cell r="D790" t="str">
            <v>2Q04</v>
          </cell>
          <cell r="E790" t="str">
            <v>RU Thames</v>
          </cell>
          <cell r="F790" t="str">
            <v>US</v>
          </cell>
          <cell r="G790">
            <v>0</v>
          </cell>
        </row>
        <row r="791">
          <cell r="A791" t="str">
            <v>Total Deferred Tax Liab - NC</v>
          </cell>
          <cell r="B791" t="str">
            <v>Rob</v>
          </cell>
          <cell r="C791" t="str">
            <v>Computed</v>
          </cell>
          <cell r="D791" t="str">
            <v>2Q04</v>
          </cell>
          <cell r="E791" t="str">
            <v>RU Thames</v>
          </cell>
          <cell r="F791" t="str">
            <v>US</v>
          </cell>
          <cell r="G791">
            <v>0</v>
          </cell>
        </row>
        <row r="792">
          <cell r="A792" t="str">
            <v>Total Net Deferred Tax Asset/(Liab)</v>
          </cell>
          <cell r="B792" t="str">
            <v>Rob</v>
          </cell>
          <cell r="C792" t="str">
            <v>Computed</v>
          </cell>
          <cell r="D792" t="str">
            <v>2Q04</v>
          </cell>
          <cell r="E792" t="str">
            <v>RU Thames</v>
          </cell>
          <cell r="F792" t="str">
            <v>US</v>
          </cell>
          <cell r="G792">
            <v>0</v>
          </cell>
        </row>
        <row r="793">
          <cell r="A793" t="str">
            <v>Gross Valuation Allowance</v>
          </cell>
          <cell r="B793" t="str">
            <v>Rob</v>
          </cell>
          <cell r="C793" t="str">
            <v>Computed</v>
          </cell>
          <cell r="D793" t="str">
            <v>2Q04</v>
          </cell>
          <cell r="E793" t="str">
            <v>RU Thames</v>
          </cell>
          <cell r="F793" t="str">
            <v>US</v>
          </cell>
          <cell r="G793">
            <v>0</v>
          </cell>
        </row>
        <row r="794">
          <cell r="A794" t="str">
            <v>Total Asset/(Liability)</v>
          </cell>
          <cell r="B794" t="str">
            <v>Rob</v>
          </cell>
          <cell r="C794" t="str">
            <v>Computed</v>
          </cell>
          <cell r="D794" t="str">
            <v>2Q04</v>
          </cell>
          <cell r="E794" t="str">
            <v>RU Thames</v>
          </cell>
          <cell r="F794" t="str">
            <v>US</v>
          </cell>
          <cell r="G794">
            <v>0</v>
          </cell>
        </row>
        <row r="795">
          <cell r="A795" t="str">
            <v>Total tax expense (benefit)</v>
          </cell>
          <cell r="B795" t="str">
            <v>Rob</v>
          </cell>
          <cell r="C795" t="str">
            <v>Computed</v>
          </cell>
          <cell r="D795" t="str">
            <v>2Q04</v>
          </cell>
          <cell r="E795" t="str">
            <v>RU Thames</v>
          </cell>
          <cell r="F795" t="str">
            <v>US</v>
          </cell>
          <cell r="G795">
            <v>4894161.8774999995</v>
          </cell>
        </row>
        <row r="796">
          <cell r="A796" t="str">
            <v>EOY Accrued Tax Rec/(Pay)</v>
          </cell>
          <cell r="B796" t="str">
            <v>Rob</v>
          </cell>
          <cell r="C796" t="str">
            <v>Computed</v>
          </cell>
          <cell r="D796" t="str">
            <v>1Q04</v>
          </cell>
          <cell r="E796" t="str">
            <v>RU Thames</v>
          </cell>
          <cell r="F796" t="str">
            <v>US</v>
          </cell>
          <cell r="G796">
            <v>0</v>
          </cell>
        </row>
        <row r="797">
          <cell r="A797" t="str">
            <v>Total Deferred Tax Asset - Current</v>
          </cell>
          <cell r="B797" t="str">
            <v>Rob</v>
          </cell>
          <cell r="C797" t="str">
            <v>Computed</v>
          </cell>
          <cell r="D797" t="str">
            <v>1Q04</v>
          </cell>
          <cell r="E797" t="str">
            <v>RU Thames</v>
          </cell>
          <cell r="F797" t="str">
            <v>US</v>
          </cell>
          <cell r="G797">
            <v>0</v>
          </cell>
        </row>
        <row r="798">
          <cell r="A798" t="str">
            <v>Total Deferred Tax Asset - NC</v>
          </cell>
          <cell r="B798" t="str">
            <v>Rob</v>
          </cell>
          <cell r="C798" t="str">
            <v>Computed</v>
          </cell>
          <cell r="D798" t="str">
            <v>1Q04</v>
          </cell>
          <cell r="E798" t="str">
            <v>RU Thames</v>
          </cell>
          <cell r="F798" t="str">
            <v>US</v>
          </cell>
          <cell r="G798">
            <v>0</v>
          </cell>
        </row>
        <row r="799">
          <cell r="A799" t="str">
            <v>Total Deferred Tax Liab - NC</v>
          </cell>
          <cell r="B799" t="str">
            <v>Rob</v>
          </cell>
          <cell r="C799" t="str">
            <v>Computed</v>
          </cell>
          <cell r="D799" t="str">
            <v>1Q04</v>
          </cell>
          <cell r="E799" t="str">
            <v>RU Thames</v>
          </cell>
          <cell r="F799" t="str">
            <v>US</v>
          </cell>
          <cell r="G799">
            <v>0</v>
          </cell>
        </row>
        <row r="800">
          <cell r="A800" t="str">
            <v>Total Net Deferred Tax Asset/(Liab)</v>
          </cell>
          <cell r="B800" t="str">
            <v>Rob</v>
          </cell>
          <cell r="C800" t="str">
            <v>Computed</v>
          </cell>
          <cell r="D800" t="str">
            <v>1Q04</v>
          </cell>
          <cell r="E800" t="str">
            <v>RU Thames</v>
          </cell>
          <cell r="F800" t="str">
            <v>US</v>
          </cell>
          <cell r="G800">
            <v>0</v>
          </cell>
        </row>
        <row r="801">
          <cell r="A801" t="str">
            <v>Gross Valuation Allowance</v>
          </cell>
          <cell r="B801" t="str">
            <v>Rob</v>
          </cell>
          <cell r="C801" t="str">
            <v>Computed</v>
          </cell>
          <cell r="D801" t="str">
            <v>1Q04</v>
          </cell>
          <cell r="E801" t="str">
            <v>RU Thames</v>
          </cell>
          <cell r="F801" t="str">
            <v>US</v>
          </cell>
          <cell r="G801">
            <v>0</v>
          </cell>
        </row>
        <row r="802">
          <cell r="A802" t="str">
            <v>Total Asset/(Liability)</v>
          </cell>
          <cell r="B802" t="str">
            <v>Rob</v>
          </cell>
          <cell r="C802" t="str">
            <v>Computed</v>
          </cell>
          <cell r="D802" t="str">
            <v>1Q04</v>
          </cell>
          <cell r="E802" t="str">
            <v>RU Thames</v>
          </cell>
          <cell r="F802" t="str">
            <v>US</v>
          </cell>
          <cell r="G802">
            <v>0</v>
          </cell>
        </row>
        <row r="803">
          <cell r="A803" t="str">
            <v>Total tax expense (benefit)</v>
          </cell>
          <cell r="B803" t="str">
            <v>Rob</v>
          </cell>
          <cell r="C803" t="str">
            <v>Computed</v>
          </cell>
          <cell r="D803" t="str">
            <v>1Q04</v>
          </cell>
          <cell r="E803" t="str">
            <v>RU Thames</v>
          </cell>
          <cell r="F803" t="str">
            <v>US</v>
          </cell>
          <cell r="G803">
            <v>2549060.0869999998</v>
          </cell>
        </row>
        <row r="804">
          <cell r="A804" t="str">
            <v>EOY Accrued Tax Rec/(Pay)</v>
          </cell>
          <cell r="B804" t="str">
            <v>Rob</v>
          </cell>
          <cell r="C804" t="str">
            <v>Computed</v>
          </cell>
          <cell r="D804" t="str">
            <v>4Q03</v>
          </cell>
          <cell r="E804" t="str">
            <v>RU Thames</v>
          </cell>
          <cell r="F804" t="str">
            <v>US</v>
          </cell>
          <cell r="G804">
            <v>0</v>
          </cell>
        </row>
        <row r="805">
          <cell r="A805" t="str">
            <v>Total Deferred Tax Asset - Current</v>
          </cell>
          <cell r="B805" t="str">
            <v>Rob</v>
          </cell>
          <cell r="C805" t="str">
            <v>Computed</v>
          </cell>
          <cell r="D805" t="str">
            <v>4Q03</v>
          </cell>
          <cell r="E805" t="str">
            <v>RU Thames</v>
          </cell>
          <cell r="F805" t="str">
            <v>US</v>
          </cell>
          <cell r="G805">
            <v>0</v>
          </cell>
        </row>
        <row r="806">
          <cell r="A806" t="str">
            <v>Total Deferred Tax Asset - NC</v>
          </cell>
          <cell r="B806" t="str">
            <v>Rob</v>
          </cell>
          <cell r="C806" t="str">
            <v>Computed</v>
          </cell>
          <cell r="D806" t="str">
            <v>4Q03</v>
          </cell>
          <cell r="E806" t="str">
            <v>RU Thames</v>
          </cell>
          <cell r="F806" t="str">
            <v>US</v>
          </cell>
          <cell r="G806">
            <v>0</v>
          </cell>
        </row>
        <row r="807">
          <cell r="A807" t="str">
            <v>Total Deferred Tax Liab - NC</v>
          </cell>
          <cell r="B807" t="str">
            <v>Rob</v>
          </cell>
          <cell r="C807" t="str">
            <v>Computed</v>
          </cell>
          <cell r="D807" t="str">
            <v>4Q03</v>
          </cell>
          <cell r="E807" t="str">
            <v>RU Thames</v>
          </cell>
          <cell r="F807" t="str">
            <v>US</v>
          </cell>
          <cell r="G807">
            <v>0</v>
          </cell>
        </row>
        <row r="808">
          <cell r="A808" t="str">
            <v>Total Net Deferred Tax Asset/(Liab)</v>
          </cell>
          <cell r="B808" t="str">
            <v>Rob</v>
          </cell>
          <cell r="C808" t="str">
            <v>Computed</v>
          </cell>
          <cell r="D808" t="str">
            <v>4Q03</v>
          </cell>
          <cell r="E808" t="str">
            <v>RU Thames</v>
          </cell>
          <cell r="F808" t="str">
            <v>US</v>
          </cell>
          <cell r="G808">
            <v>0</v>
          </cell>
        </row>
        <row r="809">
          <cell r="A809" t="str">
            <v>Gross Valuation Allowance</v>
          </cell>
          <cell r="B809" t="str">
            <v>Rob</v>
          </cell>
          <cell r="C809" t="str">
            <v>Computed</v>
          </cell>
          <cell r="D809" t="str">
            <v>4Q03</v>
          </cell>
          <cell r="E809" t="str">
            <v>RU Thames</v>
          </cell>
          <cell r="F809" t="str">
            <v>US</v>
          </cell>
          <cell r="G809">
            <v>0</v>
          </cell>
        </row>
        <row r="810">
          <cell r="A810" t="str">
            <v>Total Asset/(Liability)</v>
          </cell>
          <cell r="B810" t="str">
            <v>Rob</v>
          </cell>
          <cell r="C810" t="str">
            <v>Computed</v>
          </cell>
          <cell r="D810" t="str">
            <v>4Q03</v>
          </cell>
          <cell r="E810" t="str">
            <v>RU Thames</v>
          </cell>
          <cell r="F810" t="str">
            <v>US</v>
          </cell>
          <cell r="G810">
            <v>0</v>
          </cell>
        </row>
        <row r="811">
          <cell r="A811" t="str">
            <v>EOY Accrued Tax Rec/(Pay)</v>
          </cell>
          <cell r="B811" t="str">
            <v>Rob</v>
          </cell>
          <cell r="C811" t="str">
            <v>Computed</v>
          </cell>
          <cell r="D811" t="str">
            <v>2Q04</v>
          </cell>
          <cell r="E811" t="str">
            <v>RU Totem Power LLC</v>
          </cell>
          <cell r="F811" t="str">
            <v>US</v>
          </cell>
          <cell r="G811">
            <v>0</v>
          </cell>
        </row>
        <row r="812">
          <cell r="A812" t="str">
            <v>Total Deferred Tax Asset - Current</v>
          </cell>
          <cell r="B812" t="str">
            <v>Rob</v>
          </cell>
          <cell r="C812" t="str">
            <v>Computed</v>
          </cell>
          <cell r="D812" t="str">
            <v>2Q04</v>
          </cell>
          <cell r="E812" t="str">
            <v>RU Totem Power LLC</v>
          </cell>
          <cell r="F812" t="str">
            <v>US</v>
          </cell>
          <cell r="G812">
            <v>0</v>
          </cell>
        </row>
        <row r="813">
          <cell r="A813" t="str">
            <v>Total Deferred Tax Asset - NC</v>
          </cell>
          <cell r="B813" t="str">
            <v>Rob</v>
          </cell>
          <cell r="C813" t="str">
            <v>Computed</v>
          </cell>
          <cell r="D813" t="str">
            <v>2Q04</v>
          </cell>
          <cell r="E813" t="str">
            <v>RU Totem Power LLC</v>
          </cell>
          <cell r="F813" t="str">
            <v>US</v>
          </cell>
          <cell r="G813">
            <v>0</v>
          </cell>
        </row>
        <row r="814">
          <cell r="A814" t="str">
            <v>Total Deferred Tax Liab - NC</v>
          </cell>
          <cell r="B814" t="str">
            <v>Rob</v>
          </cell>
          <cell r="C814" t="str">
            <v>Computed</v>
          </cell>
          <cell r="D814" t="str">
            <v>2Q04</v>
          </cell>
          <cell r="E814" t="str">
            <v>RU Totem Power LLC</v>
          </cell>
          <cell r="F814" t="str">
            <v>US</v>
          </cell>
          <cell r="G814">
            <v>0</v>
          </cell>
        </row>
        <row r="815">
          <cell r="A815" t="str">
            <v>Total Net Deferred Tax Asset/(Liab)</v>
          </cell>
          <cell r="B815" t="str">
            <v>Rob</v>
          </cell>
          <cell r="C815" t="str">
            <v>Computed</v>
          </cell>
          <cell r="D815" t="str">
            <v>2Q04</v>
          </cell>
          <cell r="E815" t="str">
            <v>RU Totem Power LLC</v>
          </cell>
          <cell r="F815" t="str">
            <v>US</v>
          </cell>
          <cell r="G815">
            <v>0</v>
          </cell>
        </row>
        <row r="816">
          <cell r="A816" t="str">
            <v>Gross Valuation Allowance</v>
          </cell>
          <cell r="B816" t="str">
            <v>Rob</v>
          </cell>
          <cell r="C816" t="str">
            <v>Computed</v>
          </cell>
          <cell r="D816" t="str">
            <v>2Q04</v>
          </cell>
          <cell r="E816" t="str">
            <v>RU Totem Power LLC</v>
          </cell>
          <cell r="F816" t="str">
            <v>US</v>
          </cell>
          <cell r="G816">
            <v>0</v>
          </cell>
        </row>
        <row r="817">
          <cell r="A817" t="str">
            <v>Total Asset/(Liability)</v>
          </cell>
          <cell r="B817" t="str">
            <v>Rob</v>
          </cell>
          <cell r="C817" t="str">
            <v>Computed</v>
          </cell>
          <cell r="D817" t="str">
            <v>2Q04</v>
          </cell>
          <cell r="E817" t="str">
            <v>RU Totem Power LLC</v>
          </cell>
          <cell r="F817" t="str">
            <v>US</v>
          </cell>
          <cell r="G817">
            <v>0</v>
          </cell>
        </row>
        <row r="818">
          <cell r="A818" t="str">
            <v>Total tax expense (benefit)</v>
          </cell>
          <cell r="B818" t="str">
            <v>Rob</v>
          </cell>
          <cell r="C818" t="str">
            <v>Computed</v>
          </cell>
          <cell r="D818" t="str">
            <v>2Q04</v>
          </cell>
          <cell r="E818" t="str">
            <v>RU Totem Power LLC</v>
          </cell>
          <cell r="F818" t="str">
            <v>US</v>
          </cell>
          <cell r="G818">
            <v>0</v>
          </cell>
        </row>
        <row r="819">
          <cell r="A819" t="str">
            <v>EOY Accrued Tax Rec/(Pay)</v>
          </cell>
          <cell r="B819" t="str">
            <v>Rob</v>
          </cell>
          <cell r="C819" t="str">
            <v>Computed</v>
          </cell>
          <cell r="D819" t="str">
            <v>1Q04</v>
          </cell>
          <cell r="E819" t="str">
            <v>RU Totem Power LLC</v>
          </cell>
          <cell r="F819" t="str">
            <v>US</v>
          </cell>
        </row>
        <row r="820">
          <cell r="A820" t="str">
            <v>Total Deferred Tax Asset - Current</v>
          </cell>
          <cell r="B820" t="str">
            <v>Rob</v>
          </cell>
          <cell r="C820" t="str">
            <v>Computed</v>
          </cell>
          <cell r="D820" t="str">
            <v>1Q04</v>
          </cell>
          <cell r="E820" t="str">
            <v>RU Totem Power LLC</v>
          </cell>
          <cell r="F820" t="str">
            <v>US</v>
          </cell>
        </row>
        <row r="821">
          <cell r="A821" t="str">
            <v>Total Deferred Tax Asset - NC</v>
          </cell>
          <cell r="B821" t="str">
            <v>Rob</v>
          </cell>
          <cell r="C821" t="str">
            <v>Computed</v>
          </cell>
          <cell r="D821" t="str">
            <v>1Q04</v>
          </cell>
          <cell r="E821" t="str">
            <v>RU Totem Power LLC</v>
          </cell>
          <cell r="F821" t="str">
            <v>US</v>
          </cell>
        </row>
        <row r="822">
          <cell r="A822" t="str">
            <v>Total Deferred Tax Liab - NC</v>
          </cell>
          <cell r="B822" t="str">
            <v>Rob</v>
          </cell>
          <cell r="C822" t="str">
            <v>Computed</v>
          </cell>
          <cell r="D822" t="str">
            <v>1Q04</v>
          </cell>
          <cell r="E822" t="str">
            <v>RU Totem Power LLC</v>
          </cell>
          <cell r="F822" t="str">
            <v>US</v>
          </cell>
        </row>
        <row r="823">
          <cell r="A823" t="str">
            <v>Total Net Deferred Tax Asset/(Liab)</v>
          </cell>
          <cell r="B823" t="str">
            <v>Rob</v>
          </cell>
          <cell r="C823" t="str">
            <v>Computed</v>
          </cell>
          <cell r="D823" t="str">
            <v>1Q04</v>
          </cell>
          <cell r="E823" t="str">
            <v>RU Totem Power LLC</v>
          </cell>
          <cell r="F823" t="str">
            <v>US</v>
          </cell>
        </row>
        <row r="824">
          <cell r="A824" t="str">
            <v>Gross Valuation Allowance</v>
          </cell>
          <cell r="B824" t="str">
            <v>Rob</v>
          </cell>
          <cell r="C824" t="str">
            <v>Computed</v>
          </cell>
          <cell r="D824" t="str">
            <v>1Q04</v>
          </cell>
          <cell r="E824" t="str">
            <v>RU Totem Power LLC</v>
          </cell>
          <cell r="F824" t="str">
            <v>US</v>
          </cell>
        </row>
        <row r="825">
          <cell r="A825" t="str">
            <v>Total Asset/(Liability)</v>
          </cell>
          <cell r="B825" t="str">
            <v>Rob</v>
          </cell>
          <cell r="C825" t="str">
            <v>Computed</v>
          </cell>
          <cell r="D825" t="str">
            <v>1Q04</v>
          </cell>
          <cell r="E825" t="str">
            <v>RU Totem Power LLC</v>
          </cell>
          <cell r="F825" t="str">
            <v>US</v>
          </cell>
        </row>
        <row r="826">
          <cell r="A826" t="str">
            <v>Total tax expense (benefit)</v>
          </cell>
          <cell r="B826" t="str">
            <v>Rob</v>
          </cell>
          <cell r="C826" t="str">
            <v>Computed</v>
          </cell>
          <cell r="D826" t="str">
            <v>1Q04</v>
          </cell>
          <cell r="E826" t="str">
            <v>RU Totem Power LLC</v>
          </cell>
          <cell r="F826" t="str">
            <v>US</v>
          </cell>
        </row>
        <row r="827">
          <cell r="A827" t="str">
            <v>EOY Accrued Tax Rec/(Pay)</v>
          </cell>
          <cell r="B827" t="str">
            <v>Rob</v>
          </cell>
          <cell r="C827" t="str">
            <v>Computed</v>
          </cell>
          <cell r="D827" t="str">
            <v>4Q03</v>
          </cell>
          <cell r="E827" t="str">
            <v>RU Totem Power LLC</v>
          </cell>
          <cell r="F827" t="str">
            <v>US</v>
          </cell>
        </row>
        <row r="828">
          <cell r="A828" t="str">
            <v>Total Deferred Tax Asset - Current</v>
          </cell>
          <cell r="B828" t="str">
            <v>Rob</v>
          </cell>
          <cell r="C828" t="str">
            <v>Computed</v>
          </cell>
          <cell r="D828" t="str">
            <v>4Q03</v>
          </cell>
          <cell r="E828" t="str">
            <v>RU Totem Power LLC</v>
          </cell>
          <cell r="F828" t="str">
            <v>US</v>
          </cell>
        </row>
        <row r="829">
          <cell r="A829" t="str">
            <v>Total Deferred Tax Asset - NC</v>
          </cell>
          <cell r="B829" t="str">
            <v>Rob</v>
          </cell>
          <cell r="C829" t="str">
            <v>Computed</v>
          </cell>
          <cell r="D829" t="str">
            <v>4Q03</v>
          </cell>
          <cell r="E829" t="str">
            <v>RU Totem Power LLC</v>
          </cell>
          <cell r="F829" t="str">
            <v>US</v>
          </cell>
        </row>
        <row r="830">
          <cell r="A830" t="str">
            <v>Total Deferred Tax Liab - NC</v>
          </cell>
          <cell r="B830" t="str">
            <v>Rob</v>
          </cell>
          <cell r="C830" t="str">
            <v>Computed</v>
          </cell>
          <cell r="D830" t="str">
            <v>4Q03</v>
          </cell>
          <cell r="E830" t="str">
            <v>RU Totem Power LLC</v>
          </cell>
          <cell r="F830" t="str">
            <v>US</v>
          </cell>
        </row>
        <row r="831">
          <cell r="A831" t="str">
            <v>Total Net Deferred Tax Asset/(Liab)</v>
          </cell>
          <cell r="B831" t="str">
            <v>Rob</v>
          </cell>
          <cell r="C831" t="str">
            <v>Computed</v>
          </cell>
          <cell r="D831" t="str">
            <v>4Q03</v>
          </cell>
          <cell r="E831" t="str">
            <v>RU Totem Power LLC</v>
          </cell>
          <cell r="F831" t="str">
            <v>US</v>
          </cell>
        </row>
        <row r="832">
          <cell r="A832" t="str">
            <v>Gross Valuation Allowance</v>
          </cell>
          <cell r="B832" t="str">
            <v>Rob</v>
          </cell>
          <cell r="C832" t="str">
            <v>Computed</v>
          </cell>
          <cell r="D832" t="str">
            <v>4Q03</v>
          </cell>
          <cell r="E832" t="str">
            <v>RU Totem Power LLC</v>
          </cell>
          <cell r="F832" t="str">
            <v>US</v>
          </cell>
        </row>
        <row r="833">
          <cell r="A833" t="str">
            <v>Total Asset/(Liability)</v>
          </cell>
          <cell r="B833" t="str">
            <v>Rob</v>
          </cell>
          <cell r="C833" t="str">
            <v>Computed</v>
          </cell>
          <cell r="D833" t="str">
            <v>4Q03</v>
          </cell>
          <cell r="E833" t="str">
            <v>RU Totem Power LLC</v>
          </cell>
          <cell r="F833" t="str">
            <v>US</v>
          </cell>
        </row>
        <row r="834">
          <cell r="A834" t="str">
            <v>EOY Accrued Tax Rec/(Pay)</v>
          </cell>
          <cell r="B834" t="str">
            <v>Rob</v>
          </cell>
          <cell r="C834" t="str">
            <v>Computed</v>
          </cell>
          <cell r="D834" t="str">
            <v>2Q04</v>
          </cell>
          <cell r="E834" t="str">
            <v>RU Warrior Run</v>
          </cell>
          <cell r="F834" t="str">
            <v>US</v>
          </cell>
          <cell r="G834">
            <v>0</v>
          </cell>
        </row>
        <row r="835">
          <cell r="A835" t="str">
            <v>Total Deferred Tax Asset - Current</v>
          </cell>
          <cell r="B835" t="str">
            <v>Rob</v>
          </cell>
          <cell r="C835" t="str">
            <v>Computed</v>
          </cell>
          <cell r="D835" t="str">
            <v>2Q04</v>
          </cell>
          <cell r="E835" t="str">
            <v>RU Warrior Run</v>
          </cell>
          <cell r="F835" t="str">
            <v>US</v>
          </cell>
          <cell r="G835">
            <v>0</v>
          </cell>
        </row>
        <row r="836">
          <cell r="A836" t="str">
            <v>Total Deferred Tax Asset - NC</v>
          </cell>
          <cell r="B836" t="str">
            <v>Rob</v>
          </cell>
          <cell r="C836" t="str">
            <v>Computed</v>
          </cell>
          <cell r="D836" t="str">
            <v>2Q04</v>
          </cell>
          <cell r="E836" t="str">
            <v>RU Warrior Run</v>
          </cell>
          <cell r="F836" t="str">
            <v>US</v>
          </cell>
          <cell r="G836">
            <v>0</v>
          </cell>
        </row>
        <row r="837">
          <cell r="A837" t="str">
            <v>Total Deferred Tax Liab - NC</v>
          </cell>
          <cell r="B837" t="str">
            <v>Rob</v>
          </cell>
          <cell r="C837" t="str">
            <v>Computed</v>
          </cell>
          <cell r="D837" t="str">
            <v>2Q04</v>
          </cell>
          <cell r="E837" t="str">
            <v>RU Warrior Run</v>
          </cell>
          <cell r="F837" t="str">
            <v>US</v>
          </cell>
          <cell r="G837">
            <v>0</v>
          </cell>
        </row>
        <row r="838">
          <cell r="A838" t="str">
            <v>Total Net Deferred Tax Asset/(Liab)</v>
          </cell>
          <cell r="B838" t="str">
            <v>Rob</v>
          </cell>
          <cell r="C838" t="str">
            <v>Computed</v>
          </cell>
          <cell r="D838" t="str">
            <v>2Q04</v>
          </cell>
          <cell r="E838" t="str">
            <v>RU Warrior Run</v>
          </cell>
          <cell r="F838" t="str">
            <v>US</v>
          </cell>
          <cell r="G838">
            <v>0</v>
          </cell>
        </row>
        <row r="839">
          <cell r="A839" t="str">
            <v>Gross Valuation Allowance</v>
          </cell>
          <cell r="B839" t="str">
            <v>Rob</v>
          </cell>
          <cell r="C839" t="str">
            <v>Computed</v>
          </cell>
          <cell r="D839" t="str">
            <v>2Q04</v>
          </cell>
          <cell r="E839" t="str">
            <v>RU Warrior Run</v>
          </cell>
          <cell r="F839" t="str">
            <v>US</v>
          </cell>
          <cell r="G839">
            <v>0</v>
          </cell>
        </row>
        <row r="840">
          <cell r="A840" t="str">
            <v>Total Asset/(Liability)</v>
          </cell>
          <cell r="B840" t="str">
            <v>Rob</v>
          </cell>
          <cell r="C840" t="str">
            <v>Computed</v>
          </cell>
          <cell r="D840" t="str">
            <v>2Q04</v>
          </cell>
          <cell r="E840" t="str">
            <v>RU Warrior Run</v>
          </cell>
          <cell r="F840" t="str">
            <v>US</v>
          </cell>
          <cell r="G840">
            <v>0</v>
          </cell>
        </row>
        <row r="841">
          <cell r="A841" t="str">
            <v>Total tax expense (benefit)</v>
          </cell>
          <cell r="B841" t="str">
            <v>Rob</v>
          </cell>
          <cell r="C841" t="str">
            <v>Computed</v>
          </cell>
          <cell r="D841" t="str">
            <v>2Q04</v>
          </cell>
          <cell r="E841" t="str">
            <v>RU Warrior Run</v>
          </cell>
          <cell r="F841" t="str">
            <v>US</v>
          </cell>
          <cell r="G841">
            <v>2340272.4904999998</v>
          </cell>
        </row>
        <row r="842">
          <cell r="A842" t="str">
            <v>EOY Accrued Tax Rec/(Pay)</v>
          </cell>
          <cell r="B842" t="str">
            <v>Rob</v>
          </cell>
          <cell r="C842" t="str">
            <v>Computed</v>
          </cell>
          <cell r="D842" t="str">
            <v>1Q04</v>
          </cell>
          <cell r="E842" t="str">
            <v>RU Warrior Run</v>
          </cell>
          <cell r="F842" t="str">
            <v>US</v>
          </cell>
          <cell r="G842">
            <v>0</v>
          </cell>
        </row>
        <row r="843">
          <cell r="A843" t="str">
            <v>Total Deferred Tax Asset - Current</v>
          </cell>
          <cell r="B843" t="str">
            <v>Rob</v>
          </cell>
          <cell r="C843" t="str">
            <v>Computed</v>
          </cell>
          <cell r="D843" t="str">
            <v>1Q04</v>
          </cell>
          <cell r="E843" t="str">
            <v>RU Warrior Run</v>
          </cell>
          <cell r="F843" t="str">
            <v>US</v>
          </cell>
          <cell r="G843">
            <v>0</v>
          </cell>
        </row>
        <row r="844">
          <cell r="A844" t="str">
            <v>Total Deferred Tax Asset - NC</v>
          </cell>
          <cell r="B844" t="str">
            <v>Rob</v>
          </cell>
          <cell r="C844" t="str">
            <v>Computed</v>
          </cell>
          <cell r="D844" t="str">
            <v>1Q04</v>
          </cell>
          <cell r="E844" t="str">
            <v>RU Warrior Run</v>
          </cell>
          <cell r="F844" t="str">
            <v>US</v>
          </cell>
          <cell r="G844">
            <v>0</v>
          </cell>
        </row>
        <row r="845">
          <cell r="A845" t="str">
            <v>Total Deferred Tax Liab - NC</v>
          </cell>
          <cell r="B845" t="str">
            <v>Rob</v>
          </cell>
          <cell r="C845" t="str">
            <v>Computed</v>
          </cell>
          <cell r="D845" t="str">
            <v>1Q04</v>
          </cell>
          <cell r="E845" t="str">
            <v>RU Warrior Run</v>
          </cell>
          <cell r="F845" t="str">
            <v>US</v>
          </cell>
          <cell r="G845">
            <v>0</v>
          </cell>
        </row>
        <row r="846">
          <cell r="A846" t="str">
            <v>Total Net Deferred Tax Asset/(Liab)</v>
          </cell>
          <cell r="B846" t="str">
            <v>Rob</v>
          </cell>
          <cell r="C846" t="str">
            <v>Computed</v>
          </cell>
          <cell r="D846" t="str">
            <v>1Q04</v>
          </cell>
          <cell r="E846" t="str">
            <v>RU Warrior Run</v>
          </cell>
          <cell r="F846" t="str">
            <v>US</v>
          </cell>
          <cell r="G846">
            <v>0</v>
          </cell>
        </row>
        <row r="847">
          <cell r="A847" t="str">
            <v>Gross Valuation Allowance</v>
          </cell>
          <cell r="B847" t="str">
            <v>Rob</v>
          </cell>
          <cell r="C847" t="str">
            <v>Computed</v>
          </cell>
          <cell r="D847" t="str">
            <v>1Q04</v>
          </cell>
          <cell r="E847" t="str">
            <v>RU Warrior Run</v>
          </cell>
          <cell r="F847" t="str">
            <v>US</v>
          </cell>
          <cell r="G847">
            <v>0</v>
          </cell>
        </row>
        <row r="848">
          <cell r="A848" t="str">
            <v>Total Asset/(Liability)</v>
          </cell>
          <cell r="B848" t="str">
            <v>Rob</v>
          </cell>
          <cell r="C848" t="str">
            <v>Computed</v>
          </cell>
          <cell r="D848" t="str">
            <v>1Q04</v>
          </cell>
          <cell r="E848" t="str">
            <v>RU Warrior Run</v>
          </cell>
          <cell r="F848" t="str">
            <v>US</v>
          </cell>
          <cell r="G848">
            <v>0</v>
          </cell>
        </row>
        <row r="849">
          <cell r="A849" t="str">
            <v>Total tax expense (benefit)</v>
          </cell>
          <cell r="B849" t="str">
            <v>Rob</v>
          </cell>
          <cell r="C849" t="str">
            <v>Computed</v>
          </cell>
          <cell r="D849" t="str">
            <v>1Q04</v>
          </cell>
          <cell r="E849" t="str">
            <v>RU Warrior Run</v>
          </cell>
          <cell r="F849" t="str">
            <v>US</v>
          </cell>
          <cell r="G849">
            <v>2359532.9519999996</v>
          </cell>
        </row>
        <row r="850">
          <cell r="A850" t="str">
            <v>EOY Accrued Tax Rec/(Pay)</v>
          </cell>
          <cell r="B850" t="str">
            <v>Rob</v>
          </cell>
          <cell r="C850" t="str">
            <v>Computed</v>
          </cell>
          <cell r="D850" t="str">
            <v>4Q03</v>
          </cell>
          <cell r="E850" t="str">
            <v>RU Warrior Run</v>
          </cell>
          <cell r="F850" t="str">
            <v>US</v>
          </cell>
          <cell r="G850">
            <v>0</v>
          </cell>
        </row>
        <row r="851">
          <cell r="A851" t="str">
            <v>Total Deferred Tax Asset - Current</v>
          </cell>
          <cell r="B851" t="str">
            <v>Rob</v>
          </cell>
          <cell r="C851" t="str">
            <v>Computed</v>
          </cell>
          <cell r="D851" t="str">
            <v>4Q03</v>
          </cell>
          <cell r="E851" t="str">
            <v>RU Warrior Run</v>
          </cell>
          <cell r="F851" t="str">
            <v>US</v>
          </cell>
          <cell r="G851">
            <v>0</v>
          </cell>
        </row>
        <row r="852">
          <cell r="A852" t="str">
            <v>Total Deferred Tax Asset - NC</v>
          </cell>
          <cell r="B852" t="str">
            <v>Rob</v>
          </cell>
          <cell r="C852" t="str">
            <v>Computed</v>
          </cell>
          <cell r="D852" t="str">
            <v>4Q03</v>
          </cell>
          <cell r="E852" t="str">
            <v>RU Warrior Run</v>
          </cell>
          <cell r="F852" t="str">
            <v>US</v>
          </cell>
          <cell r="G852">
            <v>0</v>
          </cell>
        </row>
        <row r="853">
          <cell r="A853" t="str">
            <v>Total Deferred Tax Liab - NC</v>
          </cell>
          <cell r="B853" t="str">
            <v>Rob</v>
          </cell>
          <cell r="C853" t="str">
            <v>Computed</v>
          </cell>
          <cell r="D853" t="str">
            <v>4Q03</v>
          </cell>
          <cell r="E853" t="str">
            <v>RU Warrior Run</v>
          </cell>
          <cell r="F853" t="str">
            <v>US</v>
          </cell>
          <cell r="G853">
            <v>0</v>
          </cell>
        </row>
        <row r="854">
          <cell r="A854" t="str">
            <v>Total Net Deferred Tax Asset/(Liab)</v>
          </cell>
          <cell r="B854" t="str">
            <v>Rob</v>
          </cell>
          <cell r="C854" t="str">
            <v>Computed</v>
          </cell>
          <cell r="D854" t="str">
            <v>4Q03</v>
          </cell>
          <cell r="E854" t="str">
            <v>RU Warrior Run</v>
          </cell>
          <cell r="F854" t="str">
            <v>US</v>
          </cell>
          <cell r="G854">
            <v>0</v>
          </cell>
        </row>
        <row r="855">
          <cell r="A855" t="str">
            <v>Gross Valuation Allowance</v>
          </cell>
          <cell r="B855" t="str">
            <v>Rob</v>
          </cell>
          <cell r="C855" t="str">
            <v>Computed</v>
          </cell>
          <cell r="D855" t="str">
            <v>4Q03</v>
          </cell>
          <cell r="E855" t="str">
            <v>RU Warrior Run</v>
          </cell>
          <cell r="F855" t="str">
            <v>US</v>
          </cell>
          <cell r="G855">
            <v>0</v>
          </cell>
        </row>
        <row r="856">
          <cell r="A856" t="str">
            <v>Total Asset/(Liability)</v>
          </cell>
          <cell r="B856" t="str">
            <v>Rob</v>
          </cell>
          <cell r="C856" t="str">
            <v>Computed</v>
          </cell>
          <cell r="D856" t="str">
            <v>4Q03</v>
          </cell>
          <cell r="E856" t="str">
            <v>RU Warrior Run</v>
          </cell>
          <cell r="F856" t="str">
            <v>US</v>
          </cell>
          <cell r="G856">
            <v>0</v>
          </cell>
        </row>
        <row r="857">
          <cell r="A857" t="str">
            <v>EOY Accrued Tax Rec/(Pay)</v>
          </cell>
          <cell r="B857" t="str">
            <v>Rob</v>
          </cell>
          <cell r="C857" t="str">
            <v>Computed</v>
          </cell>
          <cell r="D857" t="str">
            <v>2Q04</v>
          </cell>
          <cell r="E857" t="str">
            <v>RU Whitefield</v>
          </cell>
          <cell r="F857" t="str">
            <v>US</v>
          </cell>
          <cell r="G857">
            <v>0</v>
          </cell>
        </row>
        <row r="858">
          <cell r="A858" t="str">
            <v>Total Deferred Tax Asset - Current</v>
          </cell>
          <cell r="B858" t="str">
            <v>Rob</v>
          </cell>
          <cell r="C858" t="str">
            <v>Computed</v>
          </cell>
          <cell r="D858" t="str">
            <v>2Q04</v>
          </cell>
          <cell r="E858" t="str">
            <v>RU Whitefield</v>
          </cell>
          <cell r="F858" t="str">
            <v>US</v>
          </cell>
          <cell r="G858">
            <v>0</v>
          </cell>
        </row>
        <row r="859">
          <cell r="A859" t="str">
            <v>Total Deferred Tax Asset - NC</v>
          </cell>
          <cell r="B859" t="str">
            <v>Rob</v>
          </cell>
          <cell r="C859" t="str">
            <v>Computed</v>
          </cell>
          <cell r="D859" t="str">
            <v>2Q04</v>
          </cell>
          <cell r="E859" t="str">
            <v>RU Whitefield</v>
          </cell>
          <cell r="F859" t="str">
            <v>US</v>
          </cell>
          <cell r="G859">
            <v>0</v>
          </cell>
        </row>
        <row r="860">
          <cell r="A860" t="str">
            <v>Total Deferred Tax Liab - NC</v>
          </cell>
          <cell r="B860" t="str">
            <v>Rob</v>
          </cell>
          <cell r="C860" t="str">
            <v>Computed</v>
          </cell>
          <cell r="D860" t="str">
            <v>2Q04</v>
          </cell>
          <cell r="E860" t="str">
            <v>RU Whitefield</v>
          </cell>
          <cell r="F860" t="str">
            <v>US</v>
          </cell>
          <cell r="G860">
            <v>0</v>
          </cell>
        </row>
        <row r="861">
          <cell r="A861" t="str">
            <v>Total Net Deferred Tax Asset/(Liab)</v>
          </cell>
          <cell r="B861" t="str">
            <v>Rob</v>
          </cell>
          <cell r="C861" t="str">
            <v>Computed</v>
          </cell>
          <cell r="D861" t="str">
            <v>2Q04</v>
          </cell>
          <cell r="E861" t="str">
            <v>RU Whitefield</v>
          </cell>
          <cell r="F861" t="str">
            <v>US</v>
          </cell>
          <cell r="G861">
            <v>0</v>
          </cell>
        </row>
        <row r="862">
          <cell r="A862" t="str">
            <v>Gross Valuation Allowance</v>
          </cell>
          <cell r="B862" t="str">
            <v>Rob</v>
          </cell>
          <cell r="C862" t="str">
            <v>Computed</v>
          </cell>
          <cell r="D862" t="str">
            <v>2Q04</v>
          </cell>
          <cell r="E862" t="str">
            <v>RU Whitefield</v>
          </cell>
          <cell r="F862" t="str">
            <v>US</v>
          </cell>
          <cell r="G862">
            <v>0</v>
          </cell>
        </row>
        <row r="863">
          <cell r="A863" t="str">
            <v>Total Asset/(Liability)</v>
          </cell>
          <cell r="B863" t="str">
            <v>Rob</v>
          </cell>
          <cell r="C863" t="str">
            <v>Computed</v>
          </cell>
          <cell r="D863" t="str">
            <v>2Q04</v>
          </cell>
          <cell r="E863" t="str">
            <v>RU Whitefield</v>
          </cell>
          <cell r="F863" t="str">
            <v>US</v>
          </cell>
          <cell r="G863">
            <v>0</v>
          </cell>
        </row>
        <row r="864">
          <cell r="A864" t="str">
            <v>Total tax expense (benefit)</v>
          </cell>
          <cell r="B864" t="str">
            <v>Rob</v>
          </cell>
          <cell r="C864" t="str">
            <v>Computed</v>
          </cell>
          <cell r="D864" t="str">
            <v>2Q04</v>
          </cell>
          <cell r="E864" t="str">
            <v>RU Whitefield</v>
          </cell>
          <cell r="F864" t="str">
            <v>US</v>
          </cell>
          <cell r="G864">
            <v>-322639.16999999987</v>
          </cell>
        </row>
        <row r="865">
          <cell r="A865" t="str">
            <v>EOY Accrued Tax Rec/(Pay)</v>
          </cell>
          <cell r="B865" t="str">
            <v>Rob</v>
          </cell>
          <cell r="C865" t="str">
            <v>Computed</v>
          </cell>
          <cell r="D865" t="str">
            <v>1Q04</v>
          </cell>
          <cell r="E865" t="str">
            <v>RU Whitefield</v>
          </cell>
          <cell r="F865" t="str">
            <v>US</v>
          </cell>
          <cell r="G865">
            <v>0</v>
          </cell>
        </row>
        <row r="866">
          <cell r="A866" t="str">
            <v>Total Deferred Tax Asset - Current</v>
          </cell>
          <cell r="B866" t="str">
            <v>Rob</v>
          </cell>
          <cell r="C866" t="str">
            <v>Computed</v>
          </cell>
          <cell r="D866" t="str">
            <v>1Q04</v>
          </cell>
          <cell r="E866" t="str">
            <v>RU Whitefield</v>
          </cell>
          <cell r="F866" t="str">
            <v>US</v>
          </cell>
          <cell r="G866">
            <v>0</v>
          </cell>
        </row>
        <row r="867">
          <cell r="A867" t="str">
            <v>Total Deferred Tax Asset - NC</v>
          </cell>
          <cell r="B867" t="str">
            <v>Rob</v>
          </cell>
          <cell r="C867" t="str">
            <v>Computed</v>
          </cell>
          <cell r="D867" t="str">
            <v>1Q04</v>
          </cell>
          <cell r="E867" t="str">
            <v>RU Whitefield</v>
          </cell>
          <cell r="F867" t="str">
            <v>US</v>
          </cell>
          <cell r="G867">
            <v>0</v>
          </cell>
        </row>
        <row r="868">
          <cell r="A868" t="str">
            <v>Total Deferred Tax Liab - NC</v>
          </cell>
          <cell r="B868" t="str">
            <v>Rob</v>
          </cell>
          <cell r="C868" t="str">
            <v>Computed</v>
          </cell>
          <cell r="D868" t="str">
            <v>1Q04</v>
          </cell>
          <cell r="E868" t="str">
            <v>RU Whitefield</v>
          </cell>
          <cell r="F868" t="str">
            <v>US</v>
          </cell>
          <cell r="G868">
            <v>0</v>
          </cell>
        </row>
        <row r="869">
          <cell r="A869" t="str">
            <v>Total Net Deferred Tax Asset/(Liab)</v>
          </cell>
          <cell r="B869" t="str">
            <v>Rob</v>
          </cell>
          <cell r="C869" t="str">
            <v>Computed</v>
          </cell>
          <cell r="D869" t="str">
            <v>1Q04</v>
          </cell>
          <cell r="E869" t="str">
            <v>RU Whitefield</v>
          </cell>
          <cell r="F869" t="str">
            <v>US</v>
          </cell>
          <cell r="G869">
            <v>0</v>
          </cell>
        </row>
        <row r="870">
          <cell r="A870" t="str">
            <v>Gross Valuation Allowance</v>
          </cell>
          <cell r="B870" t="str">
            <v>Rob</v>
          </cell>
          <cell r="C870" t="str">
            <v>Computed</v>
          </cell>
          <cell r="D870" t="str">
            <v>1Q04</v>
          </cell>
          <cell r="E870" t="str">
            <v>RU Whitefield</v>
          </cell>
          <cell r="F870" t="str">
            <v>US</v>
          </cell>
          <cell r="G870">
            <v>0</v>
          </cell>
        </row>
        <row r="871">
          <cell r="A871" t="str">
            <v>Total Asset/(Liability)</v>
          </cell>
          <cell r="B871" t="str">
            <v>Rob</v>
          </cell>
          <cell r="C871" t="str">
            <v>Computed</v>
          </cell>
          <cell r="D871" t="str">
            <v>1Q04</v>
          </cell>
          <cell r="E871" t="str">
            <v>RU Whitefield</v>
          </cell>
          <cell r="F871" t="str">
            <v>US</v>
          </cell>
          <cell r="G871">
            <v>0</v>
          </cell>
        </row>
        <row r="872">
          <cell r="A872" t="str">
            <v>Total tax expense (benefit)</v>
          </cell>
          <cell r="B872" t="str">
            <v>Rob</v>
          </cell>
          <cell r="C872" t="str">
            <v>Computed</v>
          </cell>
          <cell r="D872" t="str">
            <v>1Q04</v>
          </cell>
          <cell r="E872" t="str">
            <v>RU Whitefield</v>
          </cell>
          <cell r="F872" t="str">
            <v>US</v>
          </cell>
          <cell r="G872">
            <v>-312015.17899999995</v>
          </cell>
        </row>
        <row r="873">
          <cell r="A873" t="str">
            <v>EOY Accrued Tax Rec/(Pay)</v>
          </cell>
          <cell r="B873" t="str">
            <v>Rob</v>
          </cell>
          <cell r="C873" t="str">
            <v>Computed</v>
          </cell>
          <cell r="D873" t="str">
            <v>4Q03</v>
          </cell>
          <cell r="E873" t="str">
            <v>RU Whitefield</v>
          </cell>
          <cell r="F873" t="str">
            <v>US</v>
          </cell>
          <cell r="G873">
            <v>0</v>
          </cell>
        </row>
        <row r="874">
          <cell r="A874" t="str">
            <v>Total Deferred Tax Asset - Current</v>
          </cell>
          <cell r="B874" t="str">
            <v>Rob</v>
          </cell>
          <cell r="C874" t="str">
            <v>Computed</v>
          </cell>
          <cell r="D874" t="str">
            <v>4Q03</v>
          </cell>
          <cell r="E874" t="str">
            <v>RU Whitefield</v>
          </cell>
          <cell r="F874" t="str">
            <v>US</v>
          </cell>
          <cell r="G874">
            <v>0</v>
          </cell>
        </row>
        <row r="875">
          <cell r="A875" t="str">
            <v>Total Deferred Tax Asset - NC</v>
          </cell>
          <cell r="B875" t="str">
            <v>Rob</v>
          </cell>
          <cell r="C875" t="str">
            <v>Computed</v>
          </cell>
          <cell r="D875" t="str">
            <v>4Q03</v>
          </cell>
          <cell r="E875" t="str">
            <v>RU Whitefield</v>
          </cell>
          <cell r="F875" t="str">
            <v>US</v>
          </cell>
          <cell r="G875">
            <v>0</v>
          </cell>
        </row>
        <row r="876">
          <cell r="A876" t="str">
            <v>Total Deferred Tax Liab - NC</v>
          </cell>
          <cell r="B876" t="str">
            <v>Rob</v>
          </cell>
          <cell r="C876" t="str">
            <v>Computed</v>
          </cell>
          <cell r="D876" t="str">
            <v>4Q03</v>
          </cell>
          <cell r="E876" t="str">
            <v>RU Whitefield</v>
          </cell>
          <cell r="F876" t="str">
            <v>US</v>
          </cell>
          <cell r="G876">
            <v>0</v>
          </cell>
        </row>
        <row r="877">
          <cell r="A877" t="str">
            <v>Total Net Deferred Tax Asset/(Liab)</v>
          </cell>
          <cell r="B877" t="str">
            <v>Rob</v>
          </cell>
          <cell r="C877" t="str">
            <v>Computed</v>
          </cell>
          <cell r="D877" t="str">
            <v>4Q03</v>
          </cell>
          <cell r="E877" t="str">
            <v>RU Whitefield</v>
          </cell>
          <cell r="F877" t="str">
            <v>US</v>
          </cell>
          <cell r="G877">
            <v>0</v>
          </cell>
        </row>
        <row r="878">
          <cell r="A878" t="str">
            <v>Gross Valuation Allowance</v>
          </cell>
          <cell r="B878" t="str">
            <v>Rob</v>
          </cell>
          <cell r="C878" t="str">
            <v>Computed</v>
          </cell>
          <cell r="D878" t="str">
            <v>4Q03</v>
          </cell>
          <cell r="E878" t="str">
            <v>RU Whitefield</v>
          </cell>
          <cell r="F878" t="str">
            <v>US</v>
          </cell>
          <cell r="G878">
            <v>0</v>
          </cell>
        </row>
        <row r="879">
          <cell r="A879" t="str">
            <v>Total Asset/(Liability)</v>
          </cell>
          <cell r="B879" t="str">
            <v>Rob</v>
          </cell>
          <cell r="C879" t="str">
            <v>Computed</v>
          </cell>
          <cell r="D879" t="str">
            <v>4Q03</v>
          </cell>
          <cell r="E879" t="str">
            <v>RU Whitefield</v>
          </cell>
          <cell r="F879" t="str">
            <v>US</v>
          </cell>
          <cell r="G879">
            <v>0</v>
          </cell>
        </row>
        <row r="880">
          <cell r="A880" t="str">
            <v>EOY Accrued Tax Rec/(Pay)</v>
          </cell>
          <cell r="B880" t="str">
            <v>Rob</v>
          </cell>
          <cell r="C880" t="str">
            <v>Computed</v>
          </cell>
          <cell r="D880" t="str">
            <v>2Q04</v>
          </cell>
          <cell r="E880" t="str">
            <v>RU Wolf Hollow</v>
          </cell>
          <cell r="F880" t="str">
            <v>US</v>
          </cell>
          <cell r="G880">
            <v>0</v>
          </cell>
        </row>
        <row r="881">
          <cell r="A881" t="str">
            <v>Total Deferred Tax Asset - Current</v>
          </cell>
          <cell r="B881" t="str">
            <v>Rob</v>
          </cell>
          <cell r="C881" t="str">
            <v>Computed</v>
          </cell>
          <cell r="D881" t="str">
            <v>2Q04</v>
          </cell>
          <cell r="E881" t="str">
            <v>RU Wolf Hollow</v>
          </cell>
          <cell r="F881" t="str">
            <v>US</v>
          </cell>
          <cell r="G881">
            <v>0</v>
          </cell>
        </row>
        <row r="882">
          <cell r="A882" t="str">
            <v>Total Deferred Tax Asset - NC</v>
          </cell>
          <cell r="B882" t="str">
            <v>Rob</v>
          </cell>
          <cell r="C882" t="str">
            <v>Computed</v>
          </cell>
          <cell r="D882" t="str">
            <v>2Q04</v>
          </cell>
          <cell r="E882" t="str">
            <v>RU Wolf Hollow</v>
          </cell>
          <cell r="F882" t="str">
            <v>US</v>
          </cell>
          <cell r="G882">
            <v>0</v>
          </cell>
        </row>
        <row r="883">
          <cell r="A883" t="str">
            <v>Total Deferred Tax Liab - NC</v>
          </cell>
          <cell r="B883" t="str">
            <v>Rob</v>
          </cell>
          <cell r="C883" t="str">
            <v>Computed</v>
          </cell>
          <cell r="D883" t="str">
            <v>2Q04</v>
          </cell>
          <cell r="E883" t="str">
            <v>RU Wolf Hollow</v>
          </cell>
          <cell r="F883" t="str">
            <v>US</v>
          </cell>
          <cell r="G883">
            <v>0</v>
          </cell>
        </row>
        <row r="884">
          <cell r="A884" t="str">
            <v>Total Net Deferred Tax Asset/(Liab)</v>
          </cell>
          <cell r="B884" t="str">
            <v>Rob</v>
          </cell>
          <cell r="C884" t="str">
            <v>Computed</v>
          </cell>
          <cell r="D884" t="str">
            <v>2Q04</v>
          </cell>
          <cell r="E884" t="str">
            <v>RU Wolf Hollow</v>
          </cell>
          <cell r="F884" t="str">
            <v>US</v>
          </cell>
          <cell r="G884">
            <v>0</v>
          </cell>
        </row>
        <row r="885">
          <cell r="A885" t="str">
            <v>Gross Valuation Allowance</v>
          </cell>
          <cell r="B885" t="str">
            <v>Rob</v>
          </cell>
          <cell r="C885" t="str">
            <v>Computed</v>
          </cell>
          <cell r="D885" t="str">
            <v>2Q04</v>
          </cell>
          <cell r="E885" t="str">
            <v>RU Wolf Hollow</v>
          </cell>
          <cell r="F885" t="str">
            <v>US</v>
          </cell>
          <cell r="G885">
            <v>0</v>
          </cell>
        </row>
        <row r="886">
          <cell r="A886" t="str">
            <v>Total Asset/(Liability)</v>
          </cell>
          <cell r="B886" t="str">
            <v>Rob</v>
          </cell>
          <cell r="C886" t="str">
            <v>Computed</v>
          </cell>
          <cell r="D886" t="str">
            <v>2Q04</v>
          </cell>
          <cell r="E886" t="str">
            <v>RU Wolf Hollow</v>
          </cell>
          <cell r="F886" t="str">
            <v>US</v>
          </cell>
          <cell r="G886">
            <v>0</v>
          </cell>
        </row>
        <row r="887">
          <cell r="A887" t="str">
            <v>Total tax expense (benefit)</v>
          </cell>
          <cell r="B887" t="str">
            <v>Rob</v>
          </cell>
          <cell r="C887" t="str">
            <v>Computed</v>
          </cell>
          <cell r="D887" t="str">
            <v>2Q04</v>
          </cell>
          <cell r="E887" t="str">
            <v>RU Wolf Hollow</v>
          </cell>
          <cell r="F887" t="str">
            <v>US</v>
          </cell>
          <cell r="G887">
            <v>-6335500.5195200453</v>
          </cell>
        </row>
        <row r="888">
          <cell r="A888" t="str">
            <v>EOY Accrued Tax Rec/(Pay)</v>
          </cell>
          <cell r="B888" t="str">
            <v>Rob</v>
          </cell>
          <cell r="C888" t="str">
            <v>Computed</v>
          </cell>
          <cell r="D888" t="str">
            <v>1Q04</v>
          </cell>
          <cell r="E888" t="str">
            <v>RU Wolf Hollow</v>
          </cell>
          <cell r="F888" t="str">
            <v>US</v>
          </cell>
          <cell r="G888">
            <v>0</v>
          </cell>
        </row>
        <row r="889">
          <cell r="A889" t="str">
            <v>Total Deferred Tax Asset - Current</v>
          </cell>
          <cell r="B889" t="str">
            <v>Rob</v>
          </cell>
          <cell r="C889" t="str">
            <v>Computed</v>
          </cell>
          <cell r="D889" t="str">
            <v>1Q04</v>
          </cell>
          <cell r="E889" t="str">
            <v>RU Wolf Hollow</v>
          </cell>
          <cell r="F889" t="str">
            <v>US</v>
          </cell>
          <cell r="G889">
            <v>0</v>
          </cell>
        </row>
        <row r="890">
          <cell r="A890" t="str">
            <v>Total Deferred Tax Asset - NC</v>
          </cell>
          <cell r="B890" t="str">
            <v>Rob</v>
          </cell>
          <cell r="C890" t="str">
            <v>Computed</v>
          </cell>
          <cell r="D890" t="str">
            <v>1Q04</v>
          </cell>
          <cell r="E890" t="str">
            <v>RU Wolf Hollow</v>
          </cell>
          <cell r="F890" t="str">
            <v>US</v>
          </cell>
          <cell r="G890">
            <v>0</v>
          </cell>
        </row>
        <row r="891">
          <cell r="A891" t="str">
            <v>Total Deferred Tax Liab - NC</v>
          </cell>
          <cell r="B891" t="str">
            <v>Rob</v>
          </cell>
          <cell r="C891" t="str">
            <v>Computed</v>
          </cell>
          <cell r="D891" t="str">
            <v>1Q04</v>
          </cell>
          <cell r="E891" t="str">
            <v>RU Wolf Hollow</v>
          </cell>
          <cell r="F891" t="str">
            <v>US</v>
          </cell>
          <cell r="G891">
            <v>0</v>
          </cell>
        </row>
        <row r="892">
          <cell r="A892" t="str">
            <v>Total Net Deferred Tax Asset/(Liab)</v>
          </cell>
          <cell r="B892" t="str">
            <v>Rob</v>
          </cell>
          <cell r="C892" t="str">
            <v>Computed</v>
          </cell>
          <cell r="D892" t="str">
            <v>1Q04</v>
          </cell>
          <cell r="E892" t="str">
            <v>RU Wolf Hollow</v>
          </cell>
          <cell r="F892" t="str">
            <v>US</v>
          </cell>
          <cell r="G892">
            <v>0</v>
          </cell>
        </row>
        <row r="893">
          <cell r="A893" t="str">
            <v>Gross Valuation Allowance</v>
          </cell>
          <cell r="B893" t="str">
            <v>Rob</v>
          </cell>
          <cell r="C893" t="str">
            <v>Computed</v>
          </cell>
          <cell r="D893" t="str">
            <v>1Q04</v>
          </cell>
          <cell r="E893" t="str">
            <v>RU Wolf Hollow</v>
          </cell>
          <cell r="F893" t="str">
            <v>US</v>
          </cell>
          <cell r="G893">
            <v>0</v>
          </cell>
        </row>
        <row r="894">
          <cell r="A894" t="str">
            <v>Total Asset/(Liability)</v>
          </cell>
          <cell r="B894" t="str">
            <v>Rob</v>
          </cell>
          <cell r="C894" t="str">
            <v>Computed</v>
          </cell>
          <cell r="D894" t="str">
            <v>1Q04</v>
          </cell>
          <cell r="E894" t="str">
            <v>RU Wolf Hollow</v>
          </cell>
          <cell r="F894" t="str">
            <v>US</v>
          </cell>
          <cell r="G894">
            <v>0</v>
          </cell>
        </row>
        <row r="895">
          <cell r="A895" t="str">
            <v>Total tax expense (benefit)</v>
          </cell>
          <cell r="B895" t="str">
            <v>Rob</v>
          </cell>
          <cell r="C895" t="str">
            <v>Computed</v>
          </cell>
          <cell r="D895" t="str">
            <v>1Q04</v>
          </cell>
          <cell r="E895" t="str">
            <v>RU Wolf Hollow</v>
          </cell>
          <cell r="F895" t="str">
            <v>US</v>
          </cell>
          <cell r="G895">
            <v>-3527497.8318814943</v>
          </cell>
        </row>
        <row r="896">
          <cell r="A896" t="str">
            <v>EOY Accrued Tax Rec/(Pay)</v>
          </cell>
          <cell r="B896" t="str">
            <v>Rob</v>
          </cell>
          <cell r="C896" t="str">
            <v>Computed</v>
          </cell>
          <cell r="D896" t="str">
            <v>4Q03</v>
          </cell>
          <cell r="E896" t="str">
            <v>RU Wolf Hollow</v>
          </cell>
          <cell r="F896" t="str">
            <v>US</v>
          </cell>
          <cell r="G896">
            <v>0</v>
          </cell>
        </row>
        <row r="897">
          <cell r="A897" t="str">
            <v>Total Deferred Tax Asset - Current</v>
          </cell>
          <cell r="B897" t="str">
            <v>Rob</v>
          </cell>
          <cell r="C897" t="str">
            <v>Computed</v>
          </cell>
          <cell r="D897" t="str">
            <v>4Q03</v>
          </cell>
          <cell r="E897" t="str">
            <v>RU Wolf Hollow</v>
          </cell>
          <cell r="F897" t="str">
            <v>US</v>
          </cell>
          <cell r="G897">
            <v>0</v>
          </cell>
        </row>
        <row r="898">
          <cell r="A898" t="str">
            <v>Total Deferred Tax Asset - NC</v>
          </cell>
          <cell r="B898" t="str">
            <v>Rob</v>
          </cell>
          <cell r="C898" t="str">
            <v>Computed</v>
          </cell>
          <cell r="D898" t="str">
            <v>4Q03</v>
          </cell>
          <cell r="E898" t="str">
            <v>RU Wolf Hollow</v>
          </cell>
          <cell r="F898" t="str">
            <v>US</v>
          </cell>
          <cell r="G898">
            <v>0</v>
          </cell>
        </row>
        <row r="899">
          <cell r="A899" t="str">
            <v>Total Deferred Tax Liab - NC</v>
          </cell>
          <cell r="B899" t="str">
            <v>Rob</v>
          </cell>
          <cell r="C899" t="str">
            <v>Computed</v>
          </cell>
          <cell r="D899" t="str">
            <v>4Q03</v>
          </cell>
          <cell r="E899" t="str">
            <v>RU Wolf Hollow</v>
          </cell>
          <cell r="F899" t="str">
            <v>US</v>
          </cell>
          <cell r="G899">
            <v>0</v>
          </cell>
        </row>
        <row r="900">
          <cell r="A900" t="str">
            <v>Total Net Deferred Tax Asset/(Liab)</v>
          </cell>
          <cell r="B900" t="str">
            <v>Rob</v>
          </cell>
          <cell r="C900" t="str">
            <v>Computed</v>
          </cell>
          <cell r="D900" t="str">
            <v>4Q03</v>
          </cell>
          <cell r="E900" t="str">
            <v>RU Wolf Hollow</v>
          </cell>
          <cell r="F900" t="str">
            <v>US</v>
          </cell>
          <cell r="G900">
            <v>0</v>
          </cell>
        </row>
        <row r="901">
          <cell r="A901" t="str">
            <v>Gross Valuation Allowance</v>
          </cell>
          <cell r="B901" t="str">
            <v>Rob</v>
          </cell>
          <cell r="C901" t="str">
            <v>Computed</v>
          </cell>
          <cell r="D901" t="str">
            <v>4Q03</v>
          </cell>
          <cell r="E901" t="str">
            <v>RU Wolf Hollow</v>
          </cell>
          <cell r="F901" t="str">
            <v>US</v>
          </cell>
          <cell r="G901">
            <v>0</v>
          </cell>
        </row>
        <row r="902">
          <cell r="A902" t="str">
            <v>Total Asset/(Liability)</v>
          </cell>
          <cell r="B902" t="str">
            <v>Rob</v>
          </cell>
          <cell r="C902" t="str">
            <v>Computed</v>
          </cell>
          <cell r="D902" t="str">
            <v>4Q03</v>
          </cell>
          <cell r="E902" t="str">
            <v>RU Wolf Hollow</v>
          </cell>
          <cell r="F902" t="str">
            <v>US</v>
          </cell>
          <cell r="G902">
            <v>0</v>
          </cell>
        </row>
        <row r="903">
          <cell r="A903" t="str">
            <v>EOY Accrued Tax Rec/(Pay)</v>
          </cell>
          <cell r="B903" t="str">
            <v>Jamie</v>
          </cell>
          <cell r="C903" t="str">
            <v>Computed</v>
          </cell>
          <cell r="D903" t="str">
            <v>2Q04</v>
          </cell>
          <cell r="E903" t="str">
            <v>Gener</v>
          </cell>
          <cell r="F903" t="str">
            <v>Foreign</v>
          </cell>
          <cell r="G903">
            <v>8613177.1843097303</v>
          </cell>
        </row>
        <row r="904">
          <cell r="A904" t="str">
            <v>Total Deferred Tax Asset - Current</v>
          </cell>
          <cell r="B904" t="str">
            <v>Jamie</v>
          </cell>
          <cell r="C904" t="str">
            <v>Computed</v>
          </cell>
          <cell r="D904" t="str">
            <v>2Q04</v>
          </cell>
          <cell r="E904" t="str">
            <v>Gener</v>
          </cell>
          <cell r="F904" t="str">
            <v>Foreign</v>
          </cell>
          <cell r="G904">
            <v>5498985.8012170382</v>
          </cell>
        </row>
        <row r="905">
          <cell r="A905" t="str">
            <v>Total Deferred Tax Asset - NC</v>
          </cell>
          <cell r="B905" t="str">
            <v>Jamie</v>
          </cell>
          <cell r="C905" t="str">
            <v>Computed</v>
          </cell>
          <cell r="D905" t="str">
            <v>2Q04</v>
          </cell>
          <cell r="E905" t="str">
            <v>Gener</v>
          </cell>
          <cell r="F905" t="str">
            <v>Foreign</v>
          </cell>
          <cell r="G905">
            <v>0</v>
          </cell>
        </row>
        <row r="906">
          <cell r="A906" t="str">
            <v>Total Deferred Tax Liab - NC</v>
          </cell>
          <cell r="B906" t="str">
            <v>Jamie</v>
          </cell>
          <cell r="C906" t="str">
            <v>Computed</v>
          </cell>
          <cell r="D906" t="str">
            <v>2Q04</v>
          </cell>
          <cell r="E906" t="str">
            <v>Gener</v>
          </cell>
          <cell r="F906" t="str">
            <v>Foreign</v>
          </cell>
          <cell r="G906">
            <v>-78734902.636916831</v>
          </cell>
        </row>
        <row r="907">
          <cell r="A907" t="str">
            <v>Total Net Deferred Tax Asset/(Liab)</v>
          </cell>
          <cell r="B907" t="str">
            <v>Jamie</v>
          </cell>
          <cell r="C907" t="str">
            <v>Computed</v>
          </cell>
          <cell r="D907" t="str">
            <v>2Q04</v>
          </cell>
          <cell r="E907" t="str">
            <v>Gener</v>
          </cell>
          <cell r="F907" t="str">
            <v>Foreign</v>
          </cell>
          <cell r="G907">
            <v>-73235916.835699797</v>
          </cell>
        </row>
        <row r="908">
          <cell r="A908" t="str">
            <v>Gross Valuation Allowance</v>
          </cell>
          <cell r="B908" t="str">
            <v>Jamie</v>
          </cell>
          <cell r="C908" t="str">
            <v>Computed</v>
          </cell>
          <cell r="D908" t="str">
            <v>2Q04</v>
          </cell>
          <cell r="E908" t="str">
            <v>Gener</v>
          </cell>
          <cell r="F908" t="str">
            <v>Foreign</v>
          </cell>
          <cell r="G908">
            <v>0</v>
          </cell>
        </row>
        <row r="909">
          <cell r="A909" t="str">
            <v>Total Asset/(Liability)</v>
          </cell>
          <cell r="B909" t="str">
            <v>Jamie</v>
          </cell>
          <cell r="C909" t="str">
            <v>Computed</v>
          </cell>
          <cell r="D909" t="str">
            <v>2Q04</v>
          </cell>
          <cell r="E909" t="str">
            <v>Gener</v>
          </cell>
          <cell r="F909" t="str">
            <v>Foreign</v>
          </cell>
          <cell r="G909">
            <v>-64622739.651390068</v>
          </cell>
        </row>
        <row r="910">
          <cell r="A910" t="str">
            <v>Total tax expense (benefit)</v>
          </cell>
          <cell r="B910" t="str">
            <v>Jamie</v>
          </cell>
          <cell r="C910" t="str">
            <v>Computed</v>
          </cell>
          <cell r="D910" t="str">
            <v>2Q04</v>
          </cell>
          <cell r="E910" t="str">
            <v>Gener</v>
          </cell>
          <cell r="F910" t="str">
            <v>Foreign</v>
          </cell>
          <cell r="G910">
            <v>-1052217.9975348825</v>
          </cell>
        </row>
        <row r="911">
          <cell r="A911" t="str">
            <v>EOY Accrued Tax Rec/(Pay)</v>
          </cell>
          <cell r="B911" t="str">
            <v>Jamie</v>
          </cell>
          <cell r="C911" t="str">
            <v>Computed</v>
          </cell>
          <cell r="D911" t="str">
            <v>1Q04</v>
          </cell>
          <cell r="E911" t="str">
            <v>Gener</v>
          </cell>
          <cell r="F911" t="str">
            <v>Foreign</v>
          </cell>
          <cell r="G911">
            <v>7568935.0912778908</v>
          </cell>
        </row>
        <row r="912">
          <cell r="A912" t="str">
            <v>Total Deferred Tax Asset - Current</v>
          </cell>
          <cell r="B912" t="str">
            <v>Jamie</v>
          </cell>
          <cell r="C912" t="str">
            <v>Computed</v>
          </cell>
          <cell r="D912" t="str">
            <v>1Q04</v>
          </cell>
          <cell r="E912" t="str">
            <v>Gener</v>
          </cell>
          <cell r="F912" t="str">
            <v>Foreign</v>
          </cell>
          <cell r="G912">
            <v>5498985.8012170382</v>
          </cell>
        </row>
        <row r="913">
          <cell r="A913" t="str">
            <v>Total Deferred Tax Asset - NC</v>
          </cell>
          <cell r="B913" t="str">
            <v>Jamie</v>
          </cell>
          <cell r="C913" t="str">
            <v>Computed</v>
          </cell>
          <cell r="D913" t="str">
            <v>1Q04</v>
          </cell>
          <cell r="E913" t="str">
            <v>Gener</v>
          </cell>
          <cell r="F913" t="str">
            <v>Foreign</v>
          </cell>
          <cell r="G913">
            <v>0</v>
          </cell>
        </row>
        <row r="914">
          <cell r="A914" t="str">
            <v>Total Deferred Tax Liab - NC</v>
          </cell>
          <cell r="B914" t="str">
            <v>Jamie</v>
          </cell>
          <cell r="C914" t="str">
            <v>Computed</v>
          </cell>
          <cell r="D914" t="str">
            <v>1Q04</v>
          </cell>
          <cell r="E914" t="str">
            <v>Gener</v>
          </cell>
          <cell r="F914" t="str">
            <v>Foreign</v>
          </cell>
          <cell r="G914">
            <v>-78734902.636916831</v>
          </cell>
        </row>
        <row r="915">
          <cell r="A915" t="str">
            <v>Total Net Deferred Tax Asset/(Liab)</v>
          </cell>
          <cell r="B915" t="str">
            <v>Jamie</v>
          </cell>
          <cell r="C915" t="str">
            <v>Computed</v>
          </cell>
          <cell r="D915" t="str">
            <v>1Q04</v>
          </cell>
          <cell r="E915" t="str">
            <v>Gener</v>
          </cell>
          <cell r="F915" t="str">
            <v>Foreign</v>
          </cell>
          <cell r="G915">
            <v>-73235916.835699797</v>
          </cell>
        </row>
        <row r="916">
          <cell r="A916" t="str">
            <v>Gross Valuation Allowance</v>
          </cell>
          <cell r="B916" t="str">
            <v>Jamie</v>
          </cell>
          <cell r="C916" t="str">
            <v>Computed</v>
          </cell>
          <cell r="D916" t="str">
            <v>1Q04</v>
          </cell>
          <cell r="E916" t="str">
            <v>Gener</v>
          </cell>
          <cell r="F916" t="str">
            <v>Foreign</v>
          </cell>
          <cell r="G916">
            <v>0</v>
          </cell>
        </row>
        <row r="917">
          <cell r="A917" t="str">
            <v>Total Asset/(Liability)</v>
          </cell>
          <cell r="B917" t="str">
            <v>Jamie</v>
          </cell>
          <cell r="C917" t="str">
            <v>Computed</v>
          </cell>
          <cell r="D917" t="str">
            <v>1Q04</v>
          </cell>
          <cell r="E917" t="str">
            <v>Gener</v>
          </cell>
          <cell r="F917" t="str">
            <v>Foreign</v>
          </cell>
          <cell r="G917">
            <v>-65666981.744421907</v>
          </cell>
        </row>
        <row r="918">
          <cell r="A918" t="str">
            <v>Total tax expense (benefit)</v>
          </cell>
          <cell r="B918" t="str">
            <v>Jamie</v>
          </cell>
          <cell r="C918" t="str">
            <v>Computed</v>
          </cell>
          <cell r="D918" t="str">
            <v>1Q04</v>
          </cell>
          <cell r="E918" t="str">
            <v>Gener</v>
          </cell>
          <cell r="F918" t="str">
            <v>Foreign</v>
          </cell>
          <cell r="G918">
            <v>755565.8490168415</v>
          </cell>
        </row>
        <row r="919">
          <cell r="A919" t="str">
            <v>EOY Accrued Tax Rec/(Pay)</v>
          </cell>
          <cell r="B919" t="str">
            <v>Jamie</v>
          </cell>
          <cell r="C919" t="str">
            <v>Computed</v>
          </cell>
          <cell r="D919" t="str">
            <v>4Q03</v>
          </cell>
          <cell r="E919" t="str">
            <v>Gener</v>
          </cell>
          <cell r="F919" t="str">
            <v>Foreign</v>
          </cell>
          <cell r="G919">
            <v>7291653.1440162277</v>
          </cell>
        </row>
        <row r="920">
          <cell r="A920" t="str">
            <v>Total Deferred Tax Asset - Current</v>
          </cell>
          <cell r="B920" t="str">
            <v>Jamie</v>
          </cell>
          <cell r="C920" t="str">
            <v>Computed</v>
          </cell>
          <cell r="D920" t="str">
            <v>4Q03</v>
          </cell>
          <cell r="E920" t="str">
            <v>Gener</v>
          </cell>
          <cell r="F920" t="str">
            <v>Foreign</v>
          </cell>
          <cell r="G920">
            <v>5498985.8012170382</v>
          </cell>
        </row>
        <row r="921">
          <cell r="A921" t="str">
            <v>Total Deferred Tax Asset - NC</v>
          </cell>
          <cell r="B921" t="str">
            <v>Jamie</v>
          </cell>
          <cell r="C921" t="str">
            <v>Computed</v>
          </cell>
          <cell r="D921" t="str">
            <v>4Q03</v>
          </cell>
          <cell r="E921" t="str">
            <v>Gener</v>
          </cell>
          <cell r="F921" t="str">
            <v>Foreign</v>
          </cell>
          <cell r="G921">
            <v>0</v>
          </cell>
        </row>
        <row r="922">
          <cell r="A922" t="str">
            <v>Total Deferred Tax Liab - NC</v>
          </cell>
          <cell r="B922" t="str">
            <v>Jamie</v>
          </cell>
          <cell r="C922" t="str">
            <v>Computed</v>
          </cell>
          <cell r="D922" t="str">
            <v>4Q03</v>
          </cell>
          <cell r="E922" t="str">
            <v>Gener</v>
          </cell>
          <cell r="F922" t="str">
            <v>Foreign</v>
          </cell>
          <cell r="G922">
            <v>-78745772.819472626</v>
          </cell>
        </row>
        <row r="923">
          <cell r="A923" t="str">
            <v>Total Net Deferred Tax Asset/(Liab)</v>
          </cell>
          <cell r="B923" t="str">
            <v>Jamie</v>
          </cell>
          <cell r="C923" t="str">
            <v>Computed</v>
          </cell>
          <cell r="D923" t="str">
            <v>4Q03</v>
          </cell>
          <cell r="E923" t="str">
            <v>Gener</v>
          </cell>
          <cell r="F923" t="str">
            <v>Foreign</v>
          </cell>
          <cell r="G923">
            <v>-73246787.018255591</v>
          </cell>
        </row>
        <row r="924">
          <cell r="A924" t="str">
            <v>Gross Valuation Allowance</v>
          </cell>
          <cell r="B924" t="str">
            <v>Jamie</v>
          </cell>
          <cell r="C924" t="str">
            <v>Computed</v>
          </cell>
          <cell r="D924" t="str">
            <v>4Q03</v>
          </cell>
          <cell r="E924" t="str">
            <v>Gener</v>
          </cell>
          <cell r="F924" t="str">
            <v>Foreign</v>
          </cell>
          <cell r="G924">
            <v>0</v>
          </cell>
        </row>
        <row r="925">
          <cell r="A925" t="str">
            <v>Total Asset/(Liability)</v>
          </cell>
          <cell r="B925" t="str">
            <v>Jamie</v>
          </cell>
          <cell r="C925" t="str">
            <v>Computed</v>
          </cell>
          <cell r="D925" t="str">
            <v>4Q03</v>
          </cell>
          <cell r="E925" t="str">
            <v>Gener</v>
          </cell>
          <cell r="F925" t="str">
            <v>Foreign</v>
          </cell>
          <cell r="G925">
            <v>-65955133.874239363</v>
          </cell>
        </row>
        <row r="926">
          <cell r="A926" t="str">
            <v>EOY Accrued Tax Rec/(Pay)</v>
          </cell>
          <cell r="B926" t="str">
            <v>Jamie</v>
          </cell>
          <cell r="C926" t="str">
            <v>Computed</v>
          </cell>
          <cell r="D926" t="str">
            <v>2Q04</v>
          </cell>
          <cell r="E926" t="str">
            <v>BS Chivor</v>
          </cell>
          <cell r="F926" t="str">
            <v>Foreign</v>
          </cell>
          <cell r="G926">
            <v>-17821535.039999999</v>
          </cell>
        </row>
        <row r="927">
          <cell r="A927" t="str">
            <v>Total Deferred Tax Asset - Current</v>
          </cell>
          <cell r="B927" t="str">
            <v>Jamie</v>
          </cell>
          <cell r="C927" t="str">
            <v>Computed</v>
          </cell>
          <cell r="D927" t="str">
            <v>2Q04</v>
          </cell>
          <cell r="E927" t="str">
            <v>BS Chivor</v>
          </cell>
          <cell r="F927" t="str">
            <v>Foreign</v>
          </cell>
          <cell r="G927">
            <v>0</v>
          </cell>
        </row>
        <row r="928">
          <cell r="A928" t="str">
            <v>Total Deferred Tax Asset - NC</v>
          </cell>
          <cell r="B928" t="str">
            <v>Jamie</v>
          </cell>
          <cell r="C928" t="str">
            <v>Computed</v>
          </cell>
          <cell r="D928" t="str">
            <v>2Q04</v>
          </cell>
          <cell r="E928" t="str">
            <v>BS Chivor</v>
          </cell>
          <cell r="F928" t="str">
            <v>Foreign</v>
          </cell>
          <cell r="G928">
            <v>0</v>
          </cell>
        </row>
        <row r="929">
          <cell r="A929" t="str">
            <v>Total Deferred Tax Liab - NC</v>
          </cell>
          <cell r="B929" t="str">
            <v>Jamie</v>
          </cell>
          <cell r="C929" t="str">
            <v>Computed</v>
          </cell>
          <cell r="D929" t="str">
            <v>2Q04</v>
          </cell>
          <cell r="E929" t="str">
            <v>BS Chivor</v>
          </cell>
          <cell r="F929" t="str">
            <v>Foreign</v>
          </cell>
          <cell r="G929">
            <v>0</v>
          </cell>
        </row>
        <row r="930">
          <cell r="A930" t="str">
            <v>Total Net Deferred Tax Asset/(Liab)</v>
          </cell>
          <cell r="B930" t="str">
            <v>Jamie</v>
          </cell>
          <cell r="C930" t="str">
            <v>Computed</v>
          </cell>
          <cell r="D930" t="str">
            <v>2Q04</v>
          </cell>
          <cell r="E930" t="str">
            <v>BS Chivor</v>
          </cell>
          <cell r="F930" t="str">
            <v>Foreign</v>
          </cell>
          <cell r="G930">
            <v>0</v>
          </cell>
        </row>
        <row r="931">
          <cell r="A931" t="str">
            <v>Gross Valuation Allowance</v>
          </cell>
          <cell r="B931" t="str">
            <v>Jamie</v>
          </cell>
          <cell r="C931" t="str">
            <v>Computed</v>
          </cell>
          <cell r="D931" t="str">
            <v>2Q04</v>
          </cell>
          <cell r="E931" t="str">
            <v>BS Chivor</v>
          </cell>
          <cell r="F931" t="str">
            <v>Foreign</v>
          </cell>
          <cell r="G931">
            <v>-845789.90000000037</v>
          </cell>
        </row>
        <row r="932">
          <cell r="A932" t="str">
            <v>Total Asset/(Liability)</v>
          </cell>
          <cell r="B932" t="str">
            <v>Jamie</v>
          </cell>
          <cell r="C932" t="str">
            <v>Computed</v>
          </cell>
          <cell r="D932" t="str">
            <v>2Q04</v>
          </cell>
          <cell r="E932" t="str">
            <v>BS Chivor</v>
          </cell>
          <cell r="F932" t="str">
            <v>Foreign</v>
          </cell>
          <cell r="G932">
            <v>-17821535.039999999</v>
          </cell>
        </row>
        <row r="933">
          <cell r="A933" t="str">
            <v>Total tax expense (benefit)</v>
          </cell>
          <cell r="B933" t="str">
            <v>Jamie</v>
          </cell>
          <cell r="C933" t="str">
            <v>Computed</v>
          </cell>
          <cell r="D933" t="str">
            <v>2Q04</v>
          </cell>
          <cell r="E933" t="str">
            <v>BS Chivor</v>
          </cell>
          <cell r="F933" t="str">
            <v>Foreign</v>
          </cell>
          <cell r="G933">
            <v>-1000000</v>
          </cell>
        </row>
        <row r="934">
          <cell r="A934" t="str">
            <v>EOY Accrued Tax Rec/(Pay)</v>
          </cell>
          <cell r="B934" t="str">
            <v>Jamie</v>
          </cell>
          <cell r="C934" t="str">
            <v>Computed</v>
          </cell>
          <cell r="D934" t="str">
            <v>1Q04</v>
          </cell>
          <cell r="E934" t="str">
            <v>BS Chivor</v>
          </cell>
          <cell r="F934" t="str">
            <v>Foreign</v>
          </cell>
          <cell r="G934">
            <v>-18821535.039999999</v>
          </cell>
        </row>
        <row r="935">
          <cell r="A935" t="str">
            <v>Total Deferred Tax Asset - Current</v>
          </cell>
          <cell r="B935" t="str">
            <v>Jamie</v>
          </cell>
          <cell r="C935" t="str">
            <v>Computed</v>
          </cell>
          <cell r="D935" t="str">
            <v>1Q04</v>
          </cell>
          <cell r="E935" t="str">
            <v>BS Chivor</v>
          </cell>
          <cell r="F935" t="str">
            <v>Foreign</v>
          </cell>
          <cell r="G935">
            <v>0</v>
          </cell>
        </row>
        <row r="936">
          <cell r="A936" t="str">
            <v>Total Deferred Tax Asset - NC</v>
          </cell>
          <cell r="B936" t="str">
            <v>Jamie</v>
          </cell>
          <cell r="C936" t="str">
            <v>Computed</v>
          </cell>
          <cell r="D936" t="str">
            <v>1Q04</v>
          </cell>
          <cell r="E936" t="str">
            <v>BS Chivor</v>
          </cell>
          <cell r="F936" t="str">
            <v>Foreign</v>
          </cell>
          <cell r="G936">
            <v>0</v>
          </cell>
        </row>
        <row r="937">
          <cell r="A937" t="str">
            <v>Total Deferred Tax Liab - NC</v>
          </cell>
          <cell r="B937" t="str">
            <v>Jamie</v>
          </cell>
          <cell r="C937" t="str">
            <v>Computed</v>
          </cell>
          <cell r="D937" t="str">
            <v>1Q04</v>
          </cell>
          <cell r="E937" t="str">
            <v>BS Chivor</v>
          </cell>
          <cell r="F937" t="str">
            <v>Foreign</v>
          </cell>
          <cell r="G937">
            <v>0</v>
          </cell>
        </row>
        <row r="938">
          <cell r="A938" t="str">
            <v>Total Net Deferred Tax Asset/(Liab)</v>
          </cell>
          <cell r="B938" t="str">
            <v>Jamie</v>
          </cell>
          <cell r="C938" t="str">
            <v>Computed</v>
          </cell>
          <cell r="D938" t="str">
            <v>1Q04</v>
          </cell>
          <cell r="E938" t="str">
            <v>BS Chivor</v>
          </cell>
          <cell r="F938" t="str">
            <v>Foreign</v>
          </cell>
          <cell r="G938">
            <v>0</v>
          </cell>
        </row>
        <row r="939">
          <cell r="A939" t="str">
            <v>Gross Valuation Allowance</v>
          </cell>
          <cell r="B939" t="str">
            <v>Jamie</v>
          </cell>
          <cell r="C939" t="str">
            <v>Computed</v>
          </cell>
          <cell r="D939" t="str">
            <v>1Q04</v>
          </cell>
          <cell r="E939" t="str">
            <v>BS Chivor</v>
          </cell>
          <cell r="F939" t="str">
            <v>Foreign</v>
          </cell>
          <cell r="G939">
            <v>-2461056</v>
          </cell>
        </row>
        <row r="940">
          <cell r="A940" t="str">
            <v>Total Asset/(Liability)</v>
          </cell>
          <cell r="B940" t="str">
            <v>Jamie</v>
          </cell>
          <cell r="C940" t="str">
            <v>Computed</v>
          </cell>
          <cell r="D940" t="str">
            <v>1Q04</v>
          </cell>
          <cell r="E940" t="str">
            <v>BS Chivor</v>
          </cell>
          <cell r="F940" t="str">
            <v>Foreign</v>
          </cell>
          <cell r="G940">
            <v>-18821535.039999999</v>
          </cell>
        </row>
        <row r="941">
          <cell r="A941" t="str">
            <v>Total tax expense (benefit)</v>
          </cell>
          <cell r="B941" t="str">
            <v>Jamie</v>
          </cell>
          <cell r="C941" t="str">
            <v>Computed</v>
          </cell>
          <cell r="D941" t="str">
            <v>1Q04</v>
          </cell>
          <cell r="E941" t="str">
            <v>BS Chivor</v>
          </cell>
          <cell r="F941" t="str">
            <v>Foreign</v>
          </cell>
          <cell r="G941">
            <v>0</v>
          </cell>
        </row>
        <row r="942">
          <cell r="A942" t="str">
            <v>EOY Accrued Tax Rec/(Pay)</v>
          </cell>
          <cell r="B942" t="str">
            <v>Jamie</v>
          </cell>
          <cell r="C942" t="str">
            <v>Computed</v>
          </cell>
          <cell r="D942" t="str">
            <v>4Q03</v>
          </cell>
          <cell r="E942" t="str">
            <v>BS Chivor</v>
          </cell>
          <cell r="F942" t="str">
            <v>Foreign</v>
          </cell>
          <cell r="G942">
            <v>-19241679.5</v>
          </cell>
        </row>
        <row r="943">
          <cell r="A943" t="str">
            <v>Total Deferred Tax Asset - Current</v>
          </cell>
          <cell r="B943" t="str">
            <v>Jamie</v>
          </cell>
          <cell r="C943" t="str">
            <v>Computed</v>
          </cell>
          <cell r="D943" t="str">
            <v>4Q03</v>
          </cell>
          <cell r="E943" t="str">
            <v>BS Chivor</v>
          </cell>
          <cell r="F943" t="str">
            <v>Foreign</v>
          </cell>
          <cell r="G943">
            <v>0</v>
          </cell>
        </row>
        <row r="944">
          <cell r="A944" t="str">
            <v>Total Deferred Tax Asset - NC</v>
          </cell>
          <cell r="B944" t="str">
            <v>Jamie</v>
          </cell>
          <cell r="C944" t="str">
            <v>Computed</v>
          </cell>
          <cell r="D944" t="str">
            <v>4Q03</v>
          </cell>
          <cell r="E944" t="str">
            <v>BS Chivor</v>
          </cell>
          <cell r="F944" t="str">
            <v>Foreign</v>
          </cell>
          <cell r="G944">
            <v>0</v>
          </cell>
        </row>
        <row r="945">
          <cell r="A945" t="str">
            <v>Total Deferred Tax Liab - NC</v>
          </cell>
          <cell r="B945" t="str">
            <v>Jamie</v>
          </cell>
          <cell r="C945" t="str">
            <v>Computed</v>
          </cell>
          <cell r="D945" t="str">
            <v>4Q03</v>
          </cell>
          <cell r="E945" t="str">
            <v>BS Chivor</v>
          </cell>
          <cell r="F945" t="str">
            <v>Foreign</v>
          </cell>
          <cell r="G945">
            <v>0</v>
          </cell>
        </row>
        <row r="946">
          <cell r="A946" t="str">
            <v>Total Net Deferred Tax Asset/(Liab)</v>
          </cell>
          <cell r="B946" t="str">
            <v>Jamie</v>
          </cell>
          <cell r="C946" t="str">
            <v>Computed</v>
          </cell>
          <cell r="D946" t="str">
            <v>4Q03</v>
          </cell>
          <cell r="E946" t="str">
            <v>BS Chivor</v>
          </cell>
          <cell r="F946" t="str">
            <v>Foreign</v>
          </cell>
          <cell r="G946">
            <v>0</v>
          </cell>
        </row>
        <row r="947">
          <cell r="A947" t="str">
            <v>Gross Valuation Allowance</v>
          </cell>
          <cell r="B947" t="str">
            <v>Jamie</v>
          </cell>
          <cell r="C947" t="str">
            <v>Computed</v>
          </cell>
          <cell r="D947" t="str">
            <v>4Q03</v>
          </cell>
          <cell r="E947" t="str">
            <v>BS Chivor</v>
          </cell>
          <cell r="F947" t="str">
            <v>Foreign</v>
          </cell>
          <cell r="G947">
            <v>0</v>
          </cell>
        </row>
        <row r="948">
          <cell r="A948" t="str">
            <v>Total Asset/(Liability)</v>
          </cell>
          <cell r="B948" t="str">
            <v>Jamie</v>
          </cell>
          <cell r="C948" t="str">
            <v>Computed</v>
          </cell>
          <cell r="D948" t="str">
            <v>4Q03</v>
          </cell>
          <cell r="E948" t="str">
            <v>BS Chivor</v>
          </cell>
          <cell r="F948" t="str">
            <v>Foreign</v>
          </cell>
          <cell r="G948">
            <v>-19241679.5</v>
          </cell>
        </row>
        <row r="949">
          <cell r="A949" t="str">
            <v>EOY Accrued Tax Rec/(Pay)</v>
          </cell>
          <cell r="B949" t="str">
            <v>Jamie</v>
          </cell>
          <cell r="C949" t="str">
            <v>Computed</v>
          </cell>
          <cell r="D949" t="str">
            <v>2Q04</v>
          </cell>
          <cell r="E949" t="str">
            <v>BS Termo Andes</v>
          </cell>
          <cell r="F949" t="str">
            <v>Foreign</v>
          </cell>
          <cell r="G949">
            <v>-4700985.5319999997</v>
          </cell>
        </row>
        <row r="950">
          <cell r="A950" t="str">
            <v>Total Deferred Tax Asset - Current</v>
          </cell>
          <cell r="B950" t="str">
            <v>Jamie</v>
          </cell>
          <cell r="C950" t="str">
            <v>Computed</v>
          </cell>
          <cell r="D950" t="str">
            <v>2Q04</v>
          </cell>
          <cell r="E950" t="str">
            <v>BS Termo Andes</v>
          </cell>
          <cell r="F950" t="str">
            <v>Foreign</v>
          </cell>
          <cell r="G950">
            <v>0</v>
          </cell>
        </row>
        <row r="951">
          <cell r="A951" t="str">
            <v>Total Deferred Tax Asset - NC</v>
          </cell>
          <cell r="B951" t="str">
            <v>Jamie</v>
          </cell>
          <cell r="C951" t="str">
            <v>Computed</v>
          </cell>
          <cell r="D951" t="str">
            <v>2Q04</v>
          </cell>
          <cell r="E951" t="str">
            <v>BS Termo Andes</v>
          </cell>
          <cell r="F951" t="str">
            <v>Foreign</v>
          </cell>
          <cell r="G951">
            <v>0</v>
          </cell>
        </row>
        <row r="952">
          <cell r="A952" t="str">
            <v>Total Deferred Tax Liab - NC</v>
          </cell>
          <cell r="B952" t="str">
            <v>Jamie</v>
          </cell>
          <cell r="C952" t="str">
            <v>Computed</v>
          </cell>
          <cell r="D952" t="str">
            <v>2Q04</v>
          </cell>
          <cell r="E952" t="str">
            <v>BS Termo Andes</v>
          </cell>
          <cell r="F952" t="str">
            <v>Foreign</v>
          </cell>
          <cell r="G952">
            <v>0</v>
          </cell>
        </row>
        <row r="953">
          <cell r="A953" t="str">
            <v>Total Net Deferred Tax Asset/(Liab)</v>
          </cell>
          <cell r="B953" t="str">
            <v>Jamie</v>
          </cell>
          <cell r="C953" t="str">
            <v>Computed</v>
          </cell>
          <cell r="D953" t="str">
            <v>2Q04</v>
          </cell>
          <cell r="E953" t="str">
            <v>BS Termo Andes</v>
          </cell>
          <cell r="F953" t="str">
            <v>Foreign</v>
          </cell>
          <cell r="G953">
            <v>0</v>
          </cell>
        </row>
        <row r="954">
          <cell r="A954" t="str">
            <v>Gross Valuation Allowance</v>
          </cell>
          <cell r="B954" t="str">
            <v>Jamie</v>
          </cell>
          <cell r="C954" t="str">
            <v>Computed</v>
          </cell>
          <cell r="D954" t="str">
            <v>2Q04</v>
          </cell>
          <cell r="E954" t="str">
            <v>BS Termo Andes</v>
          </cell>
          <cell r="F954" t="str">
            <v>Foreign</v>
          </cell>
          <cell r="G954">
            <v>-10984511.649999999</v>
          </cell>
        </row>
        <row r="955">
          <cell r="A955" t="str">
            <v>Total Asset/(Liability)</v>
          </cell>
          <cell r="B955" t="str">
            <v>Jamie</v>
          </cell>
          <cell r="C955" t="str">
            <v>Computed</v>
          </cell>
          <cell r="D955" t="str">
            <v>2Q04</v>
          </cell>
          <cell r="E955" t="str">
            <v>BS Termo Andes</v>
          </cell>
          <cell r="F955" t="str">
            <v>Foreign</v>
          </cell>
          <cell r="G955">
            <v>-4700985.5319999997</v>
          </cell>
        </row>
        <row r="956">
          <cell r="A956" t="str">
            <v>Total tax expense (benefit)</v>
          </cell>
          <cell r="B956" t="str">
            <v>Jamie</v>
          </cell>
          <cell r="C956" t="str">
            <v>Computed</v>
          </cell>
          <cell r="D956" t="str">
            <v>2Q04</v>
          </cell>
          <cell r="E956" t="str">
            <v>BS Termo Andes</v>
          </cell>
          <cell r="F956" t="str">
            <v>Foreign</v>
          </cell>
          <cell r="G956">
            <v>0</v>
          </cell>
        </row>
        <row r="957">
          <cell r="A957" t="str">
            <v>EOY Accrued Tax Rec/(Pay)</v>
          </cell>
          <cell r="B957" t="str">
            <v>Jamie</v>
          </cell>
          <cell r="C957" t="str">
            <v>Computed</v>
          </cell>
          <cell r="D957" t="str">
            <v>1Q04</v>
          </cell>
          <cell r="E957" t="str">
            <v>BS Termo Andes</v>
          </cell>
          <cell r="F957" t="str">
            <v>Foreign</v>
          </cell>
          <cell r="G957">
            <v>-4700985.5319999997</v>
          </cell>
        </row>
        <row r="958">
          <cell r="A958" t="str">
            <v>Total Deferred Tax Asset - Current</v>
          </cell>
          <cell r="B958" t="str">
            <v>Jamie</v>
          </cell>
          <cell r="C958" t="str">
            <v>Computed</v>
          </cell>
          <cell r="D958" t="str">
            <v>1Q04</v>
          </cell>
          <cell r="E958" t="str">
            <v>BS Termo Andes</v>
          </cell>
          <cell r="F958" t="str">
            <v>Foreign</v>
          </cell>
          <cell r="G958">
            <v>0</v>
          </cell>
        </row>
        <row r="959">
          <cell r="A959" t="str">
            <v>Total Deferred Tax Asset - NC</v>
          </cell>
          <cell r="B959" t="str">
            <v>Jamie</v>
          </cell>
          <cell r="C959" t="str">
            <v>Computed</v>
          </cell>
          <cell r="D959" t="str">
            <v>1Q04</v>
          </cell>
          <cell r="E959" t="str">
            <v>BS Termo Andes</v>
          </cell>
          <cell r="F959" t="str">
            <v>Foreign</v>
          </cell>
          <cell r="G959">
            <v>0</v>
          </cell>
        </row>
        <row r="960">
          <cell r="A960" t="str">
            <v>Total Deferred Tax Liab - NC</v>
          </cell>
          <cell r="B960" t="str">
            <v>Jamie</v>
          </cell>
          <cell r="C960" t="str">
            <v>Computed</v>
          </cell>
          <cell r="D960" t="str">
            <v>1Q04</v>
          </cell>
          <cell r="E960" t="str">
            <v>BS Termo Andes</v>
          </cell>
          <cell r="F960" t="str">
            <v>Foreign</v>
          </cell>
          <cell r="G960">
            <v>0</v>
          </cell>
        </row>
        <row r="961">
          <cell r="A961" t="str">
            <v>Total Net Deferred Tax Asset/(Liab)</v>
          </cell>
          <cell r="B961" t="str">
            <v>Jamie</v>
          </cell>
          <cell r="C961" t="str">
            <v>Computed</v>
          </cell>
          <cell r="D961" t="str">
            <v>1Q04</v>
          </cell>
          <cell r="E961" t="str">
            <v>BS Termo Andes</v>
          </cell>
          <cell r="F961" t="str">
            <v>Foreign</v>
          </cell>
          <cell r="G961">
            <v>0</v>
          </cell>
        </row>
        <row r="962">
          <cell r="A962" t="str">
            <v>Gross Valuation Allowance</v>
          </cell>
          <cell r="B962" t="str">
            <v>Jamie</v>
          </cell>
          <cell r="C962" t="str">
            <v>Computed</v>
          </cell>
          <cell r="D962" t="str">
            <v>1Q04</v>
          </cell>
          <cell r="E962" t="str">
            <v>BS Termo Andes</v>
          </cell>
          <cell r="F962" t="str">
            <v>Foreign</v>
          </cell>
          <cell r="G962">
            <v>-11699379.649999999</v>
          </cell>
        </row>
        <row r="963">
          <cell r="A963" t="str">
            <v>Total Asset/(Liability)</v>
          </cell>
          <cell r="B963" t="str">
            <v>Jamie</v>
          </cell>
          <cell r="C963" t="str">
            <v>Computed</v>
          </cell>
          <cell r="D963" t="str">
            <v>1Q04</v>
          </cell>
          <cell r="E963" t="str">
            <v>BS Termo Andes</v>
          </cell>
          <cell r="F963" t="str">
            <v>Foreign</v>
          </cell>
          <cell r="G963">
            <v>-4700985.5319999997</v>
          </cell>
        </row>
        <row r="964">
          <cell r="A964" t="str">
            <v>Total tax expense (benefit)</v>
          </cell>
          <cell r="B964" t="str">
            <v>Jamie</v>
          </cell>
          <cell r="C964" t="str">
            <v>Computed</v>
          </cell>
          <cell r="D964" t="str">
            <v>1Q04</v>
          </cell>
          <cell r="E964" t="str">
            <v>BS Termo Andes</v>
          </cell>
          <cell r="F964" t="str">
            <v>Foreign</v>
          </cell>
          <cell r="G964">
            <v>0</v>
          </cell>
        </row>
        <row r="965">
          <cell r="A965" t="str">
            <v>EOY Accrued Tax Rec/(Pay)</v>
          </cell>
          <cell r="B965" t="str">
            <v>Jamie</v>
          </cell>
          <cell r="C965" t="str">
            <v>Computed</v>
          </cell>
          <cell r="D965" t="str">
            <v>4Q03</v>
          </cell>
          <cell r="E965" t="str">
            <v>BS Termo Andes</v>
          </cell>
          <cell r="F965" t="str">
            <v>Foreign</v>
          </cell>
          <cell r="G965">
            <v>-5165429</v>
          </cell>
        </row>
        <row r="966">
          <cell r="A966" t="str">
            <v>Total Deferred Tax Asset - Current</v>
          </cell>
          <cell r="B966" t="str">
            <v>Jamie</v>
          </cell>
          <cell r="C966" t="str">
            <v>Computed</v>
          </cell>
          <cell r="D966" t="str">
            <v>4Q03</v>
          </cell>
          <cell r="E966" t="str">
            <v>BS Termo Andes</v>
          </cell>
          <cell r="F966" t="str">
            <v>Foreign</v>
          </cell>
          <cell r="G966">
            <v>0</v>
          </cell>
        </row>
        <row r="967">
          <cell r="A967" t="str">
            <v>Total Deferred Tax Asset - NC</v>
          </cell>
          <cell r="B967" t="str">
            <v>Jamie</v>
          </cell>
          <cell r="C967" t="str">
            <v>Computed</v>
          </cell>
          <cell r="D967" t="str">
            <v>4Q03</v>
          </cell>
          <cell r="E967" t="str">
            <v>BS Termo Andes</v>
          </cell>
          <cell r="F967" t="str">
            <v>Foreign</v>
          </cell>
          <cell r="G967">
            <v>0</v>
          </cell>
        </row>
        <row r="968">
          <cell r="A968" t="str">
            <v>Total Deferred Tax Liab - NC</v>
          </cell>
          <cell r="B968" t="str">
            <v>Jamie</v>
          </cell>
          <cell r="C968" t="str">
            <v>Computed</v>
          </cell>
          <cell r="D968" t="str">
            <v>4Q03</v>
          </cell>
          <cell r="E968" t="str">
            <v>BS Termo Andes</v>
          </cell>
          <cell r="F968" t="str">
            <v>Foreign</v>
          </cell>
          <cell r="G968">
            <v>0</v>
          </cell>
        </row>
        <row r="969">
          <cell r="A969" t="str">
            <v>Total Net Deferred Tax Asset/(Liab)</v>
          </cell>
          <cell r="B969" t="str">
            <v>Jamie</v>
          </cell>
          <cell r="C969" t="str">
            <v>Computed</v>
          </cell>
          <cell r="D969" t="str">
            <v>4Q03</v>
          </cell>
          <cell r="E969" t="str">
            <v>BS Termo Andes</v>
          </cell>
          <cell r="F969" t="str">
            <v>Foreign</v>
          </cell>
          <cell r="G969">
            <v>0</v>
          </cell>
        </row>
        <row r="970">
          <cell r="A970" t="str">
            <v>Gross Valuation Allowance</v>
          </cell>
          <cell r="B970" t="str">
            <v>Jamie</v>
          </cell>
          <cell r="C970" t="str">
            <v>Computed</v>
          </cell>
          <cell r="D970" t="str">
            <v>4Q03</v>
          </cell>
          <cell r="E970" t="str">
            <v>BS Termo Andes</v>
          </cell>
          <cell r="F970" t="str">
            <v>Foreign</v>
          </cell>
          <cell r="G970">
            <v>-13309149.699999999</v>
          </cell>
        </row>
        <row r="971">
          <cell r="A971" t="str">
            <v>Total Asset/(Liability)</v>
          </cell>
          <cell r="B971" t="str">
            <v>Jamie</v>
          </cell>
          <cell r="C971" t="str">
            <v>Computed</v>
          </cell>
          <cell r="D971" t="str">
            <v>4Q03</v>
          </cell>
          <cell r="E971" t="str">
            <v>BS Termo Andes</v>
          </cell>
          <cell r="F971" t="str">
            <v>Foreign</v>
          </cell>
          <cell r="G971">
            <v>-5165429</v>
          </cell>
        </row>
        <row r="972">
          <cell r="A972" t="str">
            <v>EOY Accrued Tax Rec/(Pay)</v>
          </cell>
          <cell r="B972" t="str">
            <v>Jamie</v>
          </cell>
          <cell r="C972" t="str">
            <v>Computed</v>
          </cell>
          <cell r="D972" t="str">
            <v>2Q04</v>
          </cell>
          <cell r="E972" t="str">
            <v>RU Colombia I</v>
          </cell>
          <cell r="F972" t="str">
            <v>Foreign</v>
          </cell>
          <cell r="G972">
            <v>0</v>
          </cell>
        </row>
        <row r="973">
          <cell r="A973" t="str">
            <v>Total Deferred Tax Asset - Current</v>
          </cell>
          <cell r="B973" t="str">
            <v>Jamie</v>
          </cell>
          <cell r="C973" t="str">
            <v>Computed</v>
          </cell>
          <cell r="D973" t="str">
            <v>2Q04</v>
          </cell>
          <cell r="E973" t="str">
            <v>RU Colombia I</v>
          </cell>
          <cell r="F973" t="str">
            <v>Foreign</v>
          </cell>
          <cell r="G973">
            <v>0</v>
          </cell>
        </row>
        <row r="974">
          <cell r="A974" t="str">
            <v>Total Deferred Tax Asset - NC</v>
          </cell>
          <cell r="B974" t="str">
            <v>Jamie</v>
          </cell>
          <cell r="C974" t="str">
            <v>Computed</v>
          </cell>
          <cell r="D974" t="str">
            <v>2Q04</v>
          </cell>
          <cell r="E974" t="str">
            <v>RU Colombia I</v>
          </cell>
          <cell r="F974" t="str">
            <v>Foreign</v>
          </cell>
          <cell r="G974">
            <v>0</v>
          </cell>
        </row>
        <row r="975">
          <cell r="A975" t="str">
            <v>Total Deferred Tax Liab - NC</v>
          </cell>
          <cell r="B975" t="str">
            <v>Jamie</v>
          </cell>
          <cell r="C975" t="str">
            <v>Computed</v>
          </cell>
          <cell r="D975" t="str">
            <v>2Q04</v>
          </cell>
          <cell r="E975" t="str">
            <v>RU Colombia I</v>
          </cell>
          <cell r="F975" t="str">
            <v>Foreign</v>
          </cell>
          <cell r="G975">
            <v>0</v>
          </cell>
        </row>
        <row r="976">
          <cell r="A976" t="str">
            <v>Total Net Deferred Tax Asset/(Liab)</v>
          </cell>
          <cell r="B976" t="str">
            <v>Jamie</v>
          </cell>
          <cell r="C976" t="str">
            <v>Computed</v>
          </cell>
          <cell r="D976" t="str">
            <v>2Q04</v>
          </cell>
          <cell r="E976" t="str">
            <v>RU Colombia I</v>
          </cell>
          <cell r="F976" t="str">
            <v>Foreign</v>
          </cell>
          <cell r="G976">
            <v>0</v>
          </cell>
        </row>
        <row r="977">
          <cell r="A977" t="str">
            <v>Gross Valuation Allowance</v>
          </cell>
          <cell r="B977" t="str">
            <v>Jamie</v>
          </cell>
          <cell r="C977" t="str">
            <v>Computed</v>
          </cell>
          <cell r="D977" t="str">
            <v>2Q04</v>
          </cell>
          <cell r="E977" t="str">
            <v>RU Colombia I</v>
          </cell>
          <cell r="F977" t="str">
            <v>Foreign</v>
          </cell>
          <cell r="G977">
            <v>0</v>
          </cell>
        </row>
        <row r="978">
          <cell r="A978" t="str">
            <v>Total Asset/(Liability)</v>
          </cell>
          <cell r="B978" t="str">
            <v>Jamie</v>
          </cell>
          <cell r="C978" t="str">
            <v>Computed</v>
          </cell>
          <cell r="D978" t="str">
            <v>2Q04</v>
          </cell>
          <cell r="E978" t="str">
            <v>RU Colombia I</v>
          </cell>
          <cell r="F978" t="str">
            <v>Foreign</v>
          </cell>
          <cell r="G978">
            <v>0</v>
          </cell>
        </row>
        <row r="979">
          <cell r="A979" t="str">
            <v>Total tax expense (benefit)</v>
          </cell>
          <cell r="B979" t="str">
            <v>Jamie</v>
          </cell>
          <cell r="C979" t="str">
            <v>Computed</v>
          </cell>
          <cell r="D979" t="str">
            <v>2Q04</v>
          </cell>
          <cell r="E979" t="str">
            <v>RU Colombia I</v>
          </cell>
          <cell r="F979" t="str">
            <v>Foreign</v>
          </cell>
          <cell r="G979">
            <v>0</v>
          </cell>
        </row>
        <row r="980">
          <cell r="A980" t="str">
            <v>EOY Accrued Tax Rec/(Pay)</v>
          </cell>
          <cell r="B980" t="str">
            <v>Jamie</v>
          </cell>
          <cell r="C980" t="str">
            <v>Computed</v>
          </cell>
          <cell r="D980" t="str">
            <v>1Q04</v>
          </cell>
          <cell r="E980" t="str">
            <v>RU Colombia I</v>
          </cell>
          <cell r="F980" t="str">
            <v>Foreign</v>
          </cell>
          <cell r="G980">
            <v>0</v>
          </cell>
        </row>
        <row r="981">
          <cell r="A981" t="str">
            <v>Total Deferred Tax Asset - Current</v>
          </cell>
          <cell r="B981" t="str">
            <v>Jamie</v>
          </cell>
          <cell r="C981" t="str">
            <v>Computed</v>
          </cell>
          <cell r="D981" t="str">
            <v>1Q04</v>
          </cell>
          <cell r="E981" t="str">
            <v>RU Colombia I</v>
          </cell>
          <cell r="F981" t="str">
            <v>Foreign</v>
          </cell>
          <cell r="G981">
            <v>0</v>
          </cell>
        </row>
        <row r="982">
          <cell r="A982" t="str">
            <v>Total Deferred Tax Asset - NC</v>
          </cell>
          <cell r="B982" t="str">
            <v>Jamie</v>
          </cell>
          <cell r="C982" t="str">
            <v>Computed</v>
          </cell>
          <cell r="D982" t="str">
            <v>1Q04</v>
          </cell>
          <cell r="E982" t="str">
            <v>RU Colombia I</v>
          </cell>
          <cell r="F982" t="str">
            <v>Foreign</v>
          </cell>
          <cell r="G982">
            <v>0</v>
          </cell>
        </row>
        <row r="983">
          <cell r="A983" t="str">
            <v>Total Deferred Tax Liab - NC</v>
          </cell>
          <cell r="B983" t="str">
            <v>Jamie</v>
          </cell>
          <cell r="C983" t="str">
            <v>Computed</v>
          </cell>
          <cell r="D983" t="str">
            <v>1Q04</v>
          </cell>
          <cell r="E983" t="str">
            <v>RU Colombia I</v>
          </cell>
          <cell r="F983" t="str">
            <v>Foreign</v>
          </cell>
          <cell r="G983">
            <v>0</v>
          </cell>
        </row>
        <row r="984">
          <cell r="A984" t="str">
            <v>Total Net Deferred Tax Asset/(Liab)</v>
          </cell>
          <cell r="B984" t="str">
            <v>Jamie</v>
          </cell>
          <cell r="C984" t="str">
            <v>Computed</v>
          </cell>
          <cell r="D984" t="str">
            <v>1Q04</v>
          </cell>
          <cell r="E984" t="str">
            <v>RU Colombia I</v>
          </cell>
          <cell r="F984" t="str">
            <v>Foreign</v>
          </cell>
          <cell r="G984">
            <v>0</v>
          </cell>
        </row>
        <row r="985">
          <cell r="A985" t="str">
            <v>Gross Valuation Allowance</v>
          </cell>
          <cell r="B985" t="str">
            <v>Jamie</v>
          </cell>
          <cell r="C985" t="str">
            <v>Computed</v>
          </cell>
          <cell r="D985" t="str">
            <v>1Q04</v>
          </cell>
          <cell r="E985" t="str">
            <v>RU Colombia I</v>
          </cell>
          <cell r="F985" t="str">
            <v>Foreign</v>
          </cell>
          <cell r="G985">
            <v>0</v>
          </cell>
        </row>
        <row r="986">
          <cell r="A986" t="str">
            <v>Total Asset/(Liability)</v>
          </cell>
          <cell r="B986" t="str">
            <v>Jamie</v>
          </cell>
          <cell r="C986" t="str">
            <v>Computed</v>
          </cell>
          <cell r="D986" t="str">
            <v>1Q04</v>
          </cell>
          <cell r="E986" t="str">
            <v>RU Colombia I</v>
          </cell>
          <cell r="F986" t="str">
            <v>Foreign</v>
          </cell>
          <cell r="G986">
            <v>0</v>
          </cell>
        </row>
        <row r="987">
          <cell r="A987" t="str">
            <v>Total tax expense (benefit)</v>
          </cell>
          <cell r="B987" t="str">
            <v>Jamie</v>
          </cell>
          <cell r="C987" t="str">
            <v>Computed</v>
          </cell>
          <cell r="D987" t="str">
            <v>1Q04</v>
          </cell>
          <cell r="E987" t="str">
            <v>RU Colombia I</v>
          </cell>
          <cell r="F987" t="str">
            <v>Foreign</v>
          </cell>
          <cell r="G987">
            <v>0</v>
          </cell>
        </row>
        <row r="988">
          <cell r="A988" t="str">
            <v>EOY Accrued Tax Rec/(Pay)</v>
          </cell>
          <cell r="B988" t="str">
            <v>Jamie</v>
          </cell>
          <cell r="C988" t="str">
            <v>Computed</v>
          </cell>
          <cell r="D988" t="str">
            <v>4Q03</v>
          </cell>
          <cell r="E988" t="str">
            <v>RU Colombia I</v>
          </cell>
          <cell r="F988" t="str">
            <v>Foreign</v>
          </cell>
          <cell r="G988">
            <v>0</v>
          </cell>
        </row>
        <row r="989">
          <cell r="A989" t="str">
            <v>Total Deferred Tax Asset - Current</v>
          </cell>
          <cell r="B989" t="str">
            <v>Jamie</v>
          </cell>
          <cell r="C989" t="str">
            <v>Computed</v>
          </cell>
          <cell r="D989" t="str">
            <v>4Q03</v>
          </cell>
          <cell r="E989" t="str">
            <v>RU Colombia I</v>
          </cell>
          <cell r="F989" t="str">
            <v>Foreign</v>
          </cell>
          <cell r="G989">
            <v>0</v>
          </cell>
        </row>
        <row r="990">
          <cell r="A990" t="str">
            <v>Total Deferred Tax Asset - NC</v>
          </cell>
          <cell r="B990" t="str">
            <v>Jamie</v>
          </cell>
          <cell r="C990" t="str">
            <v>Computed</v>
          </cell>
          <cell r="D990" t="str">
            <v>4Q03</v>
          </cell>
          <cell r="E990" t="str">
            <v>RU Colombia I</v>
          </cell>
          <cell r="F990" t="str">
            <v>Foreign</v>
          </cell>
          <cell r="G990">
            <v>0</v>
          </cell>
        </row>
        <row r="991">
          <cell r="A991" t="str">
            <v>Total Deferred Tax Liab - NC</v>
          </cell>
          <cell r="B991" t="str">
            <v>Jamie</v>
          </cell>
          <cell r="C991" t="str">
            <v>Computed</v>
          </cell>
          <cell r="D991" t="str">
            <v>4Q03</v>
          </cell>
          <cell r="E991" t="str">
            <v>RU Colombia I</v>
          </cell>
          <cell r="F991" t="str">
            <v>Foreign</v>
          </cell>
          <cell r="G991">
            <v>0</v>
          </cell>
        </row>
        <row r="992">
          <cell r="A992" t="str">
            <v>Total Net Deferred Tax Asset/(Liab)</v>
          </cell>
          <cell r="B992" t="str">
            <v>Jamie</v>
          </cell>
          <cell r="C992" t="str">
            <v>Computed</v>
          </cell>
          <cell r="D992" t="str">
            <v>4Q03</v>
          </cell>
          <cell r="E992" t="str">
            <v>RU Colombia I</v>
          </cell>
          <cell r="F992" t="str">
            <v>Foreign</v>
          </cell>
          <cell r="G992">
            <v>0</v>
          </cell>
        </row>
        <row r="993">
          <cell r="A993" t="str">
            <v>Gross Valuation Allowance</v>
          </cell>
          <cell r="B993" t="str">
            <v>Jamie</v>
          </cell>
          <cell r="C993" t="str">
            <v>Computed</v>
          </cell>
          <cell r="D993" t="str">
            <v>4Q03</v>
          </cell>
          <cell r="E993" t="str">
            <v>RU Colombia I</v>
          </cell>
          <cell r="F993" t="str">
            <v>Foreign</v>
          </cell>
          <cell r="G993">
            <v>0</v>
          </cell>
        </row>
        <row r="994">
          <cell r="A994" t="str">
            <v>Total Asset/(Liability)</v>
          </cell>
          <cell r="B994" t="str">
            <v>Jamie</v>
          </cell>
          <cell r="C994" t="str">
            <v>Computed</v>
          </cell>
          <cell r="D994" t="str">
            <v>4Q03</v>
          </cell>
          <cell r="E994" t="str">
            <v>RU Colombia I</v>
          </cell>
          <cell r="F994" t="str">
            <v>Foreign</v>
          </cell>
          <cell r="G994">
            <v>0</v>
          </cell>
        </row>
        <row r="995">
          <cell r="A995" t="str">
            <v>EOY Accrued Tax Rec/(Pay)</v>
          </cell>
          <cell r="B995" t="str">
            <v>Rich</v>
          </cell>
          <cell r="C995" t="str">
            <v>Computed</v>
          </cell>
          <cell r="D995" t="str">
            <v>2Q04</v>
          </cell>
          <cell r="E995" t="str">
            <v>RU Merida III</v>
          </cell>
          <cell r="F995" t="str">
            <v>Foreign</v>
          </cell>
          <cell r="G995">
            <v>-4273268.8545454545</v>
          </cell>
        </row>
        <row r="996">
          <cell r="A996" t="str">
            <v>Total Deferred Tax Asset - Current</v>
          </cell>
          <cell r="B996" t="str">
            <v>Rich</v>
          </cell>
          <cell r="C996" t="str">
            <v>Computed</v>
          </cell>
          <cell r="D996" t="str">
            <v>2Q04</v>
          </cell>
          <cell r="E996" t="str">
            <v>RU Merida III</v>
          </cell>
          <cell r="F996" t="str">
            <v>Foreign</v>
          </cell>
          <cell r="G996">
            <v>8158816.7999999998</v>
          </cell>
        </row>
        <row r="997">
          <cell r="A997" t="str">
            <v>Total Deferred Tax Asset - NC</v>
          </cell>
          <cell r="B997" t="str">
            <v>Rich</v>
          </cell>
          <cell r="C997" t="str">
            <v>Computed</v>
          </cell>
          <cell r="D997" t="str">
            <v>2Q04</v>
          </cell>
          <cell r="E997" t="str">
            <v>RU Merida III</v>
          </cell>
          <cell r="F997" t="str">
            <v>Foreign</v>
          </cell>
          <cell r="G997">
            <v>0</v>
          </cell>
        </row>
        <row r="998">
          <cell r="A998" t="str">
            <v>Total Deferred Tax Liab - NC</v>
          </cell>
          <cell r="B998" t="str">
            <v>Rich</v>
          </cell>
          <cell r="C998" t="str">
            <v>Computed</v>
          </cell>
          <cell r="D998" t="str">
            <v>2Q04</v>
          </cell>
          <cell r="E998" t="str">
            <v>RU Merida III</v>
          </cell>
          <cell r="F998" t="str">
            <v>Foreign</v>
          </cell>
          <cell r="G998">
            <v>-25685908.799999997</v>
          </cell>
        </row>
        <row r="999">
          <cell r="A999" t="str">
            <v>Total Net Deferred Tax Asset/(Liab)</v>
          </cell>
          <cell r="B999" t="str">
            <v>Rich</v>
          </cell>
          <cell r="C999" t="str">
            <v>Computed</v>
          </cell>
          <cell r="D999" t="str">
            <v>2Q04</v>
          </cell>
          <cell r="E999" t="str">
            <v>RU Merida III</v>
          </cell>
          <cell r="F999" t="str">
            <v>Foreign</v>
          </cell>
          <cell r="G999">
            <v>-17527091.999999996</v>
          </cell>
        </row>
        <row r="1000">
          <cell r="A1000" t="str">
            <v>Gross Valuation Allowance</v>
          </cell>
          <cell r="B1000" t="str">
            <v>Rich</v>
          </cell>
          <cell r="C1000" t="str">
            <v>Computed</v>
          </cell>
          <cell r="D1000" t="str">
            <v>2Q04</v>
          </cell>
          <cell r="E1000" t="str">
            <v>RU Merida III</v>
          </cell>
          <cell r="F1000" t="str">
            <v>Foreign</v>
          </cell>
          <cell r="G1000">
            <v>0</v>
          </cell>
        </row>
        <row r="1001">
          <cell r="A1001" t="str">
            <v>Total Asset/(Liability)</v>
          </cell>
          <cell r="B1001" t="str">
            <v>Rich</v>
          </cell>
          <cell r="C1001" t="str">
            <v>Computed</v>
          </cell>
          <cell r="D1001" t="str">
            <v>2Q04</v>
          </cell>
          <cell r="E1001" t="str">
            <v>RU Merida III</v>
          </cell>
          <cell r="F1001" t="str">
            <v>Foreign</v>
          </cell>
          <cell r="G1001">
            <v>-21800360.854545452</v>
          </cell>
        </row>
        <row r="1002">
          <cell r="A1002" t="str">
            <v>Total tax expense (benefit)</v>
          </cell>
          <cell r="B1002" t="str">
            <v>Rich</v>
          </cell>
          <cell r="C1002" t="str">
            <v>Computed</v>
          </cell>
          <cell r="D1002" t="str">
            <v>2Q04</v>
          </cell>
          <cell r="E1002" t="str">
            <v>RU Merida III</v>
          </cell>
          <cell r="F1002" t="str">
            <v>Foreign</v>
          </cell>
          <cell r="G1002">
            <v>896357.06999999983</v>
          </cell>
        </row>
        <row r="1003">
          <cell r="A1003" t="str">
            <v>EOY Accrued Tax Rec/(Pay)</v>
          </cell>
          <cell r="B1003" t="str">
            <v>Rich</v>
          </cell>
          <cell r="C1003" t="str">
            <v>Computed</v>
          </cell>
          <cell r="D1003" t="str">
            <v>1Q04</v>
          </cell>
          <cell r="E1003" t="str">
            <v>RU Merida III</v>
          </cell>
          <cell r="F1003" t="str">
            <v>Foreign</v>
          </cell>
          <cell r="G1003">
            <v>-849829.19090909068</v>
          </cell>
        </row>
        <row r="1004">
          <cell r="A1004" t="str">
            <v>Total Deferred Tax Asset - Current</v>
          </cell>
          <cell r="B1004" t="str">
            <v>Rich</v>
          </cell>
          <cell r="C1004" t="str">
            <v>Computed</v>
          </cell>
          <cell r="D1004" t="str">
            <v>1Q04</v>
          </cell>
          <cell r="E1004" t="str">
            <v>RU Merida III</v>
          </cell>
          <cell r="F1004" t="str">
            <v>Foreign</v>
          </cell>
          <cell r="G1004">
            <v>7148999.9999999991</v>
          </cell>
        </row>
        <row r="1005">
          <cell r="A1005" t="str">
            <v>Total Deferred Tax Asset - NC</v>
          </cell>
          <cell r="B1005" t="str">
            <v>Rich</v>
          </cell>
          <cell r="C1005" t="str">
            <v>Computed</v>
          </cell>
          <cell r="D1005" t="str">
            <v>1Q04</v>
          </cell>
          <cell r="E1005" t="str">
            <v>RU Merida III</v>
          </cell>
          <cell r="F1005" t="str">
            <v>Foreign</v>
          </cell>
          <cell r="G1005">
            <v>0</v>
          </cell>
        </row>
        <row r="1006">
          <cell r="A1006" t="str">
            <v>Total Deferred Tax Liab - NC</v>
          </cell>
          <cell r="B1006" t="str">
            <v>Rich</v>
          </cell>
          <cell r="C1006" t="str">
            <v>Computed</v>
          </cell>
          <cell r="D1006" t="str">
            <v>1Q04</v>
          </cell>
          <cell r="E1006" t="str">
            <v>RU Merida III</v>
          </cell>
          <cell r="F1006" t="str">
            <v>Foreign</v>
          </cell>
          <cell r="G1006">
            <v>-29574999.999999996</v>
          </cell>
        </row>
        <row r="1007">
          <cell r="A1007" t="str">
            <v>Total Net Deferred Tax Asset/(Liab)</v>
          </cell>
          <cell r="B1007" t="str">
            <v>Rich</v>
          </cell>
          <cell r="C1007" t="str">
            <v>Computed</v>
          </cell>
          <cell r="D1007" t="str">
            <v>1Q04</v>
          </cell>
          <cell r="E1007" t="str">
            <v>RU Merida III</v>
          </cell>
          <cell r="F1007" t="str">
            <v>Foreign</v>
          </cell>
          <cell r="G1007">
            <v>-22425999.999999996</v>
          </cell>
        </row>
        <row r="1008">
          <cell r="A1008" t="str">
            <v>Gross Valuation Allowance</v>
          </cell>
          <cell r="B1008" t="str">
            <v>Rich</v>
          </cell>
          <cell r="C1008" t="str">
            <v>Computed</v>
          </cell>
          <cell r="D1008" t="str">
            <v>1Q04</v>
          </cell>
          <cell r="E1008" t="str">
            <v>RU Merida III</v>
          </cell>
          <cell r="F1008" t="str">
            <v>Foreign</v>
          </cell>
          <cell r="G1008">
            <v>0</v>
          </cell>
        </row>
        <row r="1009">
          <cell r="A1009" t="str">
            <v>Total Asset/(Liability)</v>
          </cell>
          <cell r="B1009" t="str">
            <v>Rich</v>
          </cell>
          <cell r="C1009" t="str">
            <v>Computed</v>
          </cell>
          <cell r="D1009" t="str">
            <v>1Q04</v>
          </cell>
          <cell r="E1009" t="str">
            <v>RU Merida III</v>
          </cell>
          <cell r="F1009" t="str">
            <v>Foreign</v>
          </cell>
          <cell r="G1009">
            <v>-23275829.190909088</v>
          </cell>
        </row>
        <row r="1010">
          <cell r="A1010" t="str">
            <v>Total tax expense (benefit)</v>
          </cell>
          <cell r="B1010" t="str">
            <v>Rich</v>
          </cell>
          <cell r="C1010" t="str">
            <v>Computed</v>
          </cell>
          <cell r="D1010" t="str">
            <v>1Q04</v>
          </cell>
          <cell r="E1010" t="str">
            <v>RU Merida III</v>
          </cell>
          <cell r="F1010" t="str">
            <v>Foreign</v>
          </cell>
          <cell r="G1010">
            <v>2351423.3050000002</v>
          </cell>
        </row>
        <row r="1011">
          <cell r="A1011" t="str">
            <v>EOY Accrued Tax Rec/(Pay)</v>
          </cell>
          <cell r="B1011" t="str">
            <v>Rich</v>
          </cell>
          <cell r="C1011" t="str">
            <v>Computed</v>
          </cell>
          <cell r="D1011" t="str">
            <v>4Q03</v>
          </cell>
          <cell r="E1011" t="str">
            <v>RU Merida III</v>
          </cell>
          <cell r="F1011" t="str">
            <v>Foreign</v>
          </cell>
          <cell r="G1011">
            <v>-159208.63636363635</v>
          </cell>
        </row>
        <row r="1012">
          <cell r="A1012" t="str">
            <v>Total Deferred Tax Asset - Current</v>
          </cell>
          <cell r="B1012" t="str">
            <v>Rich</v>
          </cell>
          <cell r="C1012" t="str">
            <v>Computed</v>
          </cell>
          <cell r="D1012" t="str">
            <v>4Q03</v>
          </cell>
          <cell r="E1012" t="str">
            <v>RU Merida III</v>
          </cell>
          <cell r="F1012" t="str">
            <v>Foreign</v>
          </cell>
          <cell r="G1012">
            <v>8475016.7999999989</v>
          </cell>
        </row>
        <row r="1013">
          <cell r="A1013" t="str">
            <v>Total Deferred Tax Asset - NC</v>
          </cell>
          <cell r="B1013" t="str">
            <v>Rich</v>
          </cell>
          <cell r="C1013" t="str">
            <v>Computed</v>
          </cell>
          <cell r="D1013" t="str">
            <v>4Q03</v>
          </cell>
          <cell r="E1013" t="str">
            <v>RU Merida III</v>
          </cell>
          <cell r="F1013" t="str">
            <v>Foreign</v>
          </cell>
          <cell r="G1013">
            <v>0</v>
          </cell>
        </row>
        <row r="1014">
          <cell r="A1014" t="str">
            <v>Total Deferred Tax Liab - NC</v>
          </cell>
          <cell r="B1014" t="str">
            <v>Rich</v>
          </cell>
          <cell r="C1014" t="str">
            <v>Computed</v>
          </cell>
          <cell r="D1014" t="str">
            <v>4Q03</v>
          </cell>
          <cell r="E1014" t="str">
            <v>RU Merida III</v>
          </cell>
          <cell r="F1014" t="str">
            <v>Foreign</v>
          </cell>
          <cell r="G1014">
            <v>-28095000</v>
          </cell>
        </row>
        <row r="1015">
          <cell r="A1015" t="str">
            <v>Total Net Deferred Tax Asset/(Liab)</v>
          </cell>
          <cell r="B1015" t="str">
            <v>Rich</v>
          </cell>
          <cell r="C1015" t="str">
            <v>Computed</v>
          </cell>
          <cell r="D1015" t="str">
            <v>4Q03</v>
          </cell>
          <cell r="E1015" t="str">
            <v>RU Merida III</v>
          </cell>
          <cell r="F1015" t="str">
            <v>Foreign</v>
          </cell>
          <cell r="G1015">
            <v>-19619983.200000003</v>
          </cell>
        </row>
        <row r="1016">
          <cell r="A1016" t="str">
            <v>Gross Valuation Allowance</v>
          </cell>
          <cell r="B1016" t="str">
            <v>Rich</v>
          </cell>
          <cell r="C1016" t="str">
            <v>Computed</v>
          </cell>
          <cell r="D1016" t="str">
            <v>4Q03</v>
          </cell>
          <cell r="E1016" t="str">
            <v>RU Merida III</v>
          </cell>
          <cell r="F1016" t="str">
            <v>Foreign</v>
          </cell>
          <cell r="G1016">
            <v>0</v>
          </cell>
        </row>
        <row r="1017">
          <cell r="A1017" t="str">
            <v>Total Asset/(Liability)</v>
          </cell>
          <cell r="B1017" t="str">
            <v>Rich</v>
          </cell>
          <cell r="C1017" t="str">
            <v>Computed</v>
          </cell>
          <cell r="D1017" t="str">
            <v>4Q03</v>
          </cell>
          <cell r="E1017" t="str">
            <v>RU Merida III</v>
          </cell>
          <cell r="F1017" t="str">
            <v>Foreign</v>
          </cell>
          <cell r="G1017">
            <v>-19779191.83636364</v>
          </cell>
        </row>
        <row r="1018">
          <cell r="A1018" t="str">
            <v>EOY Accrued Tax Rec/(Pay)</v>
          </cell>
          <cell r="B1018" t="str">
            <v>Rich</v>
          </cell>
          <cell r="C1018" t="str">
            <v>Computed</v>
          </cell>
          <cell r="D1018" t="str">
            <v>2Q04</v>
          </cell>
          <cell r="E1018" t="str">
            <v>RU Panama</v>
          </cell>
          <cell r="F1018" t="str">
            <v>Foreign</v>
          </cell>
          <cell r="G1018">
            <v>-7333765.0260204077</v>
          </cell>
        </row>
        <row r="1019">
          <cell r="A1019" t="str">
            <v>Total Deferred Tax Asset - Current</v>
          </cell>
          <cell r="B1019" t="str">
            <v>Rich</v>
          </cell>
          <cell r="C1019" t="str">
            <v>Computed</v>
          </cell>
          <cell r="D1019" t="str">
            <v>2Q04</v>
          </cell>
          <cell r="E1019" t="str">
            <v>RU Panama</v>
          </cell>
          <cell r="F1019" t="str">
            <v>Foreign</v>
          </cell>
          <cell r="G1019">
            <v>0</v>
          </cell>
        </row>
        <row r="1020">
          <cell r="A1020" t="str">
            <v>Total Deferred Tax Asset - NC</v>
          </cell>
          <cell r="B1020" t="str">
            <v>Rich</v>
          </cell>
          <cell r="C1020" t="str">
            <v>Computed</v>
          </cell>
          <cell r="D1020" t="str">
            <v>2Q04</v>
          </cell>
          <cell r="E1020" t="str">
            <v>RU Panama</v>
          </cell>
          <cell r="F1020" t="str">
            <v>Foreign</v>
          </cell>
          <cell r="G1020">
            <v>0</v>
          </cell>
        </row>
        <row r="1021">
          <cell r="A1021" t="str">
            <v>Total Deferred Tax Liab - NC</v>
          </cell>
          <cell r="B1021" t="str">
            <v>Rich</v>
          </cell>
          <cell r="C1021" t="str">
            <v>Computed</v>
          </cell>
          <cell r="D1021" t="str">
            <v>2Q04</v>
          </cell>
          <cell r="E1021" t="str">
            <v>RU Panama</v>
          </cell>
          <cell r="F1021" t="str">
            <v>Foreign</v>
          </cell>
          <cell r="G1021">
            <v>-16416326.530612245</v>
          </cell>
        </row>
        <row r="1022">
          <cell r="A1022" t="str">
            <v>Total Net Deferred Tax Asset/(Liab)</v>
          </cell>
          <cell r="B1022" t="str">
            <v>Rich</v>
          </cell>
          <cell r="C1022" t="str">
            <v>Computed</v>
          </cell>
          <cell r="D1022" t="str">
            <v>2Q04</v>
          </cell>
          <cell r="E1022" t="str">
            <v>RU Panama</v>
          </cell>
          <cell r="F1022" t="str">
            <v>Foreign</v>
          </cell>
          <cell r="G1022">
            <v>-16416326.530612245</v>
          </cell>
        </row>
        <row r="1023">
          <cell r="A1023" t="str">
            <v>Gross Valuation Allowance</v>
          </cell>
          <cell r="B1023" t="str">
            <v>Rich</v>
          </cell>
          <cell r="C1023" t="str">
            <v>Computed</v>
          </cell>
          <cell r="D1023" t="str">
            <v>2Q04</v>
          </cell>
          <cell r="E1023" t="str">
            <v>RU Panama</v>
          </cell>
          <cell r="F1023" t="str">
            <v>Foreign</v>
          </cell>
          <cell r="G1023">
            <v>0</v>
          </cell>
        </row>
        <row r="1024">
          <cell r="A1024" t="str">
            <v>Total Asset/(Liability)</v>
          </cell>
          <cell r="B1024" t="str">
            <v>Rich</v>
          </cell>
          <cell r="C1024" t="str">
            <v>Computed</v>
          </cell>
          <cell r="D1024" t="str">
            <v>2Q04</v>
          </cell>
          <cell r="E1024" t="str">
            <v>RU Panama</v>
          </cell>
          <cell r="F1024" t="str">
            <v>Foreign</v>
          </cell>
          <cell r="G1024">
            <v>-23750091.556632653</v>
          </cell>
        </row>
        <row r="1025">
          <cell r="A1025" t="str">
            <v>Total tax expense (benefit)</v>
          </cell>
          <cell r="B1025" t="str">
            <v>Rich</v>
          </cell>
          <cell r="C1025" t="str">
            <v>Computed</v>
          </cell>
          <cell r="D1025" t="str">
            <v>2Q04</v>
          </cell>
          <cell r="E1025" t="str">
            <v>RU Panama</v>
          </cell>
          <cell r="F1025" t="str">
            <v>Foreign</v>
          </cell>
          <cell r="G1025">
            <v>1712289.0127499998</v>
          </cell>
        </row>
        <row r="1026">
          <cell r="A1026" t="str">
            <v>EOY Accrued Tax Rec/(Pay)</v>
          </cell>
          <cell r="B1026" t="str">
            <v>Rich</v>
          </cell>
          <cell r="C1026" t="str">
            <v>Computed</v>
          </cell>
          <cell r="D1026" t="str">
            <v>1Q04</v>
          </cell>
          <cell r="E1026" t="str">
            <v>RU Panama</v>
          </cell>
          <cell r="F1026" t="str">
            <v>Foreign</v>
          </cell>
          <cell r="G1026">
            <v>-6524850.018678573</v>
          </cell>
        </row>
        <row r="1027">
          <cell r="A1027" t="str">
            <v>Total Deferred Tax Asset - Current</v>
          </cell>
          <cell r="B1027" t="str">
            <v>Rich</v>
          </cell>
          <cell r="C1027" t="str">
            <v>Computed</v>
          </cell>
          <cell r="D1027" t="str">
            <v>1Q04</v>
          </cell>
          <cell r="E1027" t="str">
            <v>RU Panama</v>
          </cell>
          <cell r="F1027" t="str">
            <v>Foreign</v>
          </cell>
          <cell r="G1027">
            <v>0</v>
          </cell>
        </row>
        <row r="1028">
          <cell r="A1028" t="str">
            <v>Total Deferred Tax Asset - NC</v>
          </cell>
          <cell r="B1028" t="str">
            <v>Rich</v>
          </cell>
          <cell r="C1028" t="str">
            <v>Computed</v>
          </cell>
          <cell r="D1028" t="str">
            <v>1Q04</v>
          </cell>
          <cell r="E1028" t="str">
            <v>RU Panama</v>
          </cell>
          <cell r="F1028" t="str">
            <v>Foreign</v>
          </cell>
          <cell r="G1028">
            <v>0</v>
          </cell>
        </row>
        <row r="1029">
          <cell r="A1029" t="str">
            <v>Total Deferred Tax Liab - NC</v>
          </cell>
          <cell r="B1029" t="str">
            <v>Rich</v>
          </cell>
          <cell r="C1029" t="str">
            <v>Computed</v>
          </cell>
          <cell r="D1029" t="str">
            <v>1Q04</v>
          </cell>
          <cell r="E1029" t="str">
            <v>RU Panama</v>
          </cell>
          <cell r="F1029" t="str">
            <v>Foreign</v>
          </cell>
          <cell r="G1029">
            <v>-16416326.530612245</v>
          </cell>
        </row>
        <row r="1030">
          <cell r="A1030" t="str">
            <v>Total Net Deferred Tax Asset/(Liab)</v>
          </cell>
          <cell r="B1030" t="str">
            <v>Rich</v>
          </cell>
          <cell r="C1030" t="str">
            <v>Computed</v>
          </cell>
          <cell r="D1030" t="str">
            <v>1Q04</v>
          </cell>
          <cell r="E1030" t="str">
            <v>RU Panama</v>
          </cell>
          <cell r="F1030" t="str">
            <v>Foreign</v>
          </cell>
          <cell r="G1030">
            <v>-16416326.530612245</v>
          </cell>
        </row>
        <row r="1031">
          <cell r="A1031" t="str">
            <v>Gross Valuation Allowance</v>
          </cell>
          <cell r="B1031" t="str">
            <v>Rich</v>
          </cell>
          <cell r="C1031" t="str">
            <v>Computed</v>
          </cell>
          <cell r="D1031" t="str">
            <v>1Q04</v>
          </cell>
          <cell r="E1031" t="str">
            <v>RU Panama</v>
          </cell>
          <cell r="F1031" t="str">
            <v>Foreign</v>
          </cell>
          <cell r="G1031">
            <v>0</v>
          </cell>
        </row>
        <row r="1032">
          <cell r="A1032" t="str">
            <v>Total Asset/(Liability)</v>
          </cell>
          <cell r="B1032" t="str">
            <v>Rich</v>
          </cell>
          <cell r="C1032" t="str">
            <v>Computed</v>
          </cell>
          <cell r="D1032" t="str">
            <v>1Q04</v>
          </cell>
          <cell r="E1032" t="str">
            <v>RU Panama</v>
          </cell>
          <cell r="F1032" t="str">
            <v>Foreign</v>
          </cell>
          <cell r="G1032">
            <v>-22941176.549290817</v>
          </cell>
        </row>
        <row r="1033">
          <cell r="A1033" t="str">
            <v>Total tax expense (benefit)</v>
          </cell>
          <cell r="B1033" t="str">
            <v>Rich</v>
          </cell>
          <cell r="C1033" t="str">
            <v>Computed</v>
          </cell>
          <cell r="D1033" t="str">
            <v>1Q04</v>
          </cell>
          <cell r="E1033" t="str">
            <v>RU Panama</v>
          </cell>
          <cell r="F1033" t="str">
            <v>Foreign</v>
          </cell>
          <cell r="G1033">
            <v>1033834.7992500005</v>
          </cell>
        </row>
        <row r="1034">
          <cell r="A1034" t="str">
            <v>EOY Accrued Tax Rec/(Pay)</v>
          </cell>
          <cell r="B1034" t="str">
            <v>Rich</v>
          </cell>
          <cell r="C1034" t="str">
            <v>Computed</v>
          </cell>
          <cell r="D1034" t="str">
            <v>4Q03</v>
          </cell>
          <cell r="E1034" t="str">
            <v>RU Panama</v>
          </cell>
          <cell r="F1034" t="str">
            <v>Foreign</v>
          </cell>
          <cell r="G1034">
            <v>-5502460.9183673477</v>
          </cell>
        </row>
        <row r="1035">
          <cell r="A1035" t="str">
            <v>Total Deferred Tax Asset - Current</v>
          </cell>
          <cell r="B1035" t="str">
            <v>Rich</v>
          </cell>
          <cell r="C1035" t="str">
            <v>Computed</v>
          </cell>
          <cell r="D1035" t="str">
            <v>4Q03</v>
          </cell>
          <cell r="E1035" t="str">
            <v>RU Panama</v>
          </cell>
          <cell r="F1035" t="str">
            <v>Foreign</v>
          </cell>
          <cell r="G1035">
            <v>0</v>
          </cell>
        </row>
        <row r="1036">
          <cell r="A1036" t="str">
            <v>Total Deferred Tax Asset - NC</v>
          </cell>
          <cell r="B1036" t="str">
            <v>Rich</v>
          </cell>
          <cell r="C1036" t="str">
            <v>Computed</v>
          </cell>
          <cell r="D1036" t="str">
            <v>4Q03</v>
          </cell>
          <cell r="E1036" t="str">
            <v>RU Panama</v>
          </cell>
          <cell r="F1036" t="str">
            <v>Foreign</v>
          </cell>
          <cell r="G1036">
            <v>0</v>
          </cell>
        </row>
        <row r="1037">
          <cell r="A1037" t="str">
            <v>Total Deferred Tax Liab - NC</v>
          </cell>
          <cell r="B1037" t="str">
            <v>Rich</v>
          </cell>
          <cell r="C1037" t="str">
            <v>Computed</v>
          </cell>
          <cell r="D1037" t="str">
            <v>4Q03</v>
          </cell>
          <cell r="E1037" t="str">
            <v>RU Panama</v>
          </cell>
          <cell r="F1037" t="str">
            <v>Foreign</v>
          </cell>
          <cell r="G1037">
            <v>-16416326.530612245</v>
          </cell>
        </row>
        <row r="1038">
          <cell r="A1038" t="str">
            <v>Total Net Deferred Tax Asset/(Liab)</v>
          </cell>
          <cell r="B1038" t="str">
            <v>Rich</v>
          </cell>
          <cell r="C1038" t="str">
            <v>Computed</v>
          </cell>
          <cell r="D1038" t="str">
            <v>4Q03</v>
          </cell>
          <cell r="E1038" t="str">
            <v>RU Panama</v>
          </cell>
          <cell r="F1038" t="str">
            <v>Foreign</v>
          </cell>
          <cell r="G1038">
            <v>-16416326.530612245</v>
          </cell>
        </row>
        <row r="1039">
          <cell r="A1039" t="str">
            <v>Gross Valuation Allowance</v>
          </cell>
          <cell r="B1039" t="str">
            <v>Rich</v>
          </cell>
          <cell r="C1039" t="str">
            <v>Computed</v>
          </cell>
          <cell r="D1039" t="str">
            <v>4Q03</v>
          </cell>
          <cell r="E1039" t="str">
            <v>RU Panama</v>
          </cell>
          <cell r="F1039" t="str">
            <v>Foreign</v>
          </cell>
          <cell r="G1039">
            <v>0</v>
          </cell>
        </row>
        <row r="1040">
          <cell r="A1040" t="str">
            <v>Total Asset/(Liability)</v>
          </cell>
          <cell r="B1040" t="str">
            <v>Rich</v>
          </cell>
          <cell r="C1040" t="str">
            <v>Computed</v>
          </cell>
          <cell r="D1040" t="str">
            <v>4Q03</v>
          </cell>
          <cell r="E1040" t="str">
            <v>RU Panama</v>
          </cell>
          <cell r="F1040" t="str">
            <v>Foreign</v>
          </cell>
          <cell r="G1040">
            <v>-21918787.448979594</v>
          </cell>
        </row>
        <row r="1041">
          <cell r="A1041" t="str">
            <v>EOY Accrued Tax Rec/(Pay)</v>
          </cell>
          <cell r="B1041" t="str">
            <v>Rich</v>
          </cell>
          <cell r="C1041" t="str">
            <v>Computed</v>
          </cell>
          <cell r="D1041" t="str">
            <v>2Q04</v>
          </cell>
          <cell r="E1041" t="str">
            <v>Puerto Rico</v>
          </cell>
          <cell r="F1041" t="str">
            <v>Foreign</v>
          </cell>
          <cell r="G1041">
            <v>26078</v>
          </cell>
        </row>
        <row r="1042">
          <cell r="A1042" t="str">
            <v>Total Deferred Tax Asset - Current</v>
          </cell>
          <cell r="B1042" t="str">
            <v>Rich</v>
          </cell>
          <cell r="C1042" t="str">
            <v>Computed</v>
          </cell>
          <cell r="D1042" t="str">
            <v>2Q04</v>
          </cell>
          <cell r="E1042" t="str">
            <v>Puerto Rico</v>
          </cell>
          <cell r="F1042" t="str">
            <v>Foreign</v>
          </cell>
          <cell r="G1042">
            <v>0</v>
          </cell>
        </row>
        <row r="1043">
          <cell r="A1043" t="str">
            <v>Total Deferred Tax Asset - NC</v>
          </cell>
          <cell r="B1043" t="str">
            <v>Rich</v>
          </cell>
          <cell r="C1043" t="str">
            <v>Computed</v>
          </cell>
          <cell r="D1043" t="str">
            <v>2Q04</v>
          </cell>
          <cell r="E1043" t="str">
            <v>Puerto Rico</v>
          </cell>
          <cell r="F1043" t="str">
            <v>Foreign</v>
          </cell>
          <cell r="G1043">
            <v>0</v>
          </cell>
        </row>
        <row r="1044">
          <cell r="A1044" t="str">
            <v>Total Deferred Tax Liab - NC</v>
          </cell>
          <cell r="B1044" t="str">
            <v>Rich</v>
          </cell>
          <cell r="C1044" t="str">
            <v>Computed</v>
          </cell>
          <cell r="D1044" t="str">
            <v>2Q04</v>
          </cell>
          <cell r="E1044" t="str">
            <v>Puerto Rico</v>
          </cell>
          <cell r="F1044" t="str">
            <v>Foreign</v>
          </cell>
          <cell r="G1044">
            <v>-17222408.631700002</v>
          </cell>
        </row>
        <row r="1045">
          <cell r="A1045" t="str">
            <v>Total Net Deferred Tax Asset/(Liab)</v>
          </cell>
          <cell r="B1045" t="str">
            <v>Rich</v>
          </cell>
          <cell r="C1045" t="str">
            <v>Computed</v>
          </cell>
          <cell r="D1045" t="str">
            <v>2Q04</v>
          </cell>
          <cell r="E1045" t="str">
            <v>Puerto Rico</v>
          </cell>
          <cell r="F1045" t="str">
            <v>Foreign</v>
          </cell>
          <cell r="G1045">
            <v>-17222408.631700002</v>
          </cell>
        </row>
        <row r="1046">
          <cell r="A1046" t="str">
            <v>Gross Valuation Allowance</v>
          </cell>
          <cell r="B1046" t="str">
            <v>Rich</v>
          </cell>
          <cell r="C1046" t="str">
            <v>Computed</v>
          </cell>
          <cell r="D1046" t="str">
            <v>2Q04</v>
          </cell>
          <cell r="E1046" t="str">
            <v>Puerto Rico</v>
          </cell>
          <cell r="F1046" t="str">
            <v>Foreign</v>
          </cell>
          <cell r="G1046">
            <v>0</v>
          </cell>
        </row>
        <row r="1047">
          <cell r="A1047" t="str">
            <v>Total Asset/(Liability)</v>
          </cell>
          <cell r="B1047" t="str">
            <v>Rich</v>
          </cell>
          <cell r="C1047" t="str">
            <v>Computed</v>
          </cell>
          <cell r="D1047" t="str">
            <v>2Q04</v>
          </cell>
          <cell r="E1047" t="str">
            <v>Puerto Rico</v>
          </cell>
          <cell r="F1047" t="str">
            <v>Foreign</v>
          </cell>
          <cell r="G1047">
            <v>-17196330.631700002</v>
          </cell>
        </row>
        <row r="1048">
          <cell r="A1048" t="str">
            <v>Total tax expense (benefit)</v>
          </cell>
          <cell r="B1048" t="str">
            <v>Rich</v>
          </cell>
          <cell r="C1048" t="str">
            <v>Computed</v>
          </cell>
          <cell r="D1048" t="str">
            <v>2Q04</v>
          </cell>
          <cell r="E1048" t="str">
            <v>Puerto Rico</v>
          </cell>
          <cell r="F1048" t="str">
            <v>Foreign</v>
          </cell>
          <cell r="G1048">
            <v>15235248.6317</v>
          </cell>
        </row>
        <row r="1049">
          <cell r="A1049" t="str">
            <v>EOY Accrued Tax Rec/(Pay)</v>
          </cell>
          <cell r="B1049" t="str">
            <v>Rich</v>
          </cell>
          <cell r="C1049" t="str">
            <v>Computed</v>
          </cell>
          <cell r="D1049" t="str">
            <v>1Q04</v>
          </cell>
          <cell r="E1049" t="str">
            <v>Puerto Rico</v>
          </cell>
          <cell r="F1049" t="str">
            <v>Foreign</v>
          </cell>
          <cell r="G1049">
            <v>-453259.30579999986</v>
          </cell>
        </row>
        <row r="1050">
          <cell r="A1050" t="str">
            <v>Total Deferred Tax Asset - Current</v>
          </cell>
          <cell r="B1050" t="str">
            <v>Rich</v>
          </cell>
          <cell r="C1050" t="str">
            <v>Computed</v>
          </cell>
          <cell r="D1050" t="str">
            <v>1Q04</v>
          </cell>
          <cell r="E1050" t="str">
            <v>Puerto Rico</v>
          </cell>
          <cell r="F1050" t="str">
            <v>Foreign</v>
          </cell>
          <cell r="G1050">
            <v>0</v>
          </cell>
        </row>
        <row r="1051">
          <cell r="A1051" t="str">
            <v>Total Deferred Tax Asset - NC</v>
          </cell>
          <cell r="B1051" t="str">
            <v>Rich</v>
          </cell>
          <cell r="C1051" t="str">
            <v>Computed</v>
          </cell>
          <cell r="D1051" t="str">
            <v>1Q04</v>
          </cell>
          <cell r="E1051" t="str">
            <v>Puerto Rico</v>
          </cell>
          <cell r="F1051" t="str">
            <v>Foreign</v>
          </cell>
          <cell r="G1051">
            <v>0</v>
          </cell>
        </row>
        <row r="1052">
          <cell r="A1052" t="str">
            <v>Total Deferred Tax Liab - NC</v>
          </cell>
          <cell r="B1052" t="str">
            <v>Rich</v>
          </cell>
          <cell r="C1052" t="str">
            <v>Computed</v>
          </cell>
          <cell r="D1052" t="str">
            <v>1Q04</v>
          </cell>
          <cell r="E1052" t="str">
            <v>Puerto Rico</v>
          </cell>
          <cell r="F1052" t="str">
            <v>Foreign</v>
          </cell>
          <cell r="G1052">
            <v>-1987160</v>
          </cell>
        </row>
        <row r="1053">
          <cell r="A1053" t="str">
            <v>Total Net Deferred Tax Asset/(Liab)</v>
          </cell>
          <cell r="B1053" t="str">
            <v>Rich</v>
          </cell>
          <cell r="C1053" t="str">
            <v>Computed</v>
          </cell>
          <cell r="D1053" t="str">
            <v>1Q04</v>
          </cell>
          <cell r="E1053" t="str">
            <v>Puerto Rico</v>
          </cell>
          <cell r="F1053" t="str">
            <v>Foreign</v>
          </cell>
          <cell r="G1053">
            <v>-1987160</v>
          </cell>
        </row>
        <row r="1054">
          <cell r="A1054" t="str">
            <v>Gross Valuation Allowance</v>
          </cell>
          <cell r="B1054" t="str">
            <v>Rich</v>
          </cell>
          <cell r="C1054" t="str">
            <v>Computed</v>
          </cell>
          <cell r="D1054" t="str">
            <v>1Q04</v>
          </cell>
          <cell r="E1054" t="str">
            <v>Puerto Rico</v>
          </cell>
          <cell r="F1054" t="str">
            <v>Foreign</v>
          </cell>
          <cell r="G1054">
            <v>0</v>
          </cell>
        </row>
        <row r="1055">
          <cell r="A1055" t="str">
            <v>Total Asset/(Liability)</v>
          </cell>
          <cell r="B1055" t="str">
            <v>Rich</v>
          </cell>
          <cell r="C1055" t="str">
            <v>Computed</v>
          </cell>
          <cell r="D1055" t="str">
            <v>1Q04</v>
          </cell>
          <cell r="E1055" t="str">
            <v>Puerto Rico</v>
          </cell>
          <cell r="F1055" t="str">
            <v>Foreign</v>
          </cell>
          <cell r="G1055">
            <v>-2440419.3057999997</v>
          </cell>
        </row>
        <row r="1056">
          <cell r="A1056" t="str">
            <v>Total tax expense (benefit)</v>
          </cell>
          <cell r="B1056" t="str">
            <v>Rich</v>
          </cell>
          <cell r="C1056" t="str">
            <v>Computed</v>
          </cell>
          <cell r="D1056" t="str">
            <v>1Q04</v>
          </cell>
          <cell r="E1056" t="str">
            <v>Puerto Rico</v>
          </cell>
          <cell r="F1056" t="str">
            <v>Foreign</v>
          </cell>
          <cell r="G1056">
            <v>464312.30579999986</v>
          </cell>
        </row>
        <row r="1057">
          <cell r="A1057" t="str">
            <v>EOY Accrued Tax Rec/(Pay)</v>
          </cell>
          <cell r="B1057" t="str">
            <v>Rich</v>
          </cell>
          <cell r="C1057" t="str">
            <v>Computed</v>
          </cell>
          <cell r="D1057" t="str">
            <v>4Q03</v>
          </cell>
          <cell r="E1057" t="str">
            <v>Puerto Rico</v>
          </cell>
          <cell r="F1057" t="str">
            <v>Foreign</v>
          </cell>
          <cell r="G1057">
            <v>11053</v>
          </cell>
        </row>
        <row r="1058">
          <cell r="A1058" t="str">
            <v>Total Deferred Tax Asset - Current</v>
          </cell>
          <cell r="B1058" t="str">
            <v>Rich</v>
          </cell>
          <cell r="C1058" t="str">
            <v>Computed</v>
          </cell>
          <cell r="D1058" t="str">
            <v>4Q03</v>
          </cell>
          <cell r="E1058" t="str">
            <v>Puerto Rico</v>
          </cell>
          <cell r="F1058" t="str">
            <v>Foreign</v>
          </cell>
          <cell r="G1058">
            <v>0</v>
          </cell>
        </row>
        <row r="1059">
          <cell r="A1059" t="str">
            <v>Total Deferred Tax Asset - NC</v>
          </cell>
          <cell r="B1059" t="str">
            <v>Rich</v>
          </cell>
          <cell r="C1059" t="str">
            <v>Computed</v>
          </cell>
          <cell r="D1059" t="str">
            <v>4Q03</v>
          </cell>
          <cell r="E1059" t="str">
            <v>Puerto Rico</v>
          </cell>
          <cell r="F1059" t="str">
            <v>Foreign</v>
          </cell>
          <cell r="G1059">
            <v>0</v>
          </cell>
        </row>
        <row r="1060">
          <cell r="A1060" t="str">
            <v>Total Deferred Tax Liab - NC</v>
          </cell>
          <cell r="B1060" t="str">
            <v>Rich</v>
          </cell>
          <cell r="C1060" t="str">
            <v>Computed</v>
          </cell>
          <cell r="D1060" t="str">
            <v>4Q03</v>
          </cell>
          <cell r="E1060" t="str">
            <v>Puerto Rico</v>
          </cell>
          <cell r="F1060" t="str">
            <v>Foreign</v>
          </cell>
          <cell r="G1060">
            <v>-1987160</v>
          </cell>
        </row>
        <row r="1061">
          <cell r="A1061" t="str">
            <v>Total Net Deferred Tax Asset/(Liab)</v>
          </cell>
          <cell r="B1061" t="str">
            <v>Rich</v>
          </cell>
          <cell r="C1061" t="str">
            <v>Computed</v>
          </cell>
          <cell r="D1061" t="str">
            <v>4Q03</v>
          </cell>
          <cell r="E1061" t="str">
            <v>Puerto Rico</v>
          </cell>
          <cell r="F1061" t="str">
            <v>Foreign</v>
          </cell>
          <cell r="G1061">
            <v>-1987160</v>
          </cell>
        </row>
        <row r="1062">
          <cell r="A1062" t="str">
            <v>Gross Valuation Allowance</v>
          </cell>
          <cell r="B1062" t="str">
            <v>Rich</v>
          </cell>
          <cell r="C1062" t="str">
            <v>Computed</v>
          </cell>
          <cell r="D1062" t="str">
            <v>4Q03</v>
          </cell>
          <cell r="E1062" t="str">
            <v>Puerto Rico</v>
          </cell>
          <cell r="F1062" t="str">
            <v>Foreign</v>
          </cell>
          <cell r="G1062">
            <v>0</v>
          </cell>
        </row>
        <row r="1063">
          <cell r="A1063" t="str">
            <v>Total Asset/(Liability)</v>
          </cell>
          <cell r="B1063" t="str">
            <v>Rich</v>
          </cell>
          <cell r="C1063" t="str">
            <v>Computed</v>
          </cell>
          <cell r="D1063" t="str">
            <v>4Q03</v>
          </cell>
          <cell r="E1063" t="str">
            <v>Puerto Rico</v>
          </cell>
          <cell r="F1063" t="str">
            <v>Foreign</v>
          </cell>
          <cell r="G1063">
            <v>-1976107</v>
          </cell>
        </row>
        <row r="1064">
          <cell r="A1064" t="str">
            <v>EOY Accrued Tax Rec/(Pay)</v>
          </cell>
          <cell r="B1064" t="str">
            <v>Rich</v>
          </cell>
          <cell r="C1064" t="str">
            <v>Computed</v>
          </cell>
          <cell r="D1064" t="str">
            <v>2Q04</v>
          </cell>
          <cell r="E1064" t="str">
            <v>Services, LTD</v>
          </cell>
          <cell r="F1064" t="str">
            <v>Foreign</v>
          </cell>
          <cell r="G1064">
            <v>0</v>
          </cell>
        </row>
        <row r="1065">
          <cell r="A1065" t="str">
            <v>Total Deferred Tax Asset - Current</v>
          </cell>
          <cell r="B1065" t="str">
            <v>Rich</v>
          </cell>
          <cell r="C1065" t="str">
            <v>Computed</v>
          </cell>
          <cell r="D1065" t="str">
            <v>2Q04</v>
          </cell>
          <cell r="E1065" t="str">
            <v>Services, LTD</v>
          </cell>
          <cell r="F1065" t="str">
            <v>Foreign</v>
          </cell>
          <cell r="G1065">
            <v>0</v>
          </cell>
        </row>
        <row r="1066">
          <cell r="A1066" t="str">
            <v>Total Deferred Tax Asset - NC</v>
          </cell>
          <cell r="B1066" t="str">
            <v>Rich</v>
          </cell>
          <cell r="C1066" t="str">
            <v>Computed</v>
          </cell>
          <cell r="D1066" t="str">
            <v>2Q04</v>
          </cell>
          <cell r="E1066" t="str">
            <v>Services, LTD</v>
          </cell>
          <cell r="F1066" t="str">
            <v>Foreign</v>
          </cell>
          <cell r="G1066">
            <v>0</v>
          </cell>
        </row>
        <row r="1067">
          <cell r="A1067" t="str">
            <v>Total Deferred Tax Liab - NC</v>
          </cell>
          <cell r="B1067" t="str">
            <v>Rich</v>
          </cell>
          <cell r="C1067" t="str">
            <v>Computed</v>
          </cell>
          <cell r="D1067" t="str">
            <v>2Q04</v>
          </cell>
          <cell r="E1067" t="str">
            <v>Services, LTD</v>
          </cell>
          <cell r="F1067" t="str">
            <v>Foreign</v>
          </cell>
          <cell r="G1067">
            <v>0</v>
          </cell>
        </row>
        <row r="1068">
          <cell r="A1068" t="str">
            <v>Total Net Deferred Tax Asset/(Liab)</v>
          </cell>
          <cell r="B1068" t="str">
            <v>Rich</v>
          </cell>
          <cell r="C1068" t="str">
            <v>Computed</v>
          </cell>
          <cell r="D1068" t="str">
            <v>2Q04</v>
          </cell>
          <cell r="E1068" t="str">
            <v>Services, LTD</v>
          </cell>
          <cell r="F1068" t="str">
            <v>Foreign</v>
          </cell>
          <cell r="G1068">
            <v>0</v>
          </cell>
        </row>
        <row r="1069">
          <cell r="A1069" t="str">
            <v>Gross Valuation Allowance</v>
          </cell>
          <cell r="B1069" t="str">
            <v>Rich</v>
          </cell>
          <cell r="C1069" t="str">
            <v>Computed</v>
          </cell>
          <cell r="D1069" t="str">
            <v>2Q04</v>
          </cell>
          <cell r="E1069" t="str">
            <v>Services, LTD</v>
          </cell>
          <cell r="F1069" t="str">
            <v>Foreign</v>
          </cell>
          <cell r="G1069">
            <v>0</v>
          </cell>
        </row>
        <row r="1070">
          <cell r="A1070" t="str">
            <v>Total Asset/(Liability)</v>
          </cell>
          <cell r="B1070" t="str">
            <v>Rich</v>
          </cell>
          <cell r="C1070" t="str">
            <v>Computed</v>
          </cell>
          <cell r="D1070" t="str">
            <v>2Q04</v>
          </cell>
          <cell r="E1070" t="str">
            <v>Services, LTD</v>
          </cell>
          <cell r="F1070" t="str">
            <v>Foreign</v>
          </cell>
          <cell r="G1070">
            <v>0</v>
          </cell>
        </row>
        <row r="1071">
          <cell r="A1071" t="str">
            <v>Total tax expense (benefit)</v>
          </cell>
          <cell r="B1071" t="str">
            <v>Rich</v>
          </cell>
          <cell r="C1071" t="str">
            <v>Computed</v>
          </cell>
          <cell r="D1071" t="str">
            <v>2Q04</v>
          </cell>
          <cell r="E1071" t="str">
            <v>Services, LTD</v>
          </cell>
          <cell r="F1071" t="str">
            <v>Foreign</v>
          </cell>
          <cell r="G1071">
            <v>0</v>
          </cell>
        </row>
        <row r="1072">
          <cell r="A1072" t="str">
            <v>EOY Accrued Tax Rec/(Pay)</v>
          </cell>
          <cell r="B1072" t="str">
            <v>Rich</v>
          </cell>
          <cell r="C1072" t="str">
            <v>Computed</v>
          </cell>
          <cell r="D1072" t="str">
            <v>1Q04</v>
          </cell>
          <cell r="E1072" t="str">
            <v>Services, LTD</v>
          </cell>
          <cell r="F1072" t="str">
            <v>Foreign</v>
          </cell>
          <cell r="G1072">
            <v>0</v>
          </cell>
        </row>
        <row r="1073">
          <cell r="A1073" t="str">
            <v>Total Deferred Tax Asset - Current</v>
          </cell>
          <cell r="B1073" t="str">
            <v>Rich</v>
          </cell>
          <cell r="C1073" t="str">
            <v>Computed</v>
          </cell>
          <cell r="D1073" t="str">
            <v>1Q04</v>
          </cell>
          <cell r="E1073" t="str">
            <v>Services, LTD</v>
          </cell>
          <cell r="F1073" t="str">
            <v>Foreign</v>
          </cell>
          <cell r="G1073">
            <v>0</v>
          </cell>
        </row>
        <row r="1074">
          <cell r="A1074" t="str">
            <v>Total Deferred Tax Asset - NC</v>
          </cell>
          <cell r="B1074" t="str">
            <v>Rich</v>
          </cell>
          <cell r="C1074" t="str">
            <v>Computed</v>
          </cell>
          <cell r="D1074" t="str">
            <v>1Q04</v>
          </cell>
          <cell r="E1074" t="str">
            <v>Services, LTD</v>
          </cell>
          <cell r="F1074" t="str">
            <v>Foreign</v>
          </cell>
          <cell r="G1074">
            <v>0</v>
          </cell>
        </row>
        <row r="1075">
          <cell r="A1075" t="str">
            <v>Total Deferred Tax Liab - NC</v>
          </cell>
          <cell r="B1075" t="str">
            <v>Rich</v>
          </cell>
          <cell r="C1075" t="str">
            <v>Computed</v>
          </cell>
          <cell r="D1075" t="str">
            <v>1Q04</v>
          </cell>
          <cell r="E1075" t="str">
            <v>Services, LTD</v>
          </cell>
          <cell r="F1075" t="str">
            <v>Foreign</v>
          </cell>
          <cell r="G1075">
            <v>0</v>
          </cell>
        </row>
        <row r="1076">
          <cell r="A1076" t="str">
            <v>Total Net Deferred Tax Asset/(Liab)</v>
          </cell>
          <cell r="B1076" t="str">
            <v>Rich</v>
          </cell>
          <cell r="C1076" t="str">
            <v>Computed</v>
          </cell>
          <cell r="D1076" t="str">
            <v>1Q04</v>
          </cell>
          <cell r="E1076" t="str">
            <v>Services, LTD</v>
          </cell>
          <cell r="F1076" t="str">
            <v>Foreign</v>
          </cell>
          <cell r="G1076">
            <v>0</v>
          </cell>
        </row>
        <row r="1077">
          <cell r="A1077" t="str">
            <v>Gross Valuation Allowance</v>
          </cell>
          <cell r="B1077" t="str">
            <v>Rich</v>
          </cell>
          <cell r="C1077" t="str">
            <v>Computed</v>
          </cell>
          <cell r="D1077" t="str">
            <v>1Q04</v>
          </cell>
          <cell r="E1077" t="str">
            <v>Services, LTD</v>
          </cell>
          <cell r="F1077" t="str">
            <v>Foreign</v>
          </cell>
          <cell r="G1077">
            <v>0</v>
          </cell>
        </row>
        <row r="1078">
          <cell r="A1078" t="str">
            <v>Total Asset/(Liability)</v>
          </cell>
          <cell r="B1078" t="str">
            <v>Rich</v>
          </cell>
          <cell r="C1078" t="str">
            <v>Computed</v>
          </cell>
          <cell r="D1078" t="str">
            <v>1Q04</v>
          </cell>
          <cell r="E1078" t="str">
            <v>Services, LTD</v>
          </cell>
          <cell r="F1078" t="str">
            <v>Foreign</v>
          </cell>
          <cell r="G1078">
            <v>0</v>
          </cell>
        </row>
        <row r="1079">
          <cell r="A1079" t="str">
            <v>Total tax expense (benefit)</v>
          </cell>
          <cell r="B1079" t="str">
            <v>Rich</v>
          </cell>
          <cell r="C1079" t="str">
            <v>Computed</v>
          </cell>
          <cell r="D1079" t="str">
            <v>1Q04</v>
          </cell>
          <cell r="E1079" t="str">
            <v>Services, LTD</v>
          </cell>
          <cell r="F1079" t="str">
            <v>Foreign</v>
          </cell>
          <cell r="G1079">
            <v>0</v>
          </cell>
        </row>
        <row r="1080">
          <cell r="A1080" t="str">
            <v>EOY Accrued Tax Rec/(Pay)</v>
          </cell>
          <cell r="B1080" t="str">
            <v>Rich</v>
          </cell>
          <cell r="C1080" t="str">
            <v>Computed</v>
          </cell>
          <cell r="D1080" t="str">
            <v>4Q03</v>
          </cell>
          <cell r="E1080" t="str">
            <v>Services, LTD</v>
          </cell>
          <cell r="F1080" t="str">
            <v>Foreign</v>
          </cell>
          <cell r="G1080">
            <v>0</v>
          </cell>
        </row>
        <row r="1081">
          <cell r="A1081" t="str">
            <v>Total Deferred Tax Asset - Current</v>
          </cell>
          <cell r="B1081" t="str">
            <v>Rich</v>
          </cell>
          <cell r="C1081" t="str">
            <v>Computed</v>
          </cell>
          <cell r="D1081" t="str">
            <v>4Q03</v>
          </cell>
          <cell r="E1081" t="str">
            <v>Services, LTD</v>
          </cell>
          <cell r="F1081" t="str">
            <v>Foreign</v>
          </cell>
          <cell r="G1081">
            <v>0</v>
          </cell>
        </row>
        <row r="1082">
          <cell r="A1082" t="str">
            <v>Total Deferred Tax Asset - NC</v>
          </cell>
          <cell r="B1082" t="str">
            <v>Rich</v>
          </cell>
          <cell r="C1082" t="str">
            <v>Computed</v>
          </cell>
          <cell r="D1082" t="str">
            <v>4Q03</v>
          </cell>
          <cell r="E1082" t="str">
            <v>Services, LTD</v>
          </cell>
          <cell r="F1082" t="str">
            <v>Foreign</v>
          </cell>
          <cell r="G1082">
            <v>0</v>
          </cell>
        </row>
        <row r="1083">
          <cell r="A1083" t="str">
            <v>Total Deferred Tax Liab - NC</v>
          </cell>
          <cell r="B1083" t="str">
            <v>Rich</v>
          </cell>
          <cell r="C1083" t="str">
            <v>Computed</v>
          </cell>
          <cell r="D1083" t="str">
            <v>4Q03</v>
          </cell>
          <cell r="E1083" t="str">
            <v>Services, LTD</v>
          </cell>
          <cell r="F1083" t="str">
            <v>Foreign</v>
          </cell>
          <cell r="G1083">
            <v>0</v>
          </cell>
        </row>
        <row r="1084">
          <cell r="A1084" t="str">
            <v>Total Net Deferred Tax Asset/(Liab)</v>
          </cell>
          <cell r="B1084" t="str">
            <v>Rich</v>
          </cell>
          <cell r="C1084" t="str">
            <v>Computed</v>
          </cell>
          <cell r="D1084" t="str">
            <v>4Q03</v>
          </cell>
          <cell r="E1084" t="str">
            <v>Services, LTD</v>
          </cell>
          <cell r="F1084" t="str">
            <v>Foreign</v>
          </cell>
          <cell r="G1084">
            <v>0</v>
          </cell>
        </row>
        <row r="1085">
          <cell r="A1085" t="str">
            <v>Gross Valuation Allowance</v>
          </cell>
          <cell r="B1085" t="str">
            <v>Rich</v>
          </cell>
          <cell r="C1085" t="str">
            <v>Computed</v>
          </cell>
          <cell r="D1085" t="str">
            <v>4Q03</v>
          </cell>
          <cell r="E1085" t="str">
            <v>Services, LTD</v>
          </cell>
          <cell r="F1085" t="str">
            <v>Foreign</v>
          </cell>
          <cell r="G1085">
            <v>0</v>
          </cell>
        </row>
        <row r="1086">
          <cell r="A1086" t="str">
            <v>Total Asset/(Liability)</v>
          </cell>
          <cell r="B1086" t="str">
            <v>Rich</v>
          </cell>
          <cell r="C1086" t="str">
            <v>Computed</v>
          </cell>
          <cell r="D1086" t="str">
            <v>4Q03</v>
          </cell>
          <cell r="E1086" t="str">
            <v>Services, LTD</v>
          </cell>
          <cell r="F1086" t="str">
            <v>Foreign</v>
          </cell>
          <cell r="G1086">
            <v>0</v>
          </cell>
        </row>
        <row r="1087">
          <cell r="A1087" t="str">
            <v>EOY Accrued Tax Rec/(Pay)</v>
          </cell>
          <cell r="B1087" t="str">
            <v>Rich</v>
          </cell>
          <cell r="C1087" t="str">
            <v>Computed</v>
          </cell>
          <cell r="D1087" t="str">
            <v>2Q04</v>
          </cell>
          <cell r="E1087" t="str">
            <v>RU Chigen</v>
          </cell>
          <cell r="F1087" t="str">
            <v>Foreign</v>
          </cell>
          <cell r="G1087">
            <v>-502810.00000000006</v>
          </cell>
        </row>
        <row r="1088">
          <cell r="A1088" t="str">
            <v>Total Deferred Tax Asset - Current</v>
          </cell>
          <cell r="B1088" t="str">
            <v>Rich</v>
          </cell>
          <cell r="C1088" t="str">
            <v>Computed</v>
          </cell>
          <cell r="D1088" t="str">
            <v>2Q04</v>
          </cell>
          <cell r="E1088" t="str">
            <v>RU Chigen</v>
          </cell>
          <cell r="F1088" t="str">
            <v>Foreign</v>
          </cell>
          <cell r="G1088">
            <v>0</v>
          </cell>
        </row>
        <row r="1089">
          <cell r="A1089" t="str">
            <v>Total Deferred Tax Asset - NC</v>
          </cell>
          <cell r="B1089" t="str">
            <v>Rich</v>
          </cell>
          <cell r="C1089" t="str">
            <v>Computed</v>
          </cell>
          <cell r="D1089" t="str">
            <v>2Q04</v>
          </cell>
          <cell r="E1089" t="str">
            <v>RU Chigen</v>
          </cell>
          <cell r="F1089" t="str">
            <v>Foreign</v>
          </cell>
          <cell r="G1089">
            <v>0</v>
          </cell>
        </row>
        <row r="1090">
          <cell r="A1090" t="str">
            <v>Total Deferred Tax Liab - NC</v>
          </cell>
          <cell r="B1090" t="str">
            <v>Rich</v>
          </cell>
          <cell r="C1090" t="str">
            <v>Computed</v>
          </cell>
          <cell r="D1090" t="str">
            <v>2Q04</v>
          </cell>
          <cell r="E1090" t="str">
            <v>RU Chigen</v>
          </cell>
          <cell r="F1090" t="str">
            <v>Foreign</v>
          </cell>
          <cell r="G1090">
            <v>-4691428.5714285718</v>
          </cell>
        </row>
        <row r="1091">
          <cell r="A1091" t="str">
            <v>Total Net Deferred Tax Asset/(Liab)</v>
          </cell>
          <cell r="B1091" t="str">
            <v>Rich</v>
          </cell>
          <cell r="C1091" t="str">
            <v>Computed</v>
          </cell>
          <cell r="D1091" t="str">
            <v>2Q04</v>
          </cell>
          <cell r="E1091" t="str">
            <v>RU Chigen</v>
          </cell>
          <cell r="F1091" t="str">
            <v>Foreign</v>
          </cell>
          <cell r="G1091">
            <v>-4691428.5714285718</v>
          </cell>
        </row>
        <row r="1092">
          <cell r="A1092" t="str">
            <v>Gross Valuation Allowance</v>
          </cell>
          <cell r="B1092" t="str">
            <v>Rich</v>
          </cell>
          <cell r="C1092" t="str">
            <v>Computed</v>
          </cell>
          <cell r="D1092" t="str">
            <v>2Q04</v>
          </cell>
          <cell r="E1092" t="str">
            <v>RU Chigen</v>
          </cell>
          <cell r="F1092" t="str">
            <v>Foreign</v>
          </cell>
          <cell r="G1092">
            <v>0</v>
          </cell>
        </row>
        <row r="1093">
          <cell r="A1093" t="str">
            <v>Total Asset/(Liability)</v>
          </cell>
          <cell r="B1093" t="str">
            <v>Rich</v>
          </cell>
          <cell r="C1093" t="str">
            <v>Computed</v>
          </cell>
          <cell r="D1093" t="str">
            <v>2Q04</v>
          </cell>
          <cell r="E1093" t="str">
            <v>RU Chigen</v>
          </cell>
          <cell r="F1093" t="str">
            <v>Foreign</v>
          </cell>
          <cell r="G1093">
            <v>-5194238.5714285718</v>
          </cell>
        </row>
        <row r="1094">
          <cell r="A1094" t="str">
            <v>Total tax expense (benefit)</v>
          </cell>
          <cell r="B1094" t="str">
            <v>Rich</v>
          </cell>
          <cell r="C1094" t="str">
            <v>Computed</v>
          </cell>
          <cell r="D1094" t="str">
            <v>2Q04</v>
          </cell>
          <cell r="E1094" t="str">
            <v>RU Chigen</v>
          </cell>
          <cell r="F1094" t="str">
            <v>Foreign</v>
          </cell>
          <cell r="G1094">
            <v>2498782.4033613447</v>
          </cell>
        </row>
        <row r="1095">
          <cell r="A1095" t="str">
            <v>EOY Accrued Tax Rec/(Pay)</v>
          </cell>
          <cell r="B1095" t="str">
            <v>Rich</v>
          </cell>
          <cell r="C1095" t="str">
            <v>Computed</v>
          </cell>
          <cell r="D1095" t="str">
            <v>1Q04</v>
          </cell>
          <cell r="E1095" t="str">
            <v>RU Chigen</v>
          </cell>
          <cell r="F1095" t="str">
            <v>Foreign</v>
          </cell>
          <cell r="G1095">
            <v>-1603095</v>
          </cell>
        </row>
        <row r="1096">
          <cell r="A1096" t="str">
            <v>Total Deferred Tax Asset - Current</v>
          </cell>
          <cell r="B1096" t="str">
            <v>Rich</v>
          </cell>
          <cell r="C1096" t="str">
            <v>Computed</v>
          </cell>
          <cell r="D1096" t="str">
            <v>1Q04</v>
          </cell>
          <cell r="E1096" t="str">
            <v>RU Chigen</v>
          </cell>
          <cell r="F1096" t="str">
            <v>Foreign</v>
          </cell>
          <cell r="G1096">
            <v>0</v>
          </cell>
        </row>
        <row r="1097">
          <cell r="A1097" t="str">
            <v>Total Deferred Tax Asset - NC</v>
          </cell>
          <cell r="B1097" t="str">
            <v>Rich</v>
          </cell>
          <cell r="C1097" t="str">
            <v>Computed</v>
          </cell>
          <cell r="D1097" t="str">
            <v>1Q04</v>
          </cell>
          <cell r="E1097" t="str">
            <v>RU Chigen</v>
          </cell>
          <cell r="F1097" t="str">
            <v>Foreign</v>
          </cell>
          <cell r="G1097">
            <v>0</v>
          </cell>
        </row>
        <row r="1098">
          <cell r="A1098" t="str">
            <v>Total Deferred Tax Liab - NC</v>
          </cell>
          <cell r="B1098" t="str">
            <v>Rich</v>
          </cell>
          <cell r="C1098" t="str">
            <v>Computed</v>
          </cell>
          <cell r="D1098" t="str">
            <v>1Q04</v>
          </cell>
          <cell r="E1098" t="str">
            <v>RU Chigen</v>
          </cell>
          <cell r="F1098" t="str">
            <v>Foreign</v>
          </cell>
          <cell r="G1098">
            <v>-4437142.8571428573</v>
          </cell>
        </row>
        <row r="1099">
          <cell r="A1099" t="str">
            <v>Total Net Deferred Tax Asset/(Liab)</v>
          </cell>
          <cell r="B1099" t="str">
            <v>Rich</v>
          </cell>
          <cell r="C1099" t="str">
            <v>Computed</v>
          </cell>
          <cell r="D1099" t="str">
            <v>1Q04</v>
          </cell>
          <cell r="E1099" t="str">
            <v>RU Chigen</v>
          </cell>
          <cell r="F1099" t="str">
            <v>Foreign</v>
          </cell>
          <cell r="G1099">
            <v>-4437142.8571428573</v>
          </cell>
        </row>
        <row r="1100">
          <cell r="A1100" t="str">
            <v>Gross Valuation Allowance</v>
          </cell>
          <cell r="B1100" t="str">
            <v>Rich</v>
          </cell>
          <cell r="C1100" t="str">
            <v>Computed</v>
          </cell>
          <cell r="D1100" t="str">
            <v>1Q04</v>
          </cell>
          <cell r="E1100" t="str">
            <v>RU Chigen</v>
          </cell>
          <cell r="F1100" t="str">
            <v>Foreign</v>
          </cell>
          <cell r="G1100">
            <v>0</v>
          </cell>
        </row>
        <row r="1101">
          <cell r="A1101" t="str">
            <v>Total Asset/(Liability)</v>
          </cell>
          <cell r="B1101" t="str">
            <v>Rich</v>
          </cell>
          <cell r="C1101" t="str">
            <v>Computed</v>
          </cell>
          <cell r="D1101" t="str">
            <v>1Q04</v>
          </cell>
          <cell r="E1101" t="str">
            <v>RU Chigen</v>
          </cell>
          <cell r="F1101" t="str">
            <v>Foreign</v>
          </cell>
          <cell r="G1101">
            <v>-6040237.8571428573</v>
          </cell>
        </row>
        <row r="1102">
          <cell r="A1102" t="str">
            <v>Total tax expense (benefit)</v>
          </cell>
          <cell r="B1102" t="str">
            <v>Rich</v>
          </cell>
          <cell r="C1102" t="str">
            <v>Computed</v>
          </cell>
          <cell r="D1102" t="str">
            <v>1Q04</v>
          </cell>
          <cell r="E1102" t="str">
            <v>RU Chigen</v>
          </cell>
          <cell r="F1102" t="str">
            <v>Foreign</v>
          </cell>
          <cell r="G1102">
            <v>1232925</v>
          </cell>
        </row>
        <row r="1103">
          <cell r="A1103" t="str">
            <v>EOY Accrued Tax Rec/(Pay)</v>
          </cell>
          <cell r="B1103" t="str">
            <v>Rich</v>
          </cell>
          <cell r="C1103" t="str">
            <v>Computed</v>
          </cell>
          <cell r="D1103" t="str">
            <v>4Q03</v>
          </cell>
          <cell r="E1103" t="str">
            <v>RU Chigen</v>
          </cell>
          <cell r="F1103" t="str">
            <v>Foreign</v>
          </cell>
          <cell r="G1103">
            <v>-1113000</v>
          </cell>
        </row>
        <row r="1104">
          <cell r="A1104" t="str">
            <v>Total Deferred Tax Asset - Current</v>
          </cell>
          <cell r="B1104" t="str">
            <v>Rich</v>
          </cell>
          <cell r="C1104" t="str">
            <v>Computed</v>
          </cell>
          <cell r="D1104" t="str">
            <v>4Q03</v>
          </cell>
          <cell r="E1104" t="str">
            <v>RU Chigen</v>
          </cell>
          <cell r="F1104" t="str">
            <v>Foreign</v>
          </cell>
          <cell r="G1104">
            <v>0</v>
          </cell>
        </row>
        <row r="1105">
          <cell r="A1105" t="str">
            <v>Total Deferred Tax Asset - NC</v>
          </cell>
          <cell r="B1105" t="str">
            <v>Rich</v>
          </cell>
          <cell r="C1105" t="str">
            <v>Computed</v>
          </cell>
          <cell r="D1105" t="str">
            <v>4Q03</v>
          </cell>
          <cell r="E1105" t="str">
            <v>RU Chigen</v>
          </cell>
          <cell r="F1105" t="str">
            <v>Foreign</v>
          </cell>
          <cell r="G1105">
            <v>0</v>
          </cell>
        </row>
        <row r="1106">
          <cell r="A1106" t="str">
            <v>Total Deferred Tax Liab - NC</v>
          </cell>
          <cell r="B1106" t="str">
            <v>Rich</v>
          </cell>
          <cell r="C1106" t="str">
            <v>Computed</v>
          </cell>
          <cell r="D1106" t="str">
            <v>4Q03</v>
          </cell>
          <cell r="E1106" t="str">
            <v>RU Chigen</v>
          </cell>
          <cell r="F1106" t="str">
            <v>Foreign</v>
          </cell>
          <cell r="G1106">
            <v>-4437142.8571428573</v>
          </cell>
        </row>
        <row r="1107">
          <cell r="A1107" t="str">
            <v>Total Net Deferred Tax Asset/(Liab)</v>
          </cell>
          <cell r="B1107" t="str">
            <v>Rich</v>
          </cell>
          <cell r="C1107" t="str">
            <v>Computed</v>
          </cell>
          <cell r="D1107" t="str">
            <v>4Q03</v>
          </cell>
          <cell r="E1107" t="str">
            <v>RU Chigen</v>
          </cell>
          <cell r="F1107" t="str">
            <v>Foreign</v>
          </cell>
          <cell r="G1107">
            <v>-4437142.8571428573</v>
          </cell>
        </row>
        <row r="1108">
          <cell r="A1108" t="str">
            <v>Gross Valuation Allowance</v>
          </cell>
          <cell r="B1108" t="str">
            <v>Rich</v>
          </cell>
          <cell r="C1108" t="str">
            <v>Computed</v>
          </cell>
          <cell r="D1108" t="str">
            <v>4Q03</v>
          </cell>
          <cell r="E1108" t="str">
            <v>RU Chigen</v>
          </cell>
          <cell r="F1108" t="str">
            <v>Foreign</v>
          </cell>
          <cell r="G1108">
            <v>0</v>
          </cell>
        </row>
        <row r="1109">
          <cell r="A1109" t="str">
            <v>Total Asset/(Liability)</v>
          </cell>
          <cell r="B1109" t="str">
            <v>Rich</v>
          </cell>
          <cell r="C1109" t="str">
            <v>Computed</v>
          </cell>
          <cell r="D1109" t="str">
            <v>4Q03</v>
          </cell>
          <cell r="E1109" t="str">
            <v>RU Chigen</v>
          </cell>
          <cell r="F1109" t="str">
            <v>Foreign</v>
          </cell>
          <cell r="G1109">
            <v>-5550142.8571428573</v>
          </cell>
        </row>
        <row r="1110">
          <cell r="A1110" t="str">
            <v>EOY Accrued Tax Rec/(Pay)</v>
          </cell>
          <cell r="B1110" t="str">
            <v>Rich</v>
          </cell>
          <cell r="C1110" t="str">
            <v>Computed</v>
          </cell>
          <cell r="D1110" t="str">
            <v>2Q04</v>
          </cell>
          <cell r="E1110" t="str">
            <v>Chigen Eqty Cos</v>
          </cell>
          <cell r="F1110" t="str">
            <v>Foreign</v>
          </cell>
          <cell r="G1110">
            <v>-1340926.4133986929</v>
          </cell>
        </row>
        <row r="1111">
          <cell r="A1111" t="str">
            <v>Total Deferred Tax Asset - Current</v>
          </cell>
          <cell r="B1111" t="str">
            <v>Rich</v>
          </cell>
          <cell r="C1111" t="str">
            <v>Computed</v>
          </cell>
          <cell r="D1111" t="str">
            <v>2Q04</v>
          </cell>
          <cell r="E1111" t="str">
            <v>Chigen Eqty Cos</v>
          </cell>
          <cell r="F1111" t="str">
            <v>Foreign</v>
          </cell>
          <cell r="G1111">
            <v>0</v>
          </cell>
        </row>
        <row r="1112">
          <cell r="A1112" t="str">
            <v>Total Deferred Tax Asset - NC</v>
          </cell>
          <cell r="B1112" t="str">
            <v>Rich</v>
          </cell>
          <cell r="C1112" t="str">
            <v>Computed</v>
          </cell>
          <cell r="D1112" t="str">
            <v>2Q04</v>
          </cell>
          <cell r="E1112" t="str">
            <v>Chigen Eqty Cos</v>
          </cell>
          <cell r="F1112" t="str">
            <v>Foreign</v>
          </cell>
          <cell r="G1112">
            <v>0</v>
          </cell>
        </row>
        <row r="1113">
          <cell r="A1113" t="str">
            <v>Total Deferred Tax Liab - NC</v>
          </cell>
          <cell r="B1113" t="str">
            <v>Rich</v>
          </cell>
          <cell r="C1113" t="str">
            <v>Computed</v>
          </cell>
          <cell r="D1113" t="str">
            <v>2Q04</v>
          </cell>
          <cell r="E1113" t="str">
            <v>Chigen Eqty Cos</v>
          </cell>
          <cell r="F1113" t="str">
            <v>Foreign</v>
          </cell>
          <cell r="G1113">
            <v>0</v>
          </cell>
        </row>
        <row r="1114">
          <cell r="A1114" t="str">
            <v>Total Net Deferred Tax Asset/(Liab)</v>
          </cell>
          <cell r="B1114" t="str">
            <v>Rich</v>
          </cell>
          <cell r="C1114" t="str">
            <v>Computed</v>
          </cell>
          <cell r="D1114" t="str">
            <v>2Q04</v>
          </cell>
          <cell r="E1114" t="str">
            <v>Chigen Eqty Cos</v>
          </cell>
          <cell r="F1114" t="str">
            <v>Foreign</v>
          </cell>
          <cell r="G1114">
            <v>0</v>
          </cell>
        </row>
        <row r="1115">
          <cell r="A1115" t="str">
            <v>Gross Valuation Allowance</v>
          </cell>
          <cell r="B1115" t="str">
            <v>Rich</v>
          </cell>
          <cell r="C1115" t="str">
            <v>Computed</v>
          </cell>
          <cell r="D1115" t="str">
            <v>2Q04</v>
          </cell>
          <cell r="E1115" t="str">
            <v>Chigen Eqty Cos</v>
          </cell>
          <cell r="F1115" t="str">
            <v>Foreign</v>
          </cell>
          <cell r="G1115">
            <v>0</v>
          </cell>
        </row>
        <row r="1116">
          <cell r="A1116" t="str">
            <v>Total Asset/(Liability)</v>
          </cell>
          <cell r="B1116" t="str">
            <v>Rich</v>
          </cell>
          <cell r="C1116" t="str">
            <v>Computed</v>
          </cell>
          <cell r="D1116" t="str">
            <v>2Q04</v>
          </cell>
          <cell r="E1116" t="str">
            <v>Chigen Eqty Cos</v>
          </cell>
          <cell r="F1116" t="str">
            <v>Foreign</v>
          </cell>
          <cell r="G1116">
            <v>-1340926.4133986929</v>
          </cell>
        </row>
        <row r="1117">
          <cell r="A1117" t="str">
            <v>Total tax expense (benefit)</v>
          </cell>
          <cell r="B1117" t="str">
            <v>Rich</v>
          </cell>
          <cell r="C1117" t="str">
            <v>Computed</v>
          </cell>
          <cell r="D1117" t="str">
            <v>2Q04</v>
          </cell>
          <cell r="E1117" t="str">
            <v>Chigen Eqty Cos</v>
          </cell>
          <cell r="F1117" t="str">
            <v>Foreign</v>
          </cell>
          <cell r="G1117">
            <v>1526051.25</v>
          </cell>
        </row>
        <row r="1118">
          <cell r="A1118" t="str">
            <v>EOY Accrued Tax Rec/(Pay)</v>
          </cell>
          <cell r="B1118" t="str">
            <v>Rich</v>
          </cell>
          <cell r="C1118" t="str">
            <v>Computed</v>
          </cell>
          <cell r="D1118" t="str">
            <v>1Q04</v>
          </cell>
          <cell r="E1118" t="str">
            <v>Chigen Eqty Cos</v>
          </cell>
          <cell r="F1118" t="str">
            <v>Foreign</v>
          </cell>
          <cell r="G1118">
            <v>497.06660130713135</v>
          </cell>
        </row>
        <row r="1119">
          <cell r="A1119" t="str">
            <v>Total Deferred Tax Asset - Current</v>
          </cell>
          <cell r="B1119" t="str">
            <v>Rich</v>
          </cell>
          <cell r="C1119" t="str">
            <v>Computed</v>
          </cell>
          <cell r="D1119" t="str">
            <v>1Q04</v>
          </cell>
          <cell r="E1119" t="str">
            <v>Chigen Eqty Cos</v>
          </cell>
          <cell r="F1119" t="str">
            <v>Foreign</v>
          </cell>
          <cell r="G1119">
            <v>0</v>
          </cell>
        </row>
        <row r="1120">
          <cell r="A1120" t="str">
            <v>Total Deferred Tax Asset - NC</v>
          </cell>
          <cell r="B1120" t="str">
            <v>Rich</v>
          </cell>
          <cell r="C1120" t="str">
            <v>Computed</v>
          </cell>
          <cell r="D1120" t="str">
            <v>1Q04</v>
          </cell>
          <cell r="E1120" t="str">
            <v>Chigen Eqty Cos</v>
          </cell>
          <cell r="F1120" t="str">
            <v>Foreign</v>
          </cell>
          <cell r="G1120">
            <v>0</v>
          </cell>
        </row>
        <row r="1121">
          <cell r="A1121" t="str">
            <v>Total Deferred Tax Liab - NC</v>
          </cell>
          <cell r="B1121" t="str">
            <v>Rich</v>
          </cell>
          <cell r="C1121" t="str">
            <v>Computed</v>
          </cell>
          <cell r="D1121" t="str">
            <v>1Q04</v>
          </cell>
          <cell r="E1121" t="str">
            <v>Chigen Eqty Cos</v>
          </cell>
          <cell r="F1121" t="str">
            <v>Foreign</v>
          </cell>
          <cell r="G1121">
            <v>0</v>
          </cell>
        </row>
        <row r="1122">
          <cell r="A1122" t="str">
            <v>Total Net Deferred Tax Asset/(Liab)</v>
          </cell>
          <cell r="B1122" t="str">
            <v>Rich</v>
          </cell>
          <cell r="C1122" t="str">
            <v>Computed</v>
          </cell>
          <cell r="D1122" t="str">
            <v>1Q04</v>
          </cell>
          <cell r="E1122" t="str">
            <v>Chigen Eqty Cos</v>
          </cell>
          <cell r="F1122" t="str">
            <v>Foreign</v>
          </cell>
          <cell r="G1122">
            <v>0</v>
          </cell>
        </row>
        <row r="1123">
          <cell r="A1123" t="str">
            <v>Gross Valuation Allowance</v>
          </cell>
          <cell r="B1123" t="str">
            <v>Rich</v>
          </cell>
          <cell r="C1123" t="str">
            <v>Computed</v>
          </cell>
          <cell r="D1123" t="str">
            <v>1Q04</v>
          </cell>
          <cell r="E1123" t="str">
            <v>Chigen Eqty Cos</v>
          </cell>
          <cell r="F1123" t="str">
            <v>Foreign</v>
          </cell>
          <cell r="G1123">
            <v>0</v>
          </cell>
        </row>
        <row r="1124">
          <cell r="A1124" t="str">
            <v>Total Asset/(Liability)</v>
          </cell>
          <cell r="B1124" t="str">
            <v>Rich</v>
          </cell>
          <cell r="C1124" t="str">
            <v>Computed</v>
          </cell>
          <cell r="D1124" t="str">
            <v>1Q04</v>
          </cell>
          <cell r="E1124" t="str">
            <v>Chigen Eqty Cos</v>
          </cell>
          <cell r="F1124" t="str">
            <v>Foreign</v>
          </cell>
          <cell r="G1124">
            <v>497.06660130713135</v>
          </cell>
        </row>
        <row r="1125">
          <cell r="A1125" t="str">
            <v>Total tax expense (benefit)</v>
          </cell>
          <cell r="B1125" t="str">
            <v>Rich</v>
          </cell>
          <cell r="C1125" t="str">
            <v>Computed</v>
          </cell>
          <cell r="D1125" t="str">
            <v>1Q04</v>
          </cell>
          <cell r="E1125" t="str">
            <v>Chigen Eqty Cos</v>
          </cell>
          <cell r="F1125" t="str">
            <v>Foreign</v>
          </cell>
          <cell r="G1125">
            <v>705927.77</v>
          </cell>
        </row>
        <row r="1126">
          <cell r="A1126" t="str">
            <v>EOY Accrued Tax Rec/(Pay)</v>
          </cell>
          <cell r="B1126" t="str">
            <v>Rich</v>
          </cell>
          <cell r="C1126" t="str">
            <v>Computed</v>
          </cell>
          <cell r="D1126" t="str">
            <v>4Q03</v>
          </cell>
          <cell r="E1126" t="str">
            <v>Chigen Eqty Cos</v>
          </cell>
          <cell r="F1126" t="str">
            <v>Foreign</v>
          </cell>
          <cell r="G1126">
            <v>424.83660130714998</v>
          </cell>
        </row>
        <row r="1127">
          <cell r="A1127" t="str">
            <v>Total Deferred Tax Asset - Current</v>
          </cell>
          <cell r="B1127" t="str">
            <v>Rich</v>
          </cell>
          <cell r="C1127" t="str">
            <v>Computed</v>
          </cell>
          <cell r="D1127" t="str">
            <v>4Q03</v>
          </cell>
          <cell r="E1127" t="str">
            <v>Chigen Eqty Cos</v>
          </cell>
          <cell r="F1127" t="str">
            <v>Foreign</v>
          </cell>
          <cell r="G1127">
            <v>0</v>
          </cell>
        </row>
        <row r="1128">
          <cell r="A1128" t="str">
            <v>Total Deferred Tax Asset - NC</v>
          </cell>
          <cell r="B1128" t="str">
            <v>Rich</v>
          </cell>
          <cell r="C1128" t="str">
            <v>Computed</v>
          </cell>
          <cell r="D1128" t="str">
            <v>4Q03</v>
          </cell>
          <cell r="E1128" t="str">
            <v>Chigen Eqty Cos</v>
          </cell>
          <cell r="F1128" t="str">
            <v>Foreign</v>
          </cell>
          <cell r="G1128">
            <v>0</v>
          </cell>
        </row>
        <row r="1129">
          <cell r="A1129" t="str">
            <v>Total Deferred Tax Liab - NC</v>
          </cell>
          <cell r="B1129" t="str">
            <v>Rich</v>
          </cell>
          <cell r="C1129" t="str">
            <v>Computed</v>
          </cell>
          <cell r="D1129" t="str">
            <v>4Q03</v>
          </cell>
          <cell r="E1129" t="str">
            <v>Chigen Eqty Cos</v>
          </cell>
          <cell r="F1129" t="str">
            <v>Foreign</v>
          </cell>
          <cell r="G1129">
            <v>0</v>
          </cell>
        </row>
        <row r="1130">
          <cell r="A1130" t="str">
            <v>Total Net Deferred Tax Asset/(Liab)</v>
          </cell>
          <cell r="B1130" t="str">
            <v>Rich</v>
          </cell>
          <cell r="C1130" t="str">
            <v>Computed</v>
          </cell>
          <cell r="D1130" t="str">
            <v>4Q03</v>
          </cell>
          <cell r="E1130" t="str">
            <v>Chigen Eqty Cos</v>
          </cell>
          <cell r="F1130" t="str">
            <v>Foreign</v>
          </cell>
          <cell r="G1130">
            <v>0</v>
          </cell>
        </row>
        <row r="1131">
          <cell r="A1131" t="str">
            <v>Gross Valuation Allowance</v>
          </cell>
          <cell r="B1131" t="str">
            <v>Rich</v>
          </cell>
          <cell r="C1131" t="str">
            <v>Computed</v>
          </cell>
          <cell r="D1131" t="str">
            <v>4Q03</v>
          </cell>
          <cell r="E1131" t="str">
            <v>Chigen Eqty Cos</v>
          </cell>
          <cell r="F1131" t="str">
            <v>Foreign</v>
          </cell>
          <cell r="G1131">
            <v>0</v>
          </cell>
        </row>
        <row r="1132">
          <cell r="A1132" t="str">
            <v>Total Asset/(Liability)</v>
          </cell>
          <cell r="B1132" t="str">
            <v>Rich</v>
          </cell>
          <cell r="C1132" t="str">
            <v>Computed</v>
          </cell>
          <cell r="D1132" t="str">
            <v>4Q03</v>
          </cell>
          <cell r="E1132" t="str">
            <v>Chigen Eqty Cos</v>
          </cell>
          <cell r="F1132" t="str">
            <v>Foreign</v>
          </cell>
          <cell r="G1132">
            <v>424.83660130714998</v>
          </cell>
        </row>
        <row r="1133">
          <cell r="A1133" t="str">
            <v>EOY Accrued Tax Rec/(Pay)</v>
          </cell>
          <cell r="B1133" t="str">
            <v>Bill</v>
          </cell>
          <cell r="C1133" t="str">
            <v>Computed</v>
          </cell>
          <cell r="D1133" t="str">
            <v>2Q04</v>
          </cell>
          <cell r="E1133" t="str">
            <v>RU Cesco</v>
          </cell>
          <cell r="F1133" t="str">
            <v>Foreign</v>
          </cell>
          <cell r="G1133">
            <v>0</v>
          </cell>
        </row>
        <row r="1134">
          <cell r="A1134" t="str">
            <v>Total Deferred Tax Asset - Current</v>
          </cell>
          <cell r="B1134" t="str">
            <v>Bill</v>
          </cell>
          <cell r="C1134" t="str">
            <v>Computed</v>
          </cell>
          <cell r="D1134" t="str">
            <v>2Q04</v>
          </cell>
          <cell r="E1134" t="str">
            <v>RU Cesco</v>
          </cell>
          <cell r="F1134" t="str">
            <v>Foreign</v>
          </cell>
          <cell r="G1134">
            <v>0</v>
          </cell>
        </row>
        <row r="1135">
          <cell r="A1135" t="str">
            <v>Total Deferred Tax Asset - NC</v>
          </cell>
          <cell r="B1135" t="str">
            <v>Bill</v>
          </cell>
          <cell r="C1135" t="str">
            <v>Computed</v>
          </cell>
          <cell r="D1135" t="str">
            <v>2Q04</v>
          </cell>
          <cell r="E1135" t="str">
            <v>RU Cesco</v>
          </cell>
          <cell r="F1135" t="str">
            <v>Foreign</v>
          </cell>
          <cell r="G1135">
            <v>0</v>
          </cell>
        </row>
        <row r="1136">
          <cell r="A1136" t="str">
            <v>Total Deferred Tax Liab - NC</v>
          </cell>
          <cell r="B1136" t="str">
            <v>Bill</v>
          </cell>
          <cell r="C1136" t="str">
            <v>Computed</v>
          </cell>
          <cell r="D1136" t="str">
            <v>2Q04</v>
          </cell>
          <cell r="E1136" t="str">
            <v>RU Cesco</v>
          </cell>
          <cell r="F1136" t="str">
            <v>Foreign</v>
          </cell>
          <cell r="G1136">
            <v>0</v>
          </cell>
        </row>
        <row r="1137">
          <cell r="A1137" t="str">
            <v>Total Net Deferred Tax Asset/(Liab)</v>
          </cell>
          <cell r="B1137" t="str">
            <v>Bill</v>
          </cell>
          <cell r="C1137" t="str">
            <v>Computed</v>
          </cell>
          <cell r="D1137" t="str">
            <v>2Q04</v>
          </cell>
          <cell r="E1137" t="str">
            <v>RU Cesco</v>
          </cell>
          <cell r="F1137" t="str">
            <v>Foreign</v>
          </cell>
          <cell r="G1137">
            <v>0</v>
          </cell>
        </row>
        <row r="1138">
          <cell r="A1138" t="str">
            <v>Gross Valuation Allowance</v>
          </cell>
          <cell r="B1138" t="str">
            <v>Bill</v>
          </cell>
          <cell r="C1138" t="str">
            <v>Computed</v>
          </cell>
          <cell r="D1138" t="str">
            <v>2Q04</v>
          </cell>
          <cell r="E1138" t="str">
            <v>RU Cesco</v>
          </cell>
          <cell r="F1138" t="str">
            <v>Foreign</v>
          </cell>
          <cell r="G1138">
            <v>0</v>
          </cell>
        </row>
        <row r="1139">
          <cell r="A1139" t="str">
            <v>Total Asset/(Liability)</v>
          </cell>
          <cell r="B1139" t="str">
            <v>Bill</v>
          </cell>
          <cell r="C1139" t="str">
            <v>Computed</v>
          </cell>
          <cell r="D1139" t="str">
            <v>2Q04</v>
          </cell>
          <cell r="E1139" t="str">
            <v>RU Cesco</v>
          </cell>
          <cell r="F1139" t="str">
            <v>Foreign</v>
          </cell>
          <cell r="G1139">
            <v>0</v>
          </cell>
        </row>
        <row r="1140">
          <cell r="A1140" t="str">
            <v>Total tax expense (benefit)</v>
          </cell>
          <cell r="B1140" t="str">
            <v>Bill</v>
          </cell>
          <cell r="C1140" t="str">
            <v>Computed</v>
          </cell>
          <cell r="D1140" t="str">
            <v>2Q04</v>
          </cell>
          <cell r="E1140" t="str">
            <v>RU Cesco</v>
          </cell>
          <cell r="F1140" t="str">
            <v>Foreign</v>
          </cell>
          <cell r="G1140">
            <v>0</v>
          </cell>
        </row>
        <row r="1141">
          <cell r="A1141" t="str">
            <v>EOY Accrued Tax Rec/(Pay)</v>
          </cell>
          <cell r="B1141" t="str">
            <v>Bill</v>
          </cell>
          <cell r="C1141" t="str">
            <v>Computed</v>
          </cell>
          <cell r="D1141" t="str">
            <v>1Q04</v>
          </cell>
          <cell r="E1141" t="str">
            <v>RU Cesco</v>
          </cell>
          <cell r="F1141" t="str">
            <v>Foreign</v>
          </cell>
          <cell r="G1141">
            <v>0</v>
          </cell>
        </row>
        <row r="1142">
          <cell r="A1142" t="str">
            <v>Total Deferred Tax Asset - Current</v>
          </cell>
          <cell r="B1142" t="str">
            <v>Bill</v>
          </cell>
          <cell r="C1142" t="str">
            <v>Computed</v>
          </cell>
          <cell r="D1142" t="str">
            <v>1Q04</v>
          </cell>
          <cell r="E1142" t="str">
            <v>RU Cesco</v>
          </cell>
          <cell r="F1142" t="str">
            <v>Foreign</v>
          </cell>
          <cell r="G1142">
            <v>0</v>
          </cell>
        </row>
        <row r="1143">
          <cell r="A1143" t="str">
            <v>Total Deferred Tax Asset - NC</v>
          </cell>
          <cell r="B1143" t="str">
            <v>Bill</v>
          </cell>
          <cell r="C1143" t="str">
            <v>Computed</v>
          </cell>
          <cell r="D1143" t="str">
            <v>1Q04</v>
          </cell>
          <cell r="E1143" t="str">
            <v>RU Cesco</v>
          </cell>
          <cell r="F1143" t="str">
            <v>Foreign</v>
          </cell>
          <cell r="G1143">
            <v>0</v>
          </cell>
        </row>
        <row r="1144">
          <cell r="A1144" t="str">
            <v>Total Deferred Tax Liab - NC</v>
          </cell>
          <cell r="B1144" t="str">
            <v>Bill</v>
          </cell>
          <cell r="C1144" t="str">
            <v>Computed</v>
          </cell>
          <cell r="D1144" t="str">
            <v>1Q04</v>
          </cell>
          <cell r="E1144" t="str">
            <v>RU Cesco</v>
          </cell>
          <cell r="F1144" t="str">
            <v>Foreign</v>
          </cell>
          <cell r="G1144">
            <v>0</v>
          </cell>
        </row>
        <row r="1145">
          <cell r="A1145" t="str">
            <v>Total Net Deferred Tax Asset/(Liab)</v>
          </cell>
          <cell r="B1145" t="str">
            <v>Bill</v>
          </cell>
          <cell r="C1145" t="str">
            <v>Computed</v>
          </cell>
          <cell r="D1145" t="str">
            <v>1Q04</v>
          </cell>
          <cell r="E1145" t="str">
            <v>RU Cesco</v>
          </cell>
          <cell r="F1145" t="str">
            <v>Foreign</v>
          </cell>
          <cell r="G1145">
            <v>0</v>
          </cell>
        </row>
        <row r="1146">
          <cell r="A1146" t="str">
            <v>Gross Valuation Allowance</v>
          </cell>
          <cell r="B1146" t="str">
            <v>Bill</v>
          </cell>
          <cell r="C1146" t="str">
            <v>Computed</v>
          </cell>
          <cell r="D1146" t="str">
            <v>1Q04</v>
          </cell>
          <cell r="E1146" t="str">
            <v>RU Cesco</v>
          </cell>
          <cell r="F1146" t="str">
            <v>Foreign</v>
          </cell>
          <cell r="G1146">
            <v>0</v>
          </cell>
        </row>
        <row r="1147">
          <cell r="A1147" t="str">
            <v>Total Asset/(Liability)</v>
          </cell>
          <cell r="B1147" t="str">
            <v>Bill</v>
          </cell>
          <cell r="C1147" t="str">
            <v>Computed</v>
          </cell>
          <cell r="D1147" t="str">
            <v>1Q04</v>
          </cell>
          <cell r="E1147" t="str">
            <v>RU Cesco</v>
          </cell>
          <cell r="F1147" t="str">
            <v>Foreign</v>
          </cell>
          <cell r="G1147">
            <v>0</v>
          </cell>
        </row>
        <row r="1148">
          <cell r="A1148" t="str">
            <v>Total tax expense (benefit)</v>
          </cell>
          <cell r="B1148" t="str">
            <v>Bill</v>
          </cell>
          <cell r="C1148" t="str">
            <v>Computed</v>
          </cell>
          <cell r="D1148" t="str">
            <v>1Q04</v>
          </cell>
          <cell r="E1148" t="str">
            <v>RU Cesco</v>
          </cell>
          <cell r="F1148" t="str">
            <v>Foreign</v>
          </cell>
          <cell r="G1148">
            <v>0</v>
          </cell>
        </row>
        <row r="1149">
          <cell r="A1149" t="str">
            <v>EOY Accrued Tax Rec/(Pay)</v>
          </cell>
          <cell r="B1149" t="str">
            <v>Bill</v>
          </cell>
          <cell r="C1149" t="str">
            <v>Computed</v>
          </cell>
          <cell r="D1149" t="str">
            <v>4Q03</v>
          </cell>
          <cell r="E1149" t="str">
            <v>RU Cesco</v>
          </cell>
          <cell r="F1149" t="str">
            <v>Foreign</v>
          </cell>
          <cell r="G1149">
            <v>0</v>
          </cell>
        </row>
        <row r="1150">
          <cell r="A1150" t="str">
            <v>Total Deferred Tax Asset - Current</v>
          </cell>
          <cell r="B1150" t="str">
            <v>Bill</v>
          </cell>
          <cell r="C1150" t="str">
            <v>Computed</v>
          </cell>
          <cell r="D1150" t="str">
            <v>4Q03</v>
          </cell>
          <cell r="E1150" t="str">
            <v>RU Cesco</v>
          </cell>
          <cell r="F1150" t="str">
            <v>Foreign</v>
          </cell>
          <cell r="G1150">
            <v>0</v>
          </cell>
        </row>
        <row r="1151">
          <cell r="A1151" t="str">
            <v>Total Deferred Tax Asset - NC</v>
          </cell>
          <cell r="B1151" t="str">
            <v>Bill</v>
          </cell>
          <cell r="C1151" t="str">
            <v>Computed</v>
          </cell>
          <cell r="D1151" t="str">
            <v>4Q03</v>
          </cell>
          <cell r="E1151" t="str">
            <v>RU Cesco</v>
          </cell>
          <cell r="F1151" t="str">
            <v>Foreign</v>
          </cell>
          <cell r="G1151">
            <v>0</v>
          </cell>
        </row>
        <row r="1152">
          <cell r="A1152" t="str">
            <v>Total Deferred Tax Liab - NC</v>
          </cell>
          <cell r="B1152" t="str">
            <v>Bill</v>
          </cell>
          <cell r="C1152" t="str">
            <v>Computed</v>
          </cell>
          <cell r="D1152" t="str">
            <v>4Q03</v>
          </cell>
          <cell r="E1152" t="str">
            <v>RU Cesco</v>
          </cell>
          <cell r="F1152" t="str">
            <v>Foreign</v>
          </cell>
          <cell r="G1152">
            <v>0</v>
          </cell>
        </row>
        <row r="1153">
          <cell r="A1153" t="str">
            <v>Total Net Deferred Tax Asset/(Liab)</v>
          </cell>
          <cell r="B1153" t="str">
            <v>Bill</v>
          </cell>
          <cell r="C1153" t="str">
            <v>Computed</v>
          </cell>
          <cell r="D1153" t="str">
            <v>4Q03</v>
          </cell>
          <cell r="E1153" t="str">
            <v>RU Cesco</v>
          </cell>
          <cell r="F1153" t="str">
            <v>Foreign</v>
          </cell>
          <cell r="G1153">
            <v>0</v>
          </cell>
        </row>
        <row r="1154">
          <cell r="A1154" t="str">
            <v>Gross Valuation Allowance</v>
          </cell>
          <cell r="B1154" t="str">
            <v>Bill</v>
          </cell>
          <cell r="C1154" t="str">
            <v>Computed</v>
          </cell>
          <cell r="D1154" t="str">
            <v>4Q03</v>
          </cell>
          <cell r="E1154" t="str">
            <v>RU Cesco</v>
          </cell>
          <cell r="F1154" t="str">
            <v>Foreign</v>
          </cell>
          <cell r="G1154">
            <v>0</v>
          </cell>
        </row>
        <row r="1155">
          <cell r="A1155" t="str">
            <v>Total Asset/(Liability)</v>
          </cell>
          <cell r="B1155" t="str">
            <v>Bill</v>
          </cell>
          <cell r="C1155" t="str">
            <v>Computed</v>
          </cell>
          <cell r="D1155" t="str">
            <v>4Q03</v>
          </cell>
          <cell r="E1155" t="str">
            <v>RU Cesco</v>
          </cell>
          <cell r="F1155" t="str">
            <v>Foreign</v>
          </cell>
          <cell r="G1155">
            <v>0</v>
          </cell>
        </row>
        <row r="1156">
          <cell r="A1156" t="str">
            <v>EOY Accrued Tax Rec/(Pay)</v>
          </cell>
          <cell r="B1156" t="str">
            <v>Bill</v>
          </cell>
          <cell r="C1156" t="str">
            <v>Computed</v>
          </cell>
          <cell r="D1156" t="str">
            <v>2Q04</v>
          </cell>
          <cell r="E1156" t="str">
            <v>RU Kelanitissa</v>
          </cell>
          <cell r="F1156" t="str">
            <v>Foreign</v>
          </cell>
          <cell r="G1156">
            <v>-43847.555555555555</v>
          </cell>
        </row>
        <row r="1157">
          <cell r="A1157" t="str">
            <v>Total Deferred Tax Asset - Current</v>
          </cell>
          <cell r="B1157" t="str">
            <v>Bill</v>
          </cell>
          <cell r="C1157" t="str">
            <v>Computed</v>
          </cell>
          <cell r="D1157" t="str">
            <v>2Q04</v>
          </cell>
          <cell r="E1157" t="str">
            <v>RU Kelanitissa</v>
          </cell>
          <cell r="F1157" t="str">
            <v>Foreign</v>
          </cell>
          <cell r="G1157">
            <v>0</v>
          </cell>
        </row>
        <row r="1158">
          <cell r="A1158" t="str">
            <v>Total Deferred Tax Asset - NC</v>
          </cell>
          <cell r="B1158" t="str">
            <v>Bill</v>
          </cell>
          <cell r="C1158" t="str">
            <v>Computed</v>
          </cell>
          <cell r="D1158" t="str">
            <v>2Q04</v>
          </cell>
          <cell r="E1158" t="str">
            <v>RU Kelanitissa</v>
          </cell>
          <cell r="F1158" t="str">
            <v>Foreign</v>
          </cell>
          <cell r="G1158">
            <v>0</v>
          </cell>
        </row>
        <row r="1159">
          <cell r="A1159" t="str">
            <v>Total Deferred Tax Liab - NC</v>
          </cell>
          <cell r="B1159" t="str">
            <v>Bill</v>
          </cell>
          <cell r="C1159" t="str">
            <v>Computed</v>
          </cell>
          <cell r="D1159" t="str">
            <v>2Q04</v>
          </cell>
          <cell r="E1159" t="str">
            <v>RU Kelanitissa</v>
          </cell>
          <cell r="F1159" t="str">
            <v>Foreign</v>
          </cell>
          <cell r="G1159">
            <v>0</v>
          </cell>
        </row>
        <row r="1160">
          <cell r="A1160" t="str">
            <v>Total Net Deferred Tax Asset/(Liab)</v>
          </cell>
          <cell r="B1160" t="str">
            <v>Bill</v>
          </cell>
          <cell r="C1160" t="str">
            <v>Computed</v>
          </cell>
          <cell r="D1160" t="str">
            <v>2Q04</v>
          </cell>
          <cell r="E1160" t="str">
            <v>RU Kelanitissa</v>
          </cell>
          <cell r="F1160" t="str">
            <v>Foreign</v>
          </cell>
          <cell r="G1160">
            <v>0</v>
          </cell>
        </row>
        <row r="1161">
          <cell r="A1161" t="str">
            <v>Gross Valuation Allowance</v>
          </cell>
          <cell r="B1161" t="str">
            <v>Bill</v>
          </cell>
          <cell r="C1161" t="str">
            <v>Computed</v>
          </cell>
          <cell r="D1161" t="str">
            <v>2Q04</v>
          </cell>
          <cell r="E1161" t="str">
            <v>RU Kelanitissa</v>
          </cell>
          <cell r="F1161" t="str">
            <v>Foreign</v>
          </cell>
          <cell r="G1161">
            <v>0</v>
          </cell>
        </row>
        <row r="1162">
          <cell r="A1162" t="str">
            <v>Total Asset/(Liability)</v>
          </cell>
          <cell r="B1162" t="str">
            <v>Bill</v>
          </cell>
          <cell r="C1162" t="str">
            <v>Computed</v>
          </cell>
          <cell r="D1162" t="str">
            <v>2Q04</v>
          </cell>
          <cell r="E1162" t="str">
            <v>RU Kelanitissa</v>
          </cell>
          <cell r="F1162" t="str">
            <v>Foreign</v>
          </cell>
          <cell r="G1162">
            <v>-43847.555555555555</v>
          </cell>
        </row>
        <row r="1163">
          <cell r="A1163" t="str">
            <v>Total tax expense (benefit)</v>
          </cell>
          <cell r="B1163" t="str">
            <v>Bill</v>
          </cell>
          <cell r="C1163" t="str">
            <v>Computed</v>
          </cell>
          <cell r="D1163" t="str">
            <v>2Q04</v>
          </cell>
          <cell r="E1163" t="str">
            <v>RU Kelanitissa</v>
          </cell>
          <cell r="F1163" t="str">
            <v>Foreign</v>
          </cell>
          <cell r="G1163">
            <v>43847.555555555555</v>
          </cell>
        </row>
        <row r="1164">
          <cell r="A1164" t="str">
            <v>EOY Accrued Tax Rec/(Pay)</v>
          </cell>
          <cell r="B1164" t="str">
            <v>Bill</v>
          </cell>
          <cell r="C1164" t="str">
            <v>Computed</v>
          </cell>
          <cell r="D1164" t="str">
            <v>1Q04</v>
          </cell>
          <cell r="E1164" t="str">
            <v>RU Kelanitissa</v>
          </cell>
          <cell r="F1164" t="str">
            <v>Foreign</v>
          </cell>
          <cell r="G1164">
            <v>0</v>
          </cell>
        </row>
        <row r="1165">
          <cell r="A1165" t="str">
            <v>Total Deferred Tax Asset - Current</v>
          </cell>
          <cell r="B1165" t="str">
            <v>Bill</v>
          </cell>
          <cell r="C1165" t="str">
            <v>Computed</v>
          </cell>
          <cell r="D1165" t="str">
            <v>1Q04</v>
          </cell>
          <cell r="E1165" t="str">
            <v>RU Kelanitissa</v>
          </cell>
          <cell r="F1165" t="str">
            <v>Foreign</v>
          </cell>
          <cell r="G1165">
            <v>0</v>
          </cell>
        </row>
        <row r="1166">
          <cell r="A1166" t="str">
            <v>Total Deferred Tax Asset - NC</v>
          </cell>
          <cell r="B1166" t="str">
            <v>Bill</v>
          </cell>
          <cell r="C1166" t="str">
            <v>Computed</v>
          </cell>
          <cell r="D1166" t="str">
            <v>1Q04</v>
          </cell>
          <cell r="E1166" t="str">
            <v>RU Kelanitissa</v>
          </cell>
          <cell r="F1166" t="str">
            <v>Foreign</v>
          </cell>
          <cell r="G1166">
            <v>0</v>
          </cell>
        </row>
        <row r="1167">
          <cell r="A1167" t="str">
            <v>Total Deferred Tax Liab - NC</v>
          </cell>
          <cell r="B1167" t="str">
            <v>Bill</v>
          </cell>
          <cell r="C1167" t="str">
            <v>Computed</v>
          </cell>
          <cell r="D1167" t="str">
            <v>1Q04</v>
          </cell>
          <cell r="E1167" t="str">
            <v>RU Kelanitissa</v>
          </cell>
          <cell r="F1167" t="str">
            <v>Foreign</v>
          </cell>
          <cell r="G1167">
            <v>0</v>
          </cell>
        </row>
        <row r="1168">
          <cell r="A1168" t="str">
            <v>Total Net Deferred Tax Asset/(Liab)</v>
          </cell>
          <cell r="B1168" t="str">
            <v>Bill</v>
          </cell>
          <cell r="C1168" t="str">
            <v>Computed</v>
          </cell>
          <cell r="D1168" t="str">
            <v>1Q04</v>
          </cell>
          <cell r="E1168" t="str">
            <v>RU Kelanitissa</v>
          </cell>
          <cell r="F1168" t="str">
            <v>Foreign</v>
          </cell>
          <cell r="G1168">
            <v>0</v>
          </cell>
        </row>
        <row r="1169">
          <cell r="A1169" t="str">
            <v>Gross Valuation Allowance</v>
          </cell>
          <cell r="B1169" t="str">
            <v>Bill</v>
          </cell>
          <cell r="C1169" t="str">
            <v>Computed</v>
          </cell>
          <cell r="D1169" t="str">
            <v>1Q04</v>
          </cell>
          <cell r="E1169" t="str">
            <v>RU Kelanitissa</v>
          </cell>
          <cell r="F1169" t="str">
            <v>Foreign</v>
          </cell>
          <cell r="G1169">
            <v>0</v>
          </cell>
        </row>
        <row r="1170">
          <cell r="A1170" t="str">
            <v>Total Asset/(Liability)</v>
          </cell>
          <cell r="B1170" t="str">
            <v>Bill</v>
          </cell>
          <cell r="C1170" t="str">
            <v>Computed</v>
          </cell>
          <cell r="D1170" t="str">
            <v>1Q04</v>
          </cell>
          <cell r="E1170" t="str">
            <v>RU Kelanitissa</v>
          </cell>
          <cell r="F1170" t="str">
            <v>Foreign</v>
          </cell>
          <cell r="G1170">
            <v>0</v>
          </cell>
        </row>
        <row r="1171">
          <cell r="A1171" t="str">
            <v>Total tax expense (benefit)</v>
          </cell>
          <cell r="B1171" t="str">
            <v>Bill</v>
          </cell>
          <cell r="C1171" t="str">
            <v>Computed</v>
          </cell>
          <cell r="D1171" t="str">
            <v>1Q04</v>
          </cell>
          <cell r="E1171" t="str">
            <v>RU Kelanitissa</v>
          </cell>
          <cell r="F1171" t="str">
            <v>Foreign</v>
          </cell>
          <cell r="G1171">
            <v>0</v>
          </cell>
        </row>
        <row r="1172">
          <cell r="A1172" t="str">
            <v>EOY Accrued Tax Rec/(Pay)</v>
          </cell>
          <cell r="B1172" t="str">
            <v>Bill</v>
          </cell>
          <cell r="C1172" t="str">
            <v>Computed</v>
          </cell>
          <cell r="D1172" t="str">
            <v>4Q03</v>
          </cell>
          <cell r="E1172" t="str">
            <v>RU Kelanitissa</v>
          </cell>
          <cell r="F1172" t="str">
            <v>Foreign</v>
          </cell>
          <cell r="G1172">
            <v>0</v>
          </cell>
        </row>
        <row r="1173">
          <cell r="A1173" t="str">
            <v>Total Deferred Tax Asset - Current</v>
          </cell>
          <cell r="B1173" t="str">
            <v>Bill</v>
          </cell>
          <cell r="C1173" t="str">
            <v>Computed</v>
          </cell>
          <cell r="D1173" t="str">
            <v>4Q03</v>
          </cell>
          <cell r="E1173" t="str">
            <v>RU Kelanitissa</v>
          </cell>
          <cell r="F1173" t="str">
            <v>Foreign</v>
          </cell>
          <cell r="G1173">
            <v>0</v>
          </cell>
        </row>
        <row r="1174">
          <cell r="A1174" t="str">
            <v>Total Deferred Tax Asset - NC</v>
          </cell>
          <cell r="B1174" t="str">
            <v>Bill</v>
          </cell>
          <cell r="C1174" t="str">
            <v>Computed</v>
          </cell>
          <cell r="D1174" t="str">
            <v>4Q03</v>
          </cell>
          <cell r="E1174" t="str">
            <v>RU Kelanitissa</v>
          </cell>
          <cell r="F1174" t="str">
            <v>Foreign</v>
          </cell>
          <cell r="G1174">
            <v>0</v>
          </cell>
        </row>
        <row r="1175">
          <cell r="A1175" t="str">
            <v>Total Deferred Tax Liab - NC</v>
          </cell>
          <cell r="B1175" t="str">
            <v>Bill</v>
          </cell>
          <cell r="C1175" t="str">
            <v>Computed</v>
          </cell>
          <cell r="D1175" t="str">
            <v>4Q03</v>
          </cell>
          <cell r="E1175" t="str">
            <v>RU Kelanitissa</v>
          </cell>
          <cell r="F1175" t="str">
            <v>Foreign</v>
          </cell>
          <cell r="G1175">
            <v>0</v>
          </cell>
        </row>
        <row r="1176">
          <cell r="A1176" t="str">
            <v>Total Net Deferred Tax Asset/(Liab)</v>
          </cell>
          <cell r="B1176" t="str">
            <v>Bill</v>
          </cell>
          <cell r="C1176" t="str">
            <v>Computed</v>
          </cell>
          <cell r="D1176" t="str">
            <v>4Q03</v>
          </cell>
          <cell r="E1176" t="str">
            <v>RU Kelanitissa</v>
          </cell>
          <cell r="F1176" t="str">
            <v>Foreign</v>
          </cell>
          <cell r="G1176">
            <v>0</v>
          </cell>
        </row>
        <row r="1177">
          <cell r="A1177" t="str">
            <v>Gross Valuation Allowance</v>
          </cell>
          <cell r="B1177" t="str">
            <v>Bill</v>
          </cell>
          <cell r="C1177" t="str">
            <v>Computed</v>
          </cell>
          <cell r="D1177" t="str">
            <v>4Q03</v>
          </cell>
          <cell r="E1177" t="str">
            <v>RU Kelanitissa</v>
          </cell>
          <cell r="F1177" t="str">
            <v>Foreign</v>
          </cell>
          <cell r="G1177">
            <v>0</v>
          </cell>
        </row>
        <row r="1178">
          <cell r="A1178" t="str">
            <v>Total Asset/(Liability)</v>
          </cell>
          <cell r="B1178" t="str">
            <v>Bill</v>
          </cell>
          <cell r="C1178" t="str">
            <v>Computed</v>
          </cell>
          <cell r="D1178" t="str">
            <v>4Q03</v>
          </cell>
          <cell r="E1178" t="str">
            <v>RU Kelanitissa</v>
          </cell>
          <cell r="F1178" t="str">
            <v>Foreign</v>
          </cell>
          <cell r="G1178">
            <v>0</v>
          </cell>
        </row>
        <row r="1179">
          <cell r="A1179" t="str">
            <v>EOY Accrued Tax Rec/(Pay)</v>
          </cell>
          <cell r="B1179" t="str">
            <v>Bill</v>
          </cell>
          <cell r="C1179" t="str">
            <v>Computed</v>
          </cell>
          <cell r="D1179" t="str">
            <v>2Q04</v>
          </cell>
          <cell r="E1179" t="str">
            <v>RU OPGC</v>
          </cell>
          <cell r="F1179" t="str">
            <v>Foreign</v>
          </cell>
          <cell r="G1179">
            <v>-5293010.1333333328</v>
          </cell>
        </row>
        <row r="1180">
          <cell r="A1180" t="str">
            <v>Total Deferred Tax Asset - Current</v>
          </cell>
          <cell r="B1180" t="str">
            <v>Bill</v>
          </cell>
          <cell r="C1180" t="str">
            <v>Computed</v>
          </cell>
          <cell r="D1180" t="str">
            <v>2Q04</v>
          </cell>
          <cell r="E1180" t="str">
            <v>RU OPGC</v>
          </cell>
          <cell r="F1180" t="str">
            <v>Foreign</v>
          </cell>
          <cell r="G1180">
            <v>0</v>
          </cell>
        </row>
        <row r="1181">
          <cell r="A1181" t="str">
            <v>Total Deferred Tax Asset - NC</v>
          </cell>
          <cell r="B1181" t="str">
            <v>Bill</v>
          </cell>
          <cell r="C1181" t="str">
            <v>Computed</v>
          </cell>
          <cell r="D1181" t="str">
            <v>2Q04</v>
          </cell>
          <cell r="E1181" t="str">
            <v>RU OPGC</v>
          </cell>
          <cell r="F1181" t="str">
            <v>Foreign</v>
          </cell>
          <cell r="G1181">
            <v>0</v>
          </cell>
        </row>
        <row r="1182">
          <cell r="A1182" t="str">
            <v>Total Deferred Tax Liab - NC</v>
          </cell>
          <cell r="B1182" t="str">
            <v>Bill</v>
          </cell>
          <cell r="C1182" t="str">
            <v>Computed</v>
          </cell>
          <cell r="D1182" t="str">
            <v>2Q04</v>
          </cell>
          <cell r="E1182" t="str">
            <v>RU OPGC</v>
          </cell>
          <cell r="F1182" t="str">
            <v>Foreign</v>
          </cell>
          <cell r="G1182">
            <v>0</v>
          </cell>
        </row>
        <row r="1183">
          <cell r="A1183" t="str">
            <v>Total Net Deferred Tax Asset/(Liab)</v>
          </cell>
          <cell r="B1183" t="str">
            <v>Bill</v>
          </cell>
          <cell r="C1183" t="str">
            <v>Computed</v>
          </cell>
          <cell r="D1183" t="str">
            <v>2Q04</v>
          </cell>
          <cell r="E1183" t="str">
            <v>RU OPGC</v>
          </cell>
          <cell r="F1183" t="str">
            <v>Foreign</v>
          </cell>
          <cell r="G1183">
            <v>0</v>
          </cell>
        </row>
        <row r="1184">
          <cell r="A1184" t="str">
            <v>Gross Valuation Allowance</v>
          </cell>
          <cell r="B1184" t="str">
            <v>Bill</v>
          </cell>
          <cell r="C1184" t="str">
            <v>Computed</v>
          </cell>
          <cell r="D1184" t="str">
            <v>2Q04</v>
          </cell>
          <cell r="E1184" t="str">
            <v>RU OPGC</v>
          </cell>
          <cell r="F1184" t="str">
            <v>Foreign</v>
          </cell>
          <cell r="G1184">
            <v>0</v>
          </cell>
        </row>
        <row r="1185">
          <cell r="A1185" t="str">
            <v>Total Asset/(Liability)</v>
          </cell>
          <cell r="B1185" t="str">
            <v>Bill</v>
          </cell>
          <cell r="C1185" t="str">
            <v>Computed</v>
          </cell>
          <cell r="D1185" t="str">
            <v>2Q04</v>
          </cell>
          <cell r="E1185" t="str">
            <v>RU OPGC</v>
          </cell>
          <cell r="F1185" t="str">
            <v>Foreign</v>
          </cell>
          <cell r="G1185">
            <v>-5293010.1333333328</v>
          </cell>
        </row>
        <row r="1186">
          <cell r="A1186" t="str">
            <v>Total tax expense (benefit)</v>
          </cell>
          <cell r="B1186" t="str">
            <v>Bill</v>
          </cell>
          <cell r="C1186" t="str">
            <v>Computed</v>
          </cell>
          <cell r="D1186" t="str">
            <v>2Q04</v>
          </cell>
          <cell r="E1186" t="str">
            <v>RU OPGC</v>
          </cell>
          <cell r="F1186" t="str">
            <v>Foreign</v>
          </cell>
          <cell r="G1186">
            <v>1312915.7999999998</v>
          </cell>
        </row>
        <row r="1187">
          <cell r="A1187" t="str">
            <v>EOY Accrued Tax Rec/(Pay)</v>
          </cell>
          <cell r="B1187" t="str">
            <v>Bill</v>
          </cell>
          <cell r="C1187" t="str">
            <v>Computed</v>
          </cell>
          <cell r="D1187" t="str">
            <v>1Q04</v>
          </cell>
          <cell r="E1187" t="str">
            <v>RU OPGC</v>
          </cell>
          <cell r="F1187" t="str">
            <v>Foreign</v>
          </cell>
          <cell r="G1187">
            <v>-4731480.4533333331</v>
          </cell>
        </row>
        <row r="1188">
          <cell r="A1188" t="str">
            <v>Total Deferred Tax Asset - Current</v>
          </cell>
          <cell r="B1188" t="str">
            <v>Bill</v>
          </cell>
          <cell r="C1188" t="str">
            <v>Computed</v>
          </cell>
          <cell r="D1188" t="str">
            <v>1Q04</v>
          </cell>
          <cell r="E1188" t="str">
            <v>RU OPGC</v>
          </cell>
          <cell r="F1188" t="str">
            <v>Foreign</v>
          </cell>
          <cell r="G1188">
            <v>0</v>
          </cell>
        </row>
        <row r="1189">
          <cell r="A1189" t="str">
            <v>Total Deferred Tax Asset - NC</v>
          </cell>
          <cell r="B1189" t="str">
            <v>Bill</v>
          </cell>
          <cell r="C1189" t="str">
            <v>Computed</v>
          </cell>
          <cell r="D1189" t="str">
            <v>1Q04</v>
          </cell>
          <cell r="E1189" t="str">
            <v>RU OPGC</v>
          </cell>
          <cell r="F1189" t="str">
            <v>Foreign</v>
          </cell>
          <cell r="G1189">
            <v>0</v>
          </cell>
        </row>
        <row r="1190">
          <cell r="A1190" t="str">
            <v>Total Deferred Tax Liab - NC</v>
          </cell>
          <cell r="B1190" t="str">
            <v>Bill</v>
          </cell>
          <cell r="C1190" t="str">
            <v>Computed</v>
          </cell>
          <cell r="D1190" t="str">
            <v>1Q04</v>
          </cell>
          <cell r="E1190" t="str">
            <v>RU OPGC</v>
          </cell>
          <cell r="F1190" t="str">
            <v>Foreign</v>
          </cell>
          <cell r="G1190">
            <v>0</v>
          </cell>
        </row>
        <row r="1191">
          <cell r="A1191" t="str">
            <v>Total Net Deferred Tax Asset/(Liab)</v>
          </cell>
          <cell r="B1191" t="str">
            <v>Bill</v>
          </cell>
          <cell r="C1191" t="str">
            <v>Computed</v>
          </cell>
          <cell r="D1191" t="str">
            <v>1Q04</v>
          </cell>
          <cell r="E1191" t="str">
            <v>RU OPGC</v>
          </cell>
          <cell r="F1191" t="str">
            <v>Foreign</v>
          </cell>
          <cell r="G1191">
            <v>0</v>
          </cell>
        </row>
        <row r="1192">
          <cell r="A1192" t="str">
            <v>Gross Valuation Allowance</v>
          </cell>
          <cell r="B1192" t="str">
            <v>Bill</v>
          </cell>
          <cell r="C1192" t="str">
            <v>Computed</v>
          </cell>
          <cell r="D1192" t="str">
            <v>1Q04</v>
          </cell>
          <cell r="E1192" t="str">
            <v>RU OPGC</v>
          </cell>
          <cell r="F1192" t="str">
            <v>Foreign</v>
          </cell>
          <cell r="G1192">
            <v>0</v>
          </cell>
        </row>
        <row r="1193">
          <cell r="A1193" t="str">
            <v>Total Asset/(Liability)</v>
          </cell>
          <cell r="B1193" t="str">
            <v>Bill</v>
          </cell>
          <cell r="C1193" t="str">
            <v>Computed</v>
          </cell>
          <cell r="D1193" t="str">
            <v>1Q04</v>
          </cell>
          <cell r="E1193" t="str">
            <v>RU OPGC</v>
          </cell>
          <cell r="F1193" t="str">
            <v>Foreign</v>
          </cell>
          <cell r="G1193">
            <v>-4731480.4533333331</v>
          </cell>
        </row>
        <row r="1194">
          <cell r="A1194" t="str">
            <v>Total tax expense (benefit)</v>
          </cell>
          <cell r="B1194" t="str">
            <v>Bill</v>
          </cell>
          <cell r="C1194" t="str">
            <v>Computed</v>
          </cell>
          <cell r="D1194" t="str">
            <v>1Q04</v>
          </cell>
          <cell r="E1194" t="str">
            <v>RU OPGC</v>
          </cell>
          <cell r="F1194" t="str">
            <v>Foreign</v>
          </cell>
          <cell r="G1194">
            <v>751386.12</v>
          </cell>
        </row>
        <row r="1195">
          <cell r="A1195" t="str">
            <v>EOY Accrued Tax Rec/(Pay)</v>
          </cell>
          <cell r="B1195" t="str">
            <v>Bill</v>
          </cell>
          <cell r="C1195" t="str">
            <v>Computed</v>
          </cell>
          <cell r="D1195" t="str">
            <v>4Q03</v>
          </cell>
          <cell r="E1195" t="str">
            <v>RU OPGC</v>
          </cell>
          <cell r="F1195" t="str">
            <v>Foreign</v>
          </cell>
          <cell r="G1195">
            <v>-3980094.3333333335</v>
          </cell>
        </row>
        <row r="1196">
          <cell r="A1196" t="str">
            <v>Total Deferred Tax Asset - Current</v>
          </cell>
          <cell r="B1196" t="str">
            <v>Bill</v>
          </cell>
          <cell r="C1196" t="str">
            <v>Computed</v>
          </cell>
          <cell r="D1196" t="str">
            <v>4Q03</v>
          </cell>
          <cell r="E1196" t="str">
            <v>RU OPGC</v>
          </cell>
          <cell r="F1196" t="str">
            <v>Foreign</v>
          </cell>
          <cell r="G1196">
            <v>0</v>
          </cell>
        </row>
        <row r="1197">
          <cell r="A1197" t="str">
            <v>Total Deferred Tax Asset - NC</v>
          </cell>
          <cell r="B1197" t="str">
            <v>Bill</v>
          </cell>
          <cell r="C1197" t="str">
            <v>Computed</v>
          </cell>
          <cell r="D1197" t="str">
            <v>4Q03</v>
          </cell>
          <cell r="E1197" t="str">
            <v>RU OPGC</v>
          </cell>
          <cell r="F1197" t="str">
            <v>Foreign</v>
          </cell>
          <cell r="G1197">
            <v>0</v>
          </cell>
        </row>
        <row r="1198">
          <cell r="A1198" t="str">
            <v>Total Deferred Tax Liab - NC</v>
          </cell>
          <cell r="B1198" t="str">
            <v>Bill</v>
          </cell>
          <cell r="C1198" t="str">
            <v>Computed</v>
          </cell>
          <cell r="D1198" t="str">
            <v>4Q03</v>
          </cell>
          <cell r="E1198" t="str">
            <v>RU OPGC</v>
          </cell>
          <cell r="F1198" t="str">
            <v>Foreign</v>
          </cell>
          <cell r="G1198">
            <v>0</v>
          </cell>
        </row>
        <row r="1199">
          <cell r="A1199" t="str">
            <v>Total Net Deferred Tax Asset/(Liab)</v>
          </cell>
          <cell r="B1199" t="str">
            <v>Bill</v>
          </cell>
          <cell r="C1199" t="str">
            <v>Computed</v>
          </cell>
          <cell r="D1199" t="str">
            <v>4Q03</v>
          </cell>
          <cell r="E1199" t="str">
            <v>RU OPGC</v>
          </cell>
          <cell r="F1199" t="str">
            <v>Foreign</v>
          </cell>
          <cell r="G1199">
            <v>0</v>
          </cell>
        </row>
        <row r="1200">
          <cell r="A1200" t="str">
            <v>Gross Valuation Allowance</v>
          </cell>
          <cell r="B1200" t="str">
            <v>Bill</v>
          </cell>
          <cell r="C1200" t="str">
            <v>Computed</v>
          </cell>
          <cell r="D1200" t="str">
            <v>4Q03</v>
          </cell>
          <cell r="E1200" t="str">
            <v>RU OPGC</v>
          </cell>
          <cell r="F1200" t="str">
            <v>Foreign</v>
          </cell>
          <cell r="G1200">
            <v>0</v>
          </cell>
        </row>
        <row r="1201">
          <cell r="A1201" t="str">
            <v>Total Asset/(Liability)</v>
          </cell>
          <cell r="B1201" t="str">
            <v>Bill</v>
          </cell>
          <cell r="C1201" t="str">
            <v>Computed</v>
          </cell>
          <cell r="D1201" t="str">
            <v>4Q03</v>
          </cell>
          <cell r="E1201" t="str">
            <v>RU OPGC</v>
          </cell>
          <cell r="F1201" t="str">
            <v>Foreign</v>
          </cell>
          <cell r="G1201">
            <v>-3980094.3333333335</v>
          </cell>
        </row>
        <row r="1202">
          <cell r="A1202" t="str">
            <v>EOY Accrued Tax Rec/(Pay)</v>
          </cell>
          <cell r="B1202" t="str">
            <v>Bill</v>
          </cell>
          <cell r="C1202" t="str">
            <v>Computed</v>
          </cell>
          <cell r="D1202" t="str">
            <v>2Q04</v>
          </cell>
          <cell r="E1202" t="str">
            <v>OPGC - India (PVT)</v>
          </cell>
          <cell r="F1202" t="str">
            <v>Foreign</v>
          </cell>
          <cell r="G1202">
            <v>-2661950.7866666671</v>
          </cell>
        </row>
        <row r="1203">
          <cell r="A1203" t="str">
            <v>Total Deferred Tax Asset - Current</v>
          </cell>
          <cell r="B1203" t="str">
            <v>Bill</v>
          </cell>
          <cell r="C1203" t="str">
            <v>Computed</v>
          </cell>
          <cell r="D1203" t="str">
            <v>2Q04</v>
          </cell>
          <cell r="E1203" t="str">
            <v>OPGC - India (PVT)</v>
          </cell>
          <cell r="F1203" t="str">
            <v>Foreign</v>
          </cell>
          <cell r="G1203">
            <v>0</v>
          </cell>
        </row>
        <row r="1204">
          <cell r="A1204" t="str">
            <v>Total Deferred Tax Asset - NC</v>
          </cell>
          <cell r="B1204" t="str">
            <v>Bill</v>
          </cell>
          <cell r="C1204" t="str">
            <v>Computed</v>
          </cell>
          <cell r="D1204" t="str">
            <v>2Q04</v>
          </cell>
          <cell r="E1204" t="str">
            <v>OPGC - India (PVT)</v>
          </cell>
          <cell r="F1204" t="str">
            <v>Foreign</v>
          </cell>
          <cell r="G1204">
            <v>0</v>
          </cell>
        </row>
        <row r="1205">
          <cell r="A1205" t="str">
            <v>Total Deferred Tax Liab - NC</v>
          </cell>
          <cell r="B1205" t="str">
            <v>Bill</v>
          </cell>
          <cell r="C1205" t="str">
            <v>Computed</v>
          </cell>
          <cell r="D1205" t="str">
            <v>2Q04</v>
          </cell>
          <cell r="E1205" t="str">
            <v>OPGC - India (PVT)</v>
          </cell>
          <cell r="F1205" t="str">
            <v>Foreign</v>
          </cell>
          <cell r="G1205">
            <v>0</v>
          </cell>
        </row>
        <row r="1206">
          <cell r="A1206" t="str">
            <v>Total Net Deferred Tax Asset/(Liab)</v>
          </cell>
          <cell r="B1206" t="str">
            <v>Bill</v>
          </cell>
          <cell r="C1206" t="str">
            <v>Computed</v>
          </cell>
          <cell r="D1206" t="str">
            <v>2Q04</v>
          </cell>
          <cell r="E1206" t="str">
            <v>OPGC - India (PVT)</v>
          </cell>
          <cell r="F1206" t="str">
            <v>Foreign</v>
          </cell>
          <cell r="G1206">
            <v>0</v>
          </cell>
        </row>
        <row r="1207">
          <cell r="A1207" t="str">
            <v>Gross Valuation Allowance</v>
          </cell>
          <cell r="B1207" t="str">
            <v>Bill</v>
          </cell>
          <cell r="C1207" t="str">
            <v>Computed</v>
          </cell>
          <cell r="D1207" t="str">
            <v>2Q04</v>
          </cell>
          <cell r="E1207" t="str">
            <v>OPGC - India (PVT)</v>
          </cell>
          <cell r="F1207" t="str">
            <v>Foreign</v>
          </cell>
          <cell r="G1207">
            <v>0</v>
          </cell>
        </row>
        <row r="1208">
          <cell r="A1208" t="str">
            <v>Total Asset/(Liability)</v>
          </cell>
          <cell r="B1208" t="str">
            <v>Bill</v>
          </cell>
          <cell r="C1208" t="str">
            <v>Computed</v>
          </cell>
          <cell r="D1208" t="str">
            <v>2Q04</v>
          </cell>
          <cell r="E1208" t="str">
            <v>OPGC - India (PVT)</v>
          </cell>
          <cell r="F1208" t="str">
            <v>Foreign</v>
          </cell>
          <cell r="G1208">
            <v>-2661950.7866666671</v>
          </cell>
        </row>
        <row r="1209">
          <cell r="A1209" t="str">
            <v>Total tax expense (benefit)</v>
          </cell>
          <cell r="B1209" t="str">
            <v>Bill</v>
          </cell>
          <cell r="C1209" t="str">
            <v>Computed</v>
          </cell>
          <cell r="D1209" t="str">
            <v>2Q04</v>
          </cell>
          <cell r="E1209" t="str">
            <v>OPGC - India (PVT)</v>
          </cell>
          <cell r="F1209" t="str">
            <v>Foreign</v>
          </cell>
          <cell r="G1209">
            <v>670903.62000000011</v>
          </cell>
        </row>
        <row r="1210">
          <cell r="A1210" t="str">
            <v>EOY Accrued Tax Rec/(Pay)</v>
          </cell>
          <cell r="B1210" t="str">
            <v>Bill</v>
          </cell>
          <cell r="C1210" t="str">
            <v>Computed</v>
          </cell>
          <cell r="D1210" t="str">
            <v>1Q04</v>
          </cell>
          <cell r="E1210" t="str">
            <v>OPGC - India (PVT)</v>
          </cell>
          <cell r="F1210" t="str">
            <v>Foreign</v>
          </cell>
          <cell r="G1210">
            <v>-2296600.9466666668</v>
          </cell>
        </row>
        <row r="1211">
          <cell r="A1211" t="str">
            <v>Total Deferred Tax Asset - Current</v>
          </cell>
          <cell r="B1211" t="str">
            <v>Bill</v>
          </cell>
          <cell r="C1211" t="str">
            <v>Computed</v>
          </cell>
          <cell r="D1211" t="str">
            <v>1Q04</v>
          </cell>
          <cell r="E1211" t="str">
            <v>OPGC - India (PVT)</v>
          </cell>
          <cell r="F1211" t="str">
            <v>Foreign</v>
          </cell>
          <cell r="G1211">
            <v>0</v>
          </cell>
        </row>
        <row r="1212">
          <cell r="A1212" t="str">
            <v>Total Deferred Tax Asset - NC</v>
          </cell>
          <cell r="B1212" t="str">
            <v>Bill</v>
          </cell>
          <cell r="C1212" t="str">
            <v>Computed</v>
          </cell>
          <cell r="D1212" t="str">
            <v>1Q04</v>
          </cell>
          <cell r="E1212" t="str">
            <v>OPGC - India (PVT)</v>
          </cell>
          <cell r="F1212" t="str">
            <v>Foreign</v>
          </cell>
          <cell r="G1212">
            <v>0</v>
          </cell>
        </row>
        <row r="1213">
          <cell r="A1213" t="str">
            <v>Total Deferred Tax Liab - NC</v>
          </cell>
          <cell r="B1213" t="str">
            <v>Bill</v>
          </cell>
          <cell r="C1213" t="str">
            <v>Computed</v>
          </cell>
          <cell r="D1213" t="str">
            <v>1Q04</v>
          </cell>
          <cell r="E1213" t="str">
            <v>OPGC - India (PVT)</v>
          </cell>
          <cell r="F1213" t="str">
            <v>Foreign</v>
          </cell>
          <cell r="G1213">
            <v>0</v>
          </cell>
        </row>
        <row r="1214">
          <cell r="A1214" t="str">
            <v>Total Net Deferred Tax Asset/(Liab)</v>
          </cell>
          <cell r="B1214" t="str">
            <v>Bill</v>
          </cell>
          <cell r="C1214" t="str">
            <v>Computed</v>
          </cell>
          <cell r="D1214" t="str">
            <v>1Q04</v>
          </cell>
          <cell r="E1214" t="str">
            <v>OPGC - India (PVT)</v>
          </cell>
          <cell r="F1214" t="str">
            <v>Foreign</v>
          </cell>
          <cell r="G1214">
            <v>0</v>
          </cell>
        </row>
        <row r="1215">
          <cell r="A1215" t="str">
            <v>Gross Valuation Allowance</v>
          </cell>
          <cell r="B1215" t="str">
            <v>Bill</v>
          </cell>
          <cell r="C1215" t="str">
            <v>Computed</v>
          </cell>
          <cell r="D1215" t="str">
            <v>1Q04</v>
          </cell>
          <cell r="E1215" t="str">
            <v>OPGC - India (PVT)</v>
          </cell>
          <cell r="F1215" t="str">
            <v>Foreign</v>
          </cell>
          <cell r="G1215">
            <v>0</v>
          </cell>
        </row>
        <row r="1216">
          <cell r="A1216" t="str">
            <v>Total Asset/(Liability)</v>
          </cell>
          <cell r="B1216" t="str">
            <v>Bill</v>
          </cell>
          <cell r="C1216" t="str">
            <v>Computed</v>
          </cell>
          <cell r="D1216" t="str">
            <v>1Q04</v>
          </cell>
          <cell r="E1216" t="str">
            <v>OPGC - India (PVT)</v>
          </cell>
          <cell r="F1216" t="str">
            <v>Foreign</v>
          </cell>
          <cell r="G1216">
            <v>-2296600.9466666668</v>
          </cell>
        </row>
        <row r="1217">
          <cell r="A1217" t="str">
            <v>Total tax expense (benefit)</v>
          </cell>
          <cell r="B1217" t="str">
            <v>Bill</v>
          </cell>
          <cell r="C1217" t="str">
            <v>Computed</v>
          </cell>
          <cell r="D1217" t="str">
            <v>1Q04</v>
          </cell>
          <cell r="E1217" t="str">
            <v>OPGC - India (PVT)</v>
          </cell>
          <cell r="F1217" t="str">
            <v>Foreign</v>
          </cell>
          <cell r="G1217">
            <v>305553.78000000003</v>
          </cell>
        </row>
        <row r="1218">
          <cell r="A1218" t="str">
            <v>EOY Accrued Tax Rec/(Pay)</v>
          </cell>
          <cell r="B1218" t="str">
            <v>Bill</v>
          </cell>
          <cell r="C1218" t="str">
            <v>Computed</v>
          </cell>
          <cell r="D1218" t="str">
            <v>4Q03</v>
          </cell>
          <cell r="E1218" t="str">
            <v>OPGC - India (PVT)</v>
          </cell>
          <cell r="F1218" t="str">
            <v>Foreign</v>
          </cell>
          <cell r="G1218">
            <v>-1991047.1666666667</v>
          </cell>
        </row>
        <row r="1219">
          <cell r="A1219" t="str">
            <v>Total Deferred Tax Asset - Current</v>
          </cell>
          <cell r="B1219" t="str">
            <v>Bill</v>
          </cell>
          <cell r="C1219" t="str">
            <v>Computed</v>
          </cell>
          <cell r="D1219" t="str">
            <v>4Q03</v>
          </cell>
          <cell r="E1219" t="str">
            <v>OPGC - India (PVT)</v>
          </cell>
          <cell r="F1219" t="str">
            <v>Foreign</v>
          </cell>
          <cell r="G1219">
            <v>0</v>
          </cell>
        </row>
        <row r="1220">
          <cell r="A1220" t="str">
            <v>Total Deferred Tax Asset - NC</v>
          </cell>
          <cell r="B1220" t="str">
            <v>Bill</v>
          </cell>
          <cell r="C1220" t="str">
            <v>Computed</v>
          </cell>
          <cell r="D1220" t="str">
            <v>4Q03</v>
          </cell>
          <cell r="E1220" t="str">
            <v>OPGC - India (PVT)</v>
          </cell>
          <cell r="F1220" t="str">
            <v>Foreign</v>
          </cell>
          <cell r="G1220">
            <v>0</v>
          </cell>
        </row>
        <row r="1221">
          <cell r="A1221" t="str">
            <v>Total Deferred Tax Liab - NC</v>
          </cell>
          <cell r="B1221" t="str">
            <v>Bill</v>
          </cell>
          <cell r="C1221" t="str">
            <v>Computed</v>
          </cell>
          <cell r="D1221" t="str">
            <v>4Q03</v>
          </cell>
          <cell r="E1221" t="str">
            <v>OPGC - India (PVT)</v>
          </cell>
          <cell r="F1221" t="str">
            <v>Foreign</v>
          </cell>
          <cell r="G1221">
            <v>0</v>
          </cell>
        </row>
        <row r="1222">
          <cell r="A1222" t="str">
            <v>Total Net Deferred Tax Asset/(Liab)</v>
          </cell>
          <cell r="B1222" t="str">
            <v>Bill</v>
          </cell>
          <cell r="C1222" t="str">
            <v>Computed</v>
          </cell>
          <cell r="D1222" t="str">
            <v>4Q03</v>
          </cell>
          <cell r="E1222" t="str">
            <v>OPGC - India (PVT)</v>
          </cell>
          <cell r="F1222" t="str">
            <v>Foreign</v>
          </cell>
          <cell r="G1222">
            <v>0</v>
          </cell>
        </row>
        <row r="1223">
          <cell r="A1223" t="str">
            <v>Gross Valuation Allowance</v>
          </cell>
          <cell r="B1223" t="str">
            <v>Bill</v>
          </cell>
          <cell r="C1223" t="str">
            <v>Computed</v>
          </cell>
          <cell r="D1223" t="str">
            <v>4Q03</v>
          </cell>
          <cell r="E1223" t="str">
            <v>OPGC - India (PVT)</v>
          </cell>
          <cell r="F1223" t="str">
            <v>Foreign</v>
          </cell>
          <cell r="G1223">
            <v>0</v>
          </cell>
        </row>
        <row r="1224">
          <cell r="A1224" t="str">
            <v>Total Asset/(Liability)</v>
          </cell>
          <cell r="B1224" t="str">
            <v>Bill</v>
          </cell>
          <cell r="C1224" t="str">
            <v>Computed</v>
          </cell>
          <cell r="D1224" t="str">
            <v>4Q03</v>
          </cell>
          <cell r="E1224" t="str">
            <v>OPGC - India (PVT)</v>
          </cell>
          <cell r="F1224" t="str">
            <v>Foreign</v>
          </cell>
          <cell r="G1224">
            <v>-1991047.1666666667</v>
          </cell>
        </row>
        <row r="1225">
          <cell r="A1225" t="str">
            <v>EOY Accrued Tax Rec/(Pay)</v>
          </cell>
          <cell r="B1225" t="str">
            <v>Bill</v>
          </cell>
          <cell r="C1225" t="str">
            <v>Computed</v>
          </cell>
          <cell r="D1225" t="str">
            <v>2Q04</v>
          </cell>
          <cell r="E1225" t="str">
            <v>RU Oasis (Cayman) Ltd.</v>
          </cell>
          <cell r="F1225" t="str">
            <v>Foreign</v>
          </cell>
          <cell r="G1225">
            <v>-1114410.9832599999</v>
          </cell>
        </row>
        <row r="1226">
          <cell r="A1226" t="str">
            <v>Total Deferred Tax Asset - Current</v>
          </cell>
          <cell r="B1226" t="str">
            <v>Bill</v>
          </cell>
          <cell r="C1226" t="str">
            <v>Computed</v>
          </cell>
          <cell r="D1226" t="str">
            <v>2Q04</v>
          </cell>
          <cell r="E1226" t="str">
            <v>RU Oasis (Cayman) Ltd.</v>
          </cell>
          <cell r="F1226" t="str">
            <v>Foreign</v>
          </cell>
          <cell r="G1226">
            <v>0</v>
          </cell>
        </row>
        <row r="1227">
          <cell r="A1227" t="str">
            <v>Total Deferred Tax Asset - NC</v>
          </cell>
          <cell r="B1227" t="str">
            <v>Bill</v>
          </cell>
          <cell r="C1227" t="str">
            <v>Computed</v>
          </cell>
          <cell r="D1227" t="str">
            <v>2Q04</v>
          </cell>
          <cell r="E1227" t="str">
            <v>RU Oasis (Cayman) Ltd.</v>
          </cell>
          <cell r="F1227" t="str">
            <v>Foreign</v>
          </cell>
          <cell r="G1227">
            <v>0</v>
          </cell>
        </row>
        <row r="1228">
          <cell r="A1228" t="str">
            <v>Total Deferred Tax Liab - NC</v>
          </cell>
          <cell r="B1228" t="str">
            <v>Bill</v>
          </cell>
          <cell r="C1228" t="str">
            <v>Computed</v>
          </cell>
          <cell r="D1228" t="str">
            <v>2Q04</v>
          </cell>
          <cell r="E1228" t="str">
            <v>RU Oasis (Cayman) Ltd.</v>
          </cell>
          <cell r="F1228" t="str">
            <v>Foreign</v>
          </cell>
          <cell r="G1228">
            <v>-3306661.1977030355</v>
          </cell>
        </row>
        <row r="1229">
          <cell r="A1229" t="str">
            <v>Total Net Deferred Tax Asset/(Liab)</v>
          </cell>
          <cell r="B1229" t="str">
            <v>Bill</v>
          </cell>
          <cell r="C1229" t="str">
            <v>Computed</v>
          </cell>
          <cell r="D1229" t="str">
            <v>2Q04</v>
          </cell>
          <cell r="E1229" t="str">
            <v>RU Oasis (Cayman) Ltd.</v>
          </cell>
          <cell r="F1229" t="str">
            <v>Foreign</v>
          </cell>
          <cell r="G1229">
            <v>-3306661.1977030355</v>
          </cell>
        </row>
        <row r="1230">
          <cell r="A1230" t="str">
            <v>Gross Valuation Allowance</v>
          </cell>
          <cell r="B1230" t="str">
            <v>Bill</v>
          </cell>
          <cell r="C1230" t="str">
            <v>Computed</v>
          </cell>
          <cell r="D1230" t="str">
            <v>2Q04</v>
          </cell>
          <cell r="E1230" t="str">
            <v>RU Oasis (Cayman) Ltd.</v>
          </cell>
          <cell r="F1230" t="str">
            <v>Foreign</v>
          </cell>
          <cell r="G1230">
            <v>0</v>
          </cell>
        </row>
        <row r="1231">
          <cell r="A1231" t="str">
            <v>Total Asset/(Liability)</v>
          </cell>
          <cell r="B1231" t="str">
            <v>Bill</v>
          </cell>
          <cell r="C1231" t="str">
            <v>Computed</v>
          </cell>
          <cell r="D1231" t="str">
            <v>2Q04</v>
          </cell>
          <cell r="E1231" t="str">
            <v>RU Oasis (Cayman) Ltd.</v>
          </cell>
          <cell r="F1231" t="str">
            <v>Foreign</v>
          </cell>
          <cell r="G1231">
            <v>-4421072.1809630357</v>
          </cell>
        </row>
        <row r="1232">
          <cell r="A1232" t="str">
            <v>Total tax expense (benefit)</v>
          </cell>
          <cell r="B1232" t="str">
            <v>Bill</v>
          </cell>
          <cell r="C1232" t="str">
            <v>Computed</v>
          </cell>
          <cell r="D1232" t="str">
            <v>2Q04</v>
          </cell>
          <cell r="E1232" t="str">
            <v>RU Oasis (Cayman) Ltd.</v>
          </cell>
          <cell r="F1232" t="str">
            <v>Foreign</v>
          </cell>
          <cell r="G1232">
            <v>5712593.3803558536</v>
          </cell>
        </row>
        <row r="1233">
          <cell r="A1233" t="str">
            <v>EOY Accrued Tax Rec/(Pay)</v>
          </cell>
          <cell r="B1233" t="str">
            <v>Bill</v>
          </cell>
          <cell r="C1233" t="str">
            <v>Computed</v>
          </cell>
          <cell r="D1233" t="str">
            <v>1Q04</v>
          </cell>
          <cell r="E1233" t="str">
            <v>RU Oasis (Cayman) Ltd.</v>
          </cell>
          <cell r="F1233" t="str">
            <v>Foreign</v>
          </cell>
          <cell r="G1233">
            <v>-562106.15174999996</v>
          </cell>
        </row>
        <row r="1234">
          <cell r="A1234" t="str">
            <v>Total Deferred Tax Asset - Current</v>
          </cell>
          <cell r="B1234" t="str">
            <v>Bill</v>
          </cell>
          <cell r="C1234" t="str">
            <v>Computed</v>
          </cell>
          <cell r="D1234" t="str">
            <v>1Q04</v>
          </cell>
          <cell r="E1234" t="str">
            <v>RU Oasis (Cayman) Ltd.</v>
          </cell>
          <cell r="F1234" t="str">
            <v>Foreign</v>
          </cell>
          <cell r="G1234">
            <v>0</v>
          </cell>
        </row>
        <row r="1235">
          <cell r="A1235" t="str">
            <v>Total Deferred Tax Asset - NC</v>
          </cell>
          <cell r="B1235" t="str">
            <v>Bill</v>
          </cell>
          <cell r="C1235" t="str">
            <v>Computed</v>
          </cell>
          <cell r="D1235" t="str">
            <v>1Q04</v>
          </cell>
          <cell r="E1235" t="str">
            <v>RU Oasis (Cayman) Ltd.</v>
          </cell>
          <cell r="F1235" t="str">
            <v>Foreign</v>
          </cell>
          <cell r="G1235">
            <v>0</v>
          </cell>
        </row>
        <row r="1236">
          <cell r="A1236" t="str">
            <v>Total Deferred Tax Liab - NC</v>
          </cell>
          <cell r="B1236" t="str">
            <v>Bill</v>
          </cell>
          <cell r="C1236" t="str">
            <v>Computed</v>
          </cell>
          <cell r="D1236" t="str">
            <v>1Q04</v>
          </cell>
          <cell r="E1236" t="str">
            <v>RU Oasis (Cayman) Ltd.</v>
          </cell>
          <cell r="F1236" t="str">
            <v>Foreign</v>
          </cell>
          <cell r="G1236">
            <v>0</v>
          </cell>
        </row>
        <row r="1237">
          <cell r="A1237" t="str">
            <v>Total Net Deferred Tax Asset/(Liab)</v>
          </cell>
          <cell r="B1237" t="str">
            <v>Bill</v>
          </cell>
          <cell r="C1237" t="str">
            <v>Computed</v>
          </cell>
          <cell r="D1237" t="str">
            <v>1Q04</v>
          </cell>
          <cell r="E1237" t="str">
            <v>RU Oasis (Cayman) Ltd.</v>
          </cell>
          <cell r="F1237" t="str">
            <v>Foreign</v>
          </cell>
          <cell r="G1237">
            <v>0</v>
          </cell>
        </row>
        <row r="1238">
          <cell r="A1238" t="str">
            <v>Gross Valuation Allowance</v>
          </cell>
          <cell r="B1238" t="str">
            <v>Bill</v>
          </cell>
          <cell r="C1238" t="str">
            <v>Computed</v>
          </cell>
          <cell r="D1238" t="str">
            <v>1Q04</v>
          </cell>
          <cell r="E1238" t="str">
            <v>RU Oasis (Cayman) Ltd.</v>
          </cell>
          <cell r="F1238" t="str">
            <v>Foreign</v>
          </cell>
          <cell r="G1238">
            <v>0</v>
          </cell>
        </row>
        <row r="1239">
          <cell r="A1239" t="str">
            <v>Total Asset/(Liability)</v>
          </cell>
          <cell r="B1239" t="str">
            <v>Bill</v>
          </cell>
          <cell r="C1239" t="str">
            <v>Computed</v>
          </cell>
          <cell r="D1239" t="str">
            <v>1Q04</v>
          </cell>
          <cell r="E1239" t="str">
            <v>RU Oasis (Cayman) Ltd.</v>
          </cell>
          <cell r="F1239" t="str">
            <v>Foreign</v>
          </cell>
          <cell r="G1239">
            <v>-562106.15174999996</v>
          </cell>
        </row>
        <row r="1240">
          <cell r="A1240" t="str">
            <v>Total tax expense (benefit)</v>
          </cell>
          <cell r="B1240" t="str">
            <v>Bill</v>
          </cell>
          <cell r="C1240" t="str">
            <v>Computed</v>
          </cell>
          <cell r="D1240" t="str">
            <v>1Q04</v>
          </cell>
          <cell r="E1240" t="str">
            <v>RU Oasis (Cayman) Ltd.</v>
          </cell>
          <cell r="F1240" t="str">
            <v>Foreign</v>
          </cell>
          <cell r="G1240">
            <v>921485.49467213114</v>
          </cell>
        </row>
        <row r="1241">
          <cell r="A1241" t="str">
            <v>EOY Accrued Tax Rec/(Pay)</v>
          </cell>
          <cell r="B1241" t="str">
            <v>Bill</v>
          </cell>
          <cell r="C1241" t="str">
            <v>Computed</v>
          </cell>
          <cell r="D1241" t="str">
            <v>4Q03</v>
          </cell>
          <cell r="E1241" t="str">
            <v>RU Oasis (Cayman) Ltd.</v>
          </cell>
          <cell r="F1241" t="str">
            <v>Foreign</v>
          </cell>
          <cell r="G1241">
            <v>0</v>
          </cell>
        </row>
        <row r="1242">
          <cell r="A1242" t="str">
            <v>Total Deferred Tax Asset - Current</v>
          </cell>
          <cell r="B1242" t="str">
            <v>Bill</v>
          </cell>
          <cell r="C1242" t="str">
            <v>Computed</v>
          </cell>
          <cell r="D1242" t="str">
            <v>4Q03</v>
          </cell>
          <cell r="E1242" t="str">
            <v>RU Oasis (Cayman) Ltd.</v>
          </cell>
          <cell r="F1242" t="str">
            <v>Foreign</v>
          </cell>
          <cell r="G1242">
            <v>0</v>
          </cell>
        </row>
        <row r="1243">
          <cell r="A1243" t="str">
            <v>Total Deferred Tax Asset - NC</v>
          </cell>
          <cell r="B1243" t="str">
            <v>Bill</v>
          </cell>
          <cell r="C1243" t="str">
            <v>Computed</v>
          </cell>
          <cell r="D1243" t="str">
            <v>4Q03</v>
          </cell>
          <cell r="E1243" t="str">
            <v>RU Oasis (Cayman) Ltd.</v>
          </cell>
          <cell r="F1243" t="str">
            <v>Foreign</v>
          </cell>
          <cell r="G1243">
            <v>0</v>
          </cell>
        </row>
        <row r="1244">
          <cell r="A1244" t="str">
            <v>Total Deferred Tax Liab - NC</v>
          </cell>
          <cell r="B1244" t="str">
            <v>Bill</v>
          </cell>
          <cell r="C1244" t="str">
            <v>Computed</v>
          </cell>
          <cell r="D1244" t="str">
            <v>4Q03</v>
          </cell>
          <cell r="E1244" t="str">
            <v>RU Oasis (Cayman) Ltd.</v>
          </cell>
          <cell r="F1244" t="str">
            <v>Foreign</v>
          </cell>
          <cell r="G1244">
            <v>0</v>
          </cell>
        </row>
        <row r="1245">
          <cell r="A1245" t="str">
            <v>Total Net Deferred Tax Asset/(Liab)</v>
          </cell>
          <cell r="B1245" t="str">
            <v>Bill</v>
          </cell>
          <cell r="C1245" t="str">
            <v>Computed</v>
          </cell>
          <cell r="D1245" t="str">
            <v>4Q03</v>
          </cell>
          <cell r="E1245" t="str">
            <v>RU Oasis (Cayman) Ltd.</v>
          </cell>
          <cell r="F1245" t="str">
            <v>Foreign</v>
          </cell>
          <cell r="G1245">
            <v>0</v>
          </cell>
        </row>
        <row r="1246">
          <cell r="A1246" t="str">
            <v>Gross Valuation Allowance</v>
          </cell>
          <cell r="B1246" t="str">
            <v>Bill</v>
          </cell>
          <cell r="C1246" t="str">
            <v>Computed</v>
          </cell>
          <cell r="D1246" t="str">
            <v>4Q03</v>
          </cell>
          <cell r="E1246" t="str">
            <v>RU Oasis (Cayman) Ltd.</v>
          </cell>
          <cell r="F1246" t="str">
            <v>Foreign</v>
          </cell>
          <cell r="G1246">
            <v>0</v>
          </cell>
        </row>
        <row r="1247">
          <cell r="A1247" t="str">
            <v>Total Asset/(Liability)</v>
          </cell>
          <cell r="B1247" t="str">
            <v>Bill</v>
          </cell>
          <cell r="C1247" t="str">
            <v>Computed</v>
          </cell>
          <cell r="D1247" t="str">
            <v>4Q03</v>
          </cell>
          <cell r="E1247" t="str">
            <v>RU Oasis (Cayman) Ltd.</v>
          </cell>
          <cell r="F1247" t="str">
            <v>Foreign</v>
          </cell>
          <cell r="G1247">
            <v>0</v>
          </cell>
        </row>
        <row r="1248">
          <cell r="A1248" t="str">
            <v>EOY Accrued Tax Rec/(Pay)</v>
          </cell>
          <cell r="B1248" t="str">
            <v>Bill</v>
          </cell>
          <cell r="C1248" t="str">
            <v>Computed</v>
          </cell>
          <cell r="D1248" t="str">
            <v>2Q04</v>
          </cell>
          <cell r="E1248" t="str">
            <v>RU Barka Services</v>
          </cell>
          <cell r="F1248" t="str">
            <v>Foreign</v>
          </cell>
          <cell r="G1248">
            <v>-122402.68235294118</v>
          </cell>
        </row>
        <row r="1249">
          <cell r="A1249" t="str">
            <v>Total Deferred Tax Asset - Current</v>
          </cell>
          <cell r="B1249" t="str">
            <v>Bill</v>
          </cell>
          <cell r="C1249" t="str">
            <v>Computed</v>
          </cell>
          <cell r="D1249" t="str">
            <v>2Q04</v>
          </cell>
          <cell r="E1249" t="str">
            <v>RU Barka Services</v>
          </cell>
          <cell r="F1249" t="str">
            <v>Foreign</v>
          </cell>
          <cell r="G1249">
            <v>0</v>
          </cell>
        </row>
        <row r="1250">
          <cell r="A1250" t="str">
            <v>Total Deferred Tax Asset - NC</v>
          </cell>
          <cell r="B1250" t="str">
            <v>Bill</v>
          </cell>
          <cell r="C1250" t="str">
            <v>Computed</v>
          </cell>
          <cell r="D1250" t="str">
            <v>2Q04</v>
          </cell>
          <cell r="E1250" t="str">
            <v>RU Barka Services</v>
          </cell>
          <cell r="F1250" t="str">
            <v>Foreign</v>
          </cell>
          <cell r="G1250">
            <v>0</v>
          </cell>
        </row>
        <row r="1251">
          <cell r="A1251" t="str">
            <v>Total Deferred Tax Liab - NC</v>
          </cell>
          <cell r="B1251" t="str">
            <v>Bill</v>
          </cell>
          <cell r="C1251" t="str">
            <v>Computed</v>
          </cell>
          <cell r="D1251" t="str">
            <v>2Q04</v>
          </cell>
          <cell r="E1251" t="str">
            <v>RU Barka Services</v>
          </cell>
          <cell r="F1251" t="str">
            <v>Foreign</v>
          </cell>
          <cell r="G1251">
            <v>0</v>
          </cell>
        </row>
        <row r="1252">
          <cell r="A1252" t="str">
            <v>Total Net Deferred Tax Asset/(Liab)</v>
          </cell>
          <cell r="B1252" t="str">
            <v>Bill</v>
          </cell>
          <cell r="C1252" t="str">
            <v>Computed</v>
          </cell>
          <cell r="D1252" t="str">
            <v>2Q04</v>
          </cell>
          <cell r="E1252" t="str">
            <v>RU Barka Services</v>
          </cell>
          <cell r="F1252" t="str">
            <v>Foreign</v>
          </cell>
          <cell r="G1252">
            <v>0</v>
          </cell>
        </row>
        <row r="1253">
          <cell r="A1253" t="str">
            <v>Gross Valuation Allowance</v>
          </cell>
          <cell r="B1253" t="str">
            <v>Bill</v>
          </cell>
          <cell r="C1253" t="str">
            <v>Computed</v>
          </cell>
          <cell r="D1253" t="str">
            <v>2Q04</v>
          </cell>
          <cell r="E1253" t="str">
            <v>RU Barka Services</v>
          </cell>
          <cell r="F1253" t="str">
            <v>Foreign</v>
          </cell>
          <cell r="G1253">
            <v>0</v>
          </cell>
        </row>
        <row r="1254">
          <cell r="A1254" t="str">
            <v>Total Asset/(Liability)</v>
          </cell>
          <cell r="B1254" t="str">
            <v>Bill</v>
          </cell>
          <cell r="C1254" t="str">
            <v>Computed</v>
          </cell>
          <cell r="D1254" t="str">
            <v>2Q04</v>
          </cell>
          <cell r="E1254" t="str">
            <v>RU Barka Services</v>
          </cell>
          <cell r="F1254" t="str">
            <v>Foreign</v>
          </cell>
          <cell r="G1254">
            <v>-122402.68235294118</v>
          </cell>
        </row>
        <row r="1255">
          <cell r="A1255" t="str">
            <v>Total tax expense (benefit)</v>
          </cell>
          <cell r="B1255" t="str">
            <v>Bill</v>
          </cell>
          <cell r="C1255" t="str">
            <v>Computed</v>
          </cell>
          <cell r="D1255" t="str">
            <v>2Q04</v>
          </cell>
          <cell r="E1255" t="str">
            <v>RU Barka Services</v>
          </cell>
          <cell r="F1255" t="str">
            <v>Foreign</v>
          </cell>
          <cell r="G1255">
            <v>74042.28</v>
          </cell>
        </row>
        <row r="1256">
          <cell r="A1256" t="str">
            <v>EOY Accrued Tax Rec/(Pay)</v>
          </cell>
          <cell r="B1256" t="str">
            <v>Bill</v>
          </cell>
          <cell r="C1256" t="str">
            <v>Computed</v>
          </cell>
          <cell r="D1256" t="str">
            <v>1Q04</v>
          </cell>
          <cell r="E1256" t="str">
            <v>RU Barka Services</v>
          </cell>
          <cell r="F1256" t="str">
            <v>Foreign</v>
          </cell>
          <cell r="G1256">
            <v>-84359.482588235303</v>
          </cell>
        </row>
        <row r="1257">
          <cell r="A1257" t="str">
            <v>Total Deferred Tax Asset - Current</v>
          </cell>
          <cell r="B1257" t="str">
            <v>Bill</v>
          </cell>
          <cell r="C1257" t="str">
            <v>Computed</v>
          </cell>
          <cell r="D1257" t="str">
            <v>1Q04</v>
          </cell>
          <cell r="E1257" t="str">
            <v>RU Barka Services</v>
          </cell>
          <cell r="F1257" t="str">
            <v>Foreign</v>
          </cell>
          <cell r="G1257">
            <v>0</v>
          </cell>
        </row>
        <row r="1258">
          <cell r="A1258" t="str">
            <v>Total Deferred Tax Asset - NC</v>
          </cell>
          <cell r="B1258" t="str">
            <v>Bill</v>
          </cell>
          <cell r="C1258" t="str">
            <v>Computed</v>
          </cell>
          <cell r="D1258" t="str">
            <v>1Q04</v>
          </cell>
          <cell r="E1258" t="str">
            <v>RU Barka Services</v>
          </cell>
          <cell r="F1258" t="str">
            <v>Foreign</v>
          </cell>
          <cell r="G1258">
            <v>0</v>
          </cell>
        </row>
        <row r="1259">
          <cell r="A1259" t="str">
            <v>Total Deferred Tax Liab - NC</v>
          </cell>
          <cell r="B1259" t="str">
            <v>Bill</v>
          </cell>
          <cell r="C1259" t="str">
            <v>Computed</v>
          </cell>
          <cell r="D1259" t="str">
            <v>1Q04</v>
          </cell>
          <cell r="E1259" t="str">
            <v>RU Barka Services</v>
          </cell>
          <cell r="F1259" t="str">
            <v>Foreign</v>
          </cell>
          <cell r="G1259">
            <v>0</v>
          </cell>
        </row>
        <row r="1260">
          <cell r="A1260" t="str">
            <v>Total Net Deferred Tax Asset/(Liab)</v>
          </cell>
          <cell r="B1260" t="str">
            <v>Bill</v>
          </cell>
          <cell r="C1260" t="str">
            <v>Computed</v>
          </cell>
          <cell r="D1260" t="str">
            <v>1Q04</v>
          </cell>
          <cell r="E1260" t="str">
            <v>RU Barka Services</v>
          </cell>
          <cell r="F1260" t="str">
            <v>Foreign</v>
          </cell>
          <cell r="G1260">
            <v>0</v>
          </cell>
        </row>
        <row r="1261">
          <cell r="A1261" t="str">
            <v>Gross Valuation Allowance</v>
          </cell>
          <cell r="B1261" t="str">
            <v>Bill</v>
          </cell>
          <cell r="C1261" t="str">
            <v>Computed</v>
          </cell>
          <cell r="D1261" t="str">
            <v>1Q04</v>
          </cell>
          <cell r="E1261" t="str">
            <v>RU Barka Services</v>
          </cell>
          <cell r="F1261" t="str">
            <v>Foreign</v>
          </cell>
          <cell r="G1261">
            <v>0</v>
          </cell>
        </row>
        <row r="1262">
          <cell r="A1262" t="str">
            <v>Total Asset/(Liability)</v>
          </cell>
          <cell r="B1262" t="str">
            <v>Bill</v>
          </cell>
          <cell r="C1262" t="str">
            <v>Computed</v>
          </cell>
          <cell r="D1262" t="str">
            <v>1Q04</v>
          </cell>
          <cell r="E1262" t="str">
            <v>RU Barka Services</v>
          </cell>
          <cell r="F1262" t="str">
            <v>Foreign</v>
          </cell>
          <cell r="G1262">
            <v>-84359.482588235303</v>
          </cell>
        </row>
        <row r="1263">
          <cell r="A1263" t="str">
            <v>Total tax expense (benefit)</v>
          </cell>
          <cell r="B1263" t="str">
            <v>Bill</v>
          </cell>
          <cell r="C1263" t="str">
            <v>Computed</v>
          </cell>
          <cell r="D1263" t="str">
            <v>1Q04</v>
          </cell>
          <cell r="E1263" t="str">
            <v>RU Barka Services</v>
          </cell>
          <cell r="F1263" t="str">
            <v>Foreign</v>
          </cell>
          <cell r="G1263">
            <v>49065.364941176471</v>
          </cell>
        </row>
        <row r="1264">
          <cell r="A1264" t="str">
            <v>EOY Accrued Tax Rec/(Pay)</v>
          </cell>
          <cell r="B1264" t="str">
            <v>Bill</v>
          </cell>
          <cell r="C1264" t="str">
            <v>Computed</v>
          </cell>
          <cell r="D1264" t="str">
            <v>4Q03</v>
          </cell>
          <cell r="E1264" t="str">
            <v>RU Barka Services</v>
          </cell>
          <cell r="F1264" t="str">
            <v>Foreign</v>
          </cell>
          <cell r="G1264">
            <v>-35294.117647058825</v>
          </cell>
        </row>
        <row r="1265">
          <cell r="A1265" t="str">
            <v>Total Deferred Tax Asset - Current</v>
          </cell>
          <cell r="B1265" t="str">
            <v>Bill</v>
          </cell>
          <cell r="C1265" t="str">
            <v>Computed</v>
          </cell>
          <cell r="D1265" t="str">
            <v>4Q03</v>
          </cell>
          <cell r="E1265" t="str">
            <v>RU Barka Services</v>
          </cell>
          <cell r="F1265" t="str">
            <v>Foreign</v>
          </cell>
          <cell r="G1265">
            <v>0</v>
          </cell>
        </row>
        <row r="1266">
          <cell r="A1266" t="str">
            <v>Total Deferred Tax Asset - NC</v>
          </cell>
          <cell r="B1266" t="str">
            <v>Bill</v>
          </cell>
          <cell r="C1266" t="str">
            <v>Computed</v>
          </cell>
          <cell r="D1266" t="str">
            <v>4Q03</v>
          </cell>
          <cell r="E1266" t="str">
            <v>RU Barka Services</v>
          </cell>
          <cell r="F1266" t="str">
            <v>Foreign</v>
          </cell>
          <cell r="G1266">
            <v>0</v>
          </cell>
        </row>
        <row r="1267">
          <cell r="A1267" t="str">
            <v>Total Deferred Tax Liab - NC</v>
          </cell>
          <cell r="B1267" t="str">
            <v>Bill</v>
          </cell>
          <cell r="C1267" t="str">
            <v>Computed</v>
          </cell>
          <cell r="D1267" t="str">
            <v>4Q03</v>
          </cell>
          <cell r="E1267" t="str">
            <v>RU Barka Services</v>
          </cell>
          <cell r="F1267" t="str">
            <v>Foreign</v>
          </cell>
          <cell r="G1267">
            <v>0</v>
          </cell>
        </row>
        <row r="1268">
          <cell r="A1268" t="str">
            <v>Total Net Deferred Tax Asset/(Liab)</v>
          </cell>
          <cell r="B1268" t="str">
            <v>Bill</v>
          </cell>
          <cell r="C1268" t="str">
            <v>Computed</v>
          </cell>
          <cell r="D1268" t="str">
            <v>4Q03</v>
          </cell>
          <cell r="E1268" t="str">
            <v>RU Barka Services</v>
          </cell>
          <cell r="F1268" t="str">
            <v>Foreign</v>
          </cell>
          <cell r="G1268">
            <v>0</v>
          </cell>
        </row>
        <row r="1269">
          <cell r="A1269" t="str">
            <v>Gross Valuation Allowance</v>
          </cell>
          <cell r="B1269" t="str">
            <v>Bill</v>
          </cell>
          <cell r="C1269" t="str">
            <v>Computed</v>
          </cell>
          <cell r="D1269" t="str">
            <v>4Q03</v>
          </cell>
          <cell r="E1269" t="str">
            <v>RU Barka Services</v>
          </cell>
          <cell r="F1269" t="str">
            <v>Foreign</v>
          </cell>
          <cell r="G1269">
            <v>0</v>
          </cell>
        </row>
        <row r="1270">
          <cell r="A1270" t="str">
            <v>Total Asset/(Liability)</v>
          </cell>
          <cell r="B1270" t="str">
            <v>Bill</v>
          </cell>
          <cell r="C1270" t="str">
            <v>Computed</v>
          </cell>
          <cell r="D1270" t="str">
            <v>4Q03</v>
          </cell>
          <cell r="E1270" t="str">
            <v>RU Barka Services</v>
          </cell>
          <cell r="F1270" t="str">
            <v>Foreign</v>
          </cell>
          <cell r="G1270">
            <v>-35294.117647058825</v>
          </cell>
        </row>
        <row r="1271">
          <cell r="A1271" t="str">
            <v>EOY Accrued Tax Rec/(Pay)</v>
          </cell>
          <cell r="B1271" t="str">
            <v>Bill</v>
          </cell>
          <cell r="C1271" t="str">
            <v>Computed</v>
          </cell>
          <cell r="D1271" t="str">
            <v>2Q04</v>
          </cell>
          <cell r="E1271" t="str">
            <v>RU Ras Laffan</v>
          </cell>
          <cell r="F1271" t="str">
            <v>Foreign</v>
          </cell>
          <cell r="G1271">
            <v>0</v>
          </cell>
        </row>
        <row r="1272">
          <cell r="A1272" t="str">
            <v>Total Deferred Tax Asset - Current</v>
          </cell>
          <cell r="B1272" t="str">
            <v>Bill</v>
          </cell>
          <cell r="C1272" t="str">
            <v>Computed</v>
          </cell>
          <cell r="D1272" t="str">
            <v>2Q04</v>
          </cell>
          <cell r="E1272" t="str">
            <v>RU Ras Laffan</v>
          </cell>
          <cell r="F1272" t="str">
            <v>Foreign</v>
          </cell>
          <cell r="G1272">
            <v>0</v>
          </cell>
        </row>
        <row r="1273">
          <cell r="A1273" t="str">
            <v>Total Deferred Tax Asset - NC</v>
          </cell>
          <cell r="B1273" t="str">
            <v>Bill</v>
          </cell>
          <cell r="C1273" t="str">
            <v>Computed</v>
          </cell>
          <cell r="D1273" t="str">
            <v>2Q04</v>
          </cell>
          <cell r="E1273" t="str">
            <v>RU Ras Laffan</v>
          </cell>
          <cell r="F1273" t="str">
            <v>Foreign</v>
          </cell>
          <cell r="G1273">
            <v>0</v>
          </cell>
        </row>
        <row r="1274">
          <cell r="A1274" t="str">
            <v>Total Deferred Tax Liab - NC</v>
          </cell>
          <cell r="B1274" t="str">
            <v>Bill</v>
          </cell>
          <cell r="C1274" t="str">
            <v>Computed</v>
          </cell>
          <cell r="D1274" t="str">
            <v>2Q04</v>
          </cell>
          <cell r="E1274" t="str">
            <v>RU Ras Laffan</v>
          </cell>
          <cell r="F1274" t="str">
            <v>Foreign</v>
          </cell>
          <cell r="G1274">
            <v>-3070909.0909090913</v>
          </cell>
        </row>
        <row r="1275">
          <cell r="A1275" t="str">
            <v>Total Net Deferred Tax Asset/(Liab)</v>
          </cell>
          <cell r="B1275" t="str">
            <v>Bill</v>
          </cell>
          <cell r="C1275" t="str">
            <v>Computed</v>
          </cell>
          <cell r="D1275" t="str">
            <v>2Q04</v>
          </cell>
          <cell r="E1275" t="str">
            <v>RU Ras Laffan</v>
          </cell>
          <cell r="F1275" t="str">
            <v>Foreign</v>
          </cell>
          <cell r="G1275">
            <v>-3070909.0909090913</v>
          </cell>
        </row>
        <row r="1276">
          <cell r="A1276" t="str">
            <v>Gross Valuation Allowance</v>
          </cell>
          <cell r="B1276" t="str">
            <v>Bill</v>
          </cell>
          <cell r="C1276" t="str">
            <v>Computed</v>
          </cell>
          <cell r="D1276" t="str">
            <v>2Q04</v>
          </cell>
          <cell r="E1276" t="str">
            <v>RU Ras Laffan</v>
          </cell>
          <cell r="F1276" t="str">
            <v>Foreign</v>
          </cell>
          <cell r="G1276">
            <v>0</v>
          </cell>
        </row>
        <row r="1277">
          <cell r="A1277" t="str">
            <v>Total Asset/(Liability)</v>
          </cell>
          <cell r="B1277" t="str">
            <v>Bill</v>
          </cell>
          <cell r="C1277" t="str">
            <v>Computed</v>
          </cell>
          <cell r="D1277" t="str">
            <v>2Q04</v>
          </cell>
          <cell r="E1277" t="str">
            <v>RU Ras Laffan</v>
          </cell>
          <cell r="F1277" t="str">
            <v>Foreign</v>
          </cell>
          <cell r="G1277">
            <v>-3070909.0909090913</v>
          </cell>
        </row>
        <row r="1278">
          <cell r="A1278" t="str">
            <v>Total tax expense (benefit)</v>
          </cell>
          <cell r="B1278" t="str">
            <v>Bill</v>
          </cell>
          <cell r="C1278" t="str">
            <v>Computed</v>
          </cell>
          <cell r="D1278" t="str">
            <v>2Q04</v>
          </cell>
          <cell r="E1278" t="str">
            <v>RU Ras Laffan</v>
          </cell>
          <cell r="F1278" t="str">
            <v>Foreign</v>
          </cell>
          <cell r="G1278">
            <v>3070909.0909090908</v>
          </cell>
        </row>
        <row r="1279">
          <cell r="A1279" t="str">
            <v>EOY Accrued Tax Rec/(Pay)</v>
          </cell>
          <cell r="B1279" t="str">
            <v>Bill</v>
          </cell>
          <cell r="C1279" t="str">
            <v>Computed</v>
          </cell>
          <cell r="D1279" t="str">
            <v>1Q04</v>
          </cell>
          <cell r="E1279" t="str">
            <v>RU Ras Laffan</v>
          </cell>
          <cell r="F1279" t="str">
            <v>Foreign</v>
          </cell>
          <cell r="G1279">
            <v>0</v>
          </cell>
        </row>
        <row r="1280">
          <cell r="A1280" t="str">
            <v>Total Deferred Tax Asset - Current</v>
          </cell>
          <cell r="B1280" t="str">
            <v>Bill</v>
          </cell>
          <cell r="C1280" t="str">
            <v>Computed</v>
          </cell>
          <cell r="D1280" t="str">
            <v>1Q04</v>
          </cell>
          <cell r="E1280" t="str">
            <v>RU Ras Laffan</v>
          </cell>
          <cell r="F1280" t="str">
            <v>Foreign</v>
          </cell>
          <cell r="G1280">
            <v>0</v>
          </cell>
        </row>
        <row r="1281">
          <cell r="A1281" t="str">
            <v>Total Deferred Tax Asset - NC</v>
          </cell>
          <cell r="B1281" t="str">
            <v>Bill</v>
          </cell>
          <cell r="C1281" t="str">
            <v>Computed</v>
          </cell>
          <cell r="D1281" t="str">
            <v>1Q04</v>
          </cell>
          <cell r="E1281" t="str">
            <v>RU Ras Laffan</v>
          </cell>
          <cell r="F1281" t="str">
            <v>Foreign</v>
          </cell>
          <cell r="G1281">
            <v>0</v>
          </cell>
        </row>
        <row r="1282">
          <cell r="A1282" t="str">
            <v>Total Deferred Tax Liab - NC</v>
          </cell>
          <cell r="B1282" t="str">
            <v>Bill</v>
          </cell>
          <cell r="C1282" t="str">
            <v>Computed</v>
          </cell>
          <cell r="D1282" t="str">
            <v>1Q04</v>
          </cell>
          <cell r="E1282" t="str">
            <v>RU Ras Laffan</v>
          </cell>
          <cell r="F1282" t="str">
            <v>Foreign</v>
          </cell>
          <cell r="G1282">
            <v>0</v>
          </cell>
        </row>
        <row r="1283">
          <cell r="A1283" t="str">
            <v>Total Net Deferred Tax Asset/(Liab)</v>
          </cell>
          <cell r="B1283" t="str">
            <v>Bill</v>
          </cell>
          <cell r="C1283" t="str">
            <v>Computed</v>
          </cell>
          <cell r="D1283" t="str">
            <v>1Q04</v>
          </cell>
          <cell r="E1283" t="str">
            <v>RU Ras Laffan</v>
          </cell>
          <cell r="F1283" t="str">
            <v>Foreign</v>
          </cell>
          <cell r="G1283">
            <v>0</v>
          </cell>
        </row>
        <row r="1284">
          <cell r="A1284" t="str">
            <v>Gross Valuation Allowance</v>
          </cell>
          <cell r="B1284" t="str">
            <v>Bill</v>
          </cell>
          <cell r="C1284" t="str">
            <v>Computed</v>
          </cell>
          <cell r="D1284" t="str">
            <v>1Q04</v>
          </cell>
          <cell r="E1284" t="str">
            <v>RU Ras Laffan</v>
          </cell>
          <cell r="F1284" t="str">
            <v>Foreign</v>
          </cell>
          <cell r="G1284">
            <v>0</v>
          </cell>
        </row>
        <row r="1285">
          <cell r="A1285" t="str">
            <v>Total Asset/(Liability)</v>
          </cell>
          <cell r="B1285" t="str">
            <v>Bill</v>
          </cell>
          <cell r="C1285" t="str">
            <v>Computed</v>
          </cell>
          <cell r="D1285" t="str">
            <v>1Q04</v>
          </cell>
          <cell r="E1285" t="str">
            <v>RU Ras Laffan</v>
          </cell>
          <cell r="F1285" t="str">
            <v>Foreign</v>
          </cell>
          <cell r="G1285">
            <v>0</v>
          </cell>
        </row>
        <row r="1286">
          <cell r="A1286" t="str">
            <v>Total tax expense (benefit)</v>
          </cell>
          <cell r="B1286" t="str">
            <v>Bill</v>
          </cell>
          <cell r="C1286" t="str">
            <v>Computed</v>
          </cell>
          <cell r="D1286" t="str">
            <v>1Q04</v>
          </cell>
          <cell r="E1286" t="str">
            <v>RU Ras Laffan</v>
          </cell>
          <cell r="F1286" t="str">
            <v>Foreign</v>
          </cell>
          <cell r="G1286">
            <v>0</v>
          </cell>
        </row>
        <row r="1287">
          <cell r="A1287" t="str">
            <v>EOY Accrued Tax Rec/(Pay)</v>
          </cell>
          <cell r="B1287" t="str">
            <v>Bill</v>
          </cell>
          <cell r="C1287" t="str">
            <v>Computed</v>
          </cell>
          <cell r="D1287" t="str">
            <v>4Q03</v>
          </cell>
          <cell r="E1287" t="str">
            <v>RU Ras Laffan</v>
          </cell>
          <cell r="F1287" t="str">
            <v>Foreign</v>
          </cell>
          <cell r="G1287">
            <v>0</v>
          </cell>
        </row>
        <row r="1288">
          <cell r="A1288" t="str">
            <v>Total Deferred Tax Asset - Current</v>
          </cell>
          <cell r="B1288" t="str">
            <v>Bill</v>
          </cell>
          <cell r="C1288" t="str">
            <v>Computed</v>
          </cell>
          <cell r="D1288" t="str">
            <v>4Q03</v>
          </cell>
          <cell r="E1288" t="str">
            <v>RU Ras Laffan</v>
          </cell>
          <cell r="F1288" t="str">
            <v>Foreign</v>
          </cell>
          <cell r="G1288">
            <v>0</v>
          </cell>
        </row>
        <row r="1289">
          <cell r="A1289" t="str">
            <v>Total Deferred Tax Asset - NC</v>
          </cell>
          <cell r="B1289" t="str">
            <v>Bill</v>
          </cell>
          <cell r="C1289" t="str">
            <v>Computed</v>
          </cell>
          <cell r="D1289" t="str">
            <v>4Q03</v>
          </cell>
          <cell r="E1289" t="str">
            <v>RU Ras Laffan</v>
          </cell>
          <cell r="F1289" t="str">
            <v>Foreign</v>
          </cell>
          <cell r="G1289">
            <v>0</v>
          </cell>
        </row>
        <row r="1290">
          <cell r="A1290" t="str">
            <v>Total Deferred Tax Liab - NC</v>
          </cell>
          <cell r="B1290" t="str">
            <v>Bill</v>
          </cell>
          <cell r="C1290" t="str">
            <v>Computed</v>
          </cell>
          <cell r="D1290" t="str">
            <v>4Q03</v>
          </cell>
          <cell r="E1290" t="str">
            <v>RU Ras Laffan</v>
          </cell>
          <cell r="F1290" t="str">
            <v>Foreign</v>
          </cell>
          <cell r="G1290">
            <v>0</v>
          </cell>
        </row>
        <row r="1291">
          <cell r="A1291" t="str">
            <v>Total Net Deferred Tax Asset/(Liab)</v>
          </cell>
          <cell r="B1291" t="str">
            <v>Bill</v>
          </cell>
          <cell r="C1291" t="str">
            <v>Computed</v>
          </cell>
          <cell r="D1291" t="str">
            <v>4Q03</v>
          </cell>
          <cell r="E1291" t="str">
            <v>RU Ras Laffan</v>
          </cell>
          <cell r="F1291" t="str">
            <v>Foreign</v>
          </cell>
          <cell r="G1291">
            <v>0</v>
          </cell>
        </row>
        <row r="1292">
          <cell r="A1292" t="str">
            <v>Gross Valuation Allowance</v>
          </cell>
          <cell r="B1292" t="str">
            <v>Bill</v>
          </cell>
          <cell r="C1292" t="str">
            <v>Computed</v>
          </cell>
          <cell r="D1292" t="str">
            <v>4Q03</v>
          </cell>
          <cell r="E1292" t="str">
            <v>RU Ras Laffan</v>
          </cell>
          <cell r="F1292" t="str">
            <v>Foreign</v>
          </cell>
          <cell r="G1292">
            <v>0</v>
          </cell>
        </row>
        <row r="1293">
          <cell r="A1293" t="str">
            <v>Total Asset/(Liability)</v>
          </cell>
          <cell r="B1293" t="str">
            <v>Bill</v>
          </cell>
          <cell r="C1293" t="str">
            <v>Computed</v>
          </cell>
          <cell r="D1293" t="str">
            <v>4Q03</v>
          </cell>
          <cell r="E1293" t="str">
            <v>RU Ras Laffan</v>
          </cell>
          <cell r="F1293" t="str">
            <v>Foreign</v>
          </cell>
          <cell r="G1293">
            <v>0</v>
          </cell>
        </row>
        <row r="1294">
          <cell r="A1294" t="str">
            <v>EOY Accrued Tax Rec/(Pay)</v>
          </cell>
          <cell r="B1294" t="str">
            <v>Bill</v>
          </cell>
          <cell r="C1294" t="str">
            <v>Computed</v>
          </cell>
          <cell r="D1294" t="str">
            <v>2Q04</v>
          </cell>
          <cell r="E1294" t="str">
            <v>RU Altai</v>
          </cell>
          <cell r="F1294" t="str">
            <v>Foreign</v>
          </cell>
          <cell r="G1294">
            <v>-11334404.401000001</v>
          </cell>
        </row>
        <row r="1295">
          <cell r="A1295" t="str">
            <v>Total Deferred Tax Asset - Current</v>
          </cell>
          <cell r="B1295" t="str">
            <v>Bill</v>
          </cell>
          <cell r="C1295" t="str">
            <v>Computed</v>
          </cell>
          <cell r="D1295" t="str">
            <v>2Q04</v>
          </cell>
          <cell r="E1295" t="str">
            <v>RU Altai</v>
          </cell>
          <cell r="F1295" t="str">
            <v>Foreign</v>
          </cell>
          <cell r="G1295">
            <v>7916000</v>
          </cell>
        </row>
        <row r="1296">
          <cell r="A1296" t="str">
            <v>Total Deferred Tax Asset - NC</v>
          </cell>
          <cell r="B1296" t="str">
            <v>Bill</v>
          </cell>
          <cell r="C1296" t="str">
            <v>Computed</v>
          </cell>
          <cell r="D1296" t="str">
            <v>2Q04</v>
          </cell>
          <cell r="E1296" t="str">
            <v>RU Altai</v>
          </cell>
          <cell r="F1296" t="str">
            <v>Foreign</v>
          </cell>
          <cell r="G1296">
            <v>0</v>
          </cell>
        </row>
        <row r="1297">
          <cell r="A1297" t="str">
            <v>Total Deferred Tax Liab - NC</v>
          </cell>
          <cell r="B1297" t="str">
            <v>Bill</v>
          </cell>
          <cell r="C1297" t="str">
            <v>Computed</v>
          </cell>
          <cell r="D1297" t="str">
            <v>2Q04</v>
          </cell>
          <cell r="E1297" t="str">
            <v>RU Altai</v>
          </cell>
          <cell r="F1297" t="str">
            <v>Foreign</v>
          </cell>
          <cell r="G1297">
            <v>-1743000</v>
          </cell>
        </row>
        <row r="1298">
          <cell r="A1298" t="str">
            <v>Total Net Deferred Tax Asset/(Liab)</v>
          </cell>
          <cell r="B1298" t="str">
            <v>Bill</v>
          </cell>
          <cell r="C1298" t="str">
            <v>Computed</v>
          </cell>
          <cell r="D1298" t="str">
            <v>2Q04</v>
          </cell>
          <cell r="E1298" t="str">
            <v>RU Altai</v>
          </cell>
          <cell r="F1298" t="str">
            <v>Foreign</v>
          </cell>
          <cell r="G1298">
            <v>6173000</v>
          </cell>
        </row>
        <row r="1299">
          <cell r="A1299" t="str">
            <v>Gross Valuation Allowance</v>
          </cell>
          <cell r="B1299" t="str">
            <v>Bill</v>
          </cell>
          <cell r="C1299" t="str">
            <v>Computed</v>
          </cell>
          <cell r="D1299" t="str">
            <v>2Q04</v>
          </cell>
          <cell r="E1299" t="str">
            <v>RU Altai</v>
          </cell>
          <cell r="F1299" t="str">
            <v>Foreign</v>
          </cell>
          <cell r="G1299">
            <v>-1360000</v>
          </cell>
        </row>
        <row r="1300">
          <cell r="A1300" t="str">
            <v>Total Asset/(Liability)</v>
          </cell>
          <cell r="B1300" t="str">
            <v>Bill</v>
          </cell>
          <cell r="C1300" t="str">
            <v>Computed</v>
          </cell>
          <cell r="D1300" t="str">
            <v>2Q04</v>
          </cell>
          <cell r="E1300" t="str">
            <v>RU Altai</v>
          </cell>
          <cell r="F1300" t="str">
            <v>Foreign</v>
          </cell>
          <cell r="G1300">
            <v>-5161404.4010000005</v>
          </cell>
        </row>
        <row r="1301">
          <cell r="A1301" t="str">
            <v>Total tax expense (benefit)</v>
          </cell>
          <cell r="B1301" t="str">
            <v>Bill</v>
          </cell>
          <cell r="C1301" t="str">
            <v>Computed</v>
          </cell>
          <cell r="D1301" t="str">
            <v>2Q04</v>
          </cell>
          <cell r="E1301" t="str">
            <v>RU Altai</v>
          </cell>
          <cell r="F1301" t="str">
            <v>Foreign</v>
          </cell>
          <cell r="G1301">
            <v>3294134.3010000009</v>
          </cell>
        </row>
        <row r="1302">
          <cell r="A1302" t="str">
            <v>EOY Accrued Tax Rec/(Pay)</v>
          </cell>
          <cell r="B1302" t="str">
            <v>Bill</v>
          </cell>
          <cell r="C1302" t="str">
            <v>Computed</v>
          </cell>
          <cell r="D1302" t="str">
            <v>1Q04</v>
          </cell>
          <cell r="E1302" t="str">
            <v>RU Altai</v>
          </cell>
          <cell r="F1302" t="str">
            <v>Foreign</v>
          </cell>
          <cell r="G1302">
            <v>-10032611.6</v>
          </cell>
        </row>
        <row r="1303">
          <cell r="A1303" t="str">
            <v>Total Deferred Tax Asset - Current</v>
          </cell>
          <cell r="B1303" t="str">
            <v>Bill</v>
          </cell>
          <cell r="C1303" t="str">
            <v>Computed</v>
          </cell>
          <cell r="D1303" t="str">
            <v>1Q04</v>
          </cell>
          <cell r="E1303" t="str">
            <v>RU Altai</v>
          </cell>
          <cell r="F1303" t="str">
            <v>Foreign</v>
          </cell>
          <cell r="G1303">
            <v>7916000</v>
          </cell>
        </row>
        <row r="1304">
          <cell r="A1304" t="str">
            <v>Total Deferred Tax Asset - NC</v>
          </cell>
          <cell r="B1304" t="str">
            <v>Bill</v>
          </cell>
          <cell r="C1304" t="str">
            <v>Computed</v>
          </cell>
          <cell r="D1304" t="str">
            <v>1Q04</v>
          </cell>
          <cell r="E1304" t="str">
            <v>RU Altai</v>
          </cell>
          <cell r="F1304" t="str">
            <v>Foreign</v>
          </cell>
          <cell r="G1304">
            <v>0</v>
          </cell>
        </row>
        <row r="1305">
          <cell r="A1305" t="str">
            <v>Total Deferred Tax Liab - NC</v>
          </cell>
          <cell r="B1305" t="str">
            <v>Bill</v>
          </cell>
          <cell r="C1305" t="str">
            <v>Computed</v>
          </cell>
          <cell r="D1305" t="str">
            <v>1Q04</v>
          </cell>
          <cell r="E1305" t="str">
            <v>RU Altai</v>
          </cell>
          <cell r="F1305" t="str">
            <v>Foreign</v>
          </cell>
          <cell r="G1305">
            <v>-1743000</v>
          </cell>
        </row>
        <row r="1306">
          <cell r="A1306" t="str">
            <v>Total Net Deferred Tax Asset/(Liab)</v>
          </cell>
          <cell r="B1306" t="str">
            <v>Bill</v>
          </cell>
          <cell r="C1306" t="str">
            <v>Computed</v>
          </cell>
          <cell r="D1306" t="str">
            <v>1Q04</v>
          </cell>
          <cell r="E1306" t="str">
            <v>RU Altai</v>
          </cell>
          <cell r="F1306" t="str">
            <v>Foreign</v>
          </cell>
          <cell r="G1306">
            <v>6173000</v>
          </cell>
        </row>
        <row r="1307">
          <cell r="A1307" t="str">
            <v>Gross Valuation Allowance</v>
          </cell>
          <cell r="B1307" t="str">
            <v>Bill</v>
          </cell>
          <cell r="C1307" t="str">
            <v>Computed</v>
          </cell>
          <cell r="D1307" t="str">
            <v>1Q04</v>
          </cell>
          <cell r="E1307" t="str">
            <v>RU Altai</v>
          </cell>
          <cell r="F1307" t="str">
            <v>Foreign</v>
          </cell>
          <cell r="G1307">
            <v>-1360000</v>
          </cell>
        </row>
        <row r="1308">
          <cell r="A1308" t="str">
            <v>Total Asset/(Liability)</v>
          </cell>
          <cell r="B1308" t="str">
            <v>Bill</v>
          </cell>
          <cell r="C1308" t="str">
            <v>Computed</v>
          </cell>
          <cell r="D1308" t="str">
            <v>1Q04</v>
          </cell>
          <cell r="E1308" t="str">
            <v>RU Altai</v>
          </cell>
          <cell r="F1308" t="str">
            <v>Foreign</v>
          </cell>
          <cell r="G1308">
            <v>-3859611.6</v>
          </cell>
        </row>
        <row r="1309">
          <cell r="A1309" t="str">
            <v>Total tax expense (benefit)</v>
          </cell>
          <cell r="B1309" t="str">
            <v>Bill</v>
          </cell>
          <cell r="C1309" t="str">
            <v>Computed</v>
          </cell>
          <cell r="D1309" t="str">
            <v>1Q04</v>
          </cell>
          <cell r="E1309" t="str">
            <v>RU Altai</v>
          </cell>
          <cell r="F1309" t="str">
            <v>Foreign</v>
          </cell>
          <cell r="G1309">
            <v>1992341.5</v>
          </cell>
        </row>
        <row r="1310">
          <cell r="A1310" t="str">
            <v>EOY Accrued Tax Rec/(Pay)</v>
          </cell>
          <cell r="B1310" t="str">
            <v>Bill</v>
          </cell>
          <cell r="C1310" t="str">
            <v>Computed</v>
          </cell>
          <cell r="D1310" t="str">
            <v>4Q03</v>
          </cell>
          <cell r="E1310" t="str">
            <v>RU Altai</v>
          </cell>
          <cell r="F1310" t="str">
            <v>Foreign</v>
          </cell>
          <cell r="G1310">
            <v>-9826270.0999999996</v>
          </cell>
        </row>
        <row r="1311">
          <cell r="A1311" t="str">
            <v>Total Deferred Tax Asset - Current</v>
          </cell>
          <cell r="B1311" t="str">
            <v>Bill</v>
          </cell>
          <cell r="C1311" t="str">
            <v>Computed</v>
          </cell>
          <cell r="D1311" t="str">
            <v>4Q03</v>
          </cell>
          <cell r="E1311" t="str">
            <v>RU Altai</v>
          </cell>
          <cell r="F1311" t="str">
            <v>Foreign</v>
          </cell>
          <cell r="G1311">
            <v>7916000</v>
          </cell>
        </row>
        <row r="1312">
          <cell r="A1312" t="str">
            <v>Total Deferred Tax Asset - NC</v>
          </cell>
          <cell r="B1312" t="str">
            <v>Bill</v>
          </cell>
          <cell r="C1312" t="str">
            <v>Computed</v>
          </cell>
          <cell r="D1312" t="str">
            <v>4Q03</v>
          </cell>
          <cell r="E1312" t="str">
            <v>RU Altai</v>
          </cell>
          <cell r="F1312" t="str">
            <v>Foreign</v>
          </cell>
          <cell r="G1312">
            <v>0</v>
          </cell>
        </row>
        <row r="1313">
          <cell r="A1313" t="str">
            <v>Total Deferred Tax Liab - NC</v>
          </cell>
          <cell r="B1313" t="str">
            <v>Bill</v>
          </cell>
          <cell r="C1313" t="str">
            <v>Computed</v>
          </cell>
          <cell r="D1313" t="str">
            <v>4Q03</v>
          </cell>
          <cell r="E1313" t="str">
            <v>RU Altai</v>
          </cell>
          <cell r="F1313" t="str">
            <v>Foreign</v>
          </cell>
          <cell r="G1313">
            <v>-1743000</v>
          </cell>
        </row>
        <row r="1314">
          <cell r="A1314" t="str">
            <v>Total Net Deferred Tax Asset/(Liab)</v>
          </cell>
          <cell r="B1314" t="str">
            <v>Bill</v>
          </cell>
          <cell r="C1314" t="str">
            <v>Computed</v>
          </cell>
          <cell r="D1314" t="str">
            <v>4Q03</v>
          </cell>
          <cell r="E1314" t="str">
            <v>RU Altai</v>
          </cell>
          <cell r="F1314" t="str">
            <v>Foreign</v>
          </cell>
          <cell r="G1314">
            <v>6173000</v>
          </cell>
        </row>
        <row r="1315">
          <cell r="A1315" t="str">
            <v>Gross Valuation Allowance</v>
          </cell>
          <cell r="B1315" t="str">
            <v>Bill</v>
          </cell>
          <cell r="C1315" t="str">
            <v>Computed</v>
          </cell>
          <cell r="D1315" t="str">
            <v>4Q03</v>
          </cell>
          <cell r="E1315" t="str">
            <v>RU Altai</v>
          </cell>
          <cell r="F1315" t="str">
            <v>Foreign</v>
          </cell>
          <cell r="G1315">
            <v>-1360000</v>
          </cell>
        </row>
        <row r="1316">
          <cell r="A1316" t="str">
            <v>Total Asset/(Liability)</v>
          </cell>
          <cell r="B1316" t="str">
            <v>Bill</v>
          </cell>
          <cell r="C1316" t="str">
            <v>Computed</v>
          </cell>
          <cell r="D1316" t="str">
            <v>4Q03</v>
          </cell>
          <cell r="E1316" t="str">
            <v>RU Altai</v>
          </cell>
          <cell r="F1316" t="str">
            <v>Foreign</v>
          </cell>
          <cell r="G1316">
            <v>-3653270.1</v>
          </cell>
        </row>
        <row r="1317">
          <cell r="A1317" t="str">
            <v>EOY Accrued Tax Rec/(Pay)</v>
          </cell>
          <cell r="B1317" t="str">
            <v>Bill</v>
          </cell>
          <cell r="C1317" t="str">
            <v>Computed</v>
          </cell>
          <cell r="D1317" t="str">
            <v>2Q04</v>
          </cell>
          <cell r="E1317" t="str">
            <v>Tau Power</v>
          </cell>
          <cell r="F1317" t="str">
            <v>Foreign</v>
          </cell>
          <cell r="G1317">
            <v>-8370299.9999999991</v>
          </cell>
        </row>
        <row r="1318">
          <cell r="A1318" t="str">
            <v>Total Deferred Tax Asset - Current</v>
          </cell>
          <cell r="B1318" t="str">
            <v>Bill</v>
          </cell>
          <cell r="C1318" t="str">
            <v>Computed</v>
          </cell>
          <cell r="D1318" t="str">
            <v>2Q04</v>
          </cell>
          <cell r="E1318" t="str">
            <v>Tau Power</v>
          </cell>
          <cell r="F1318" t="str">
            <v>Foreign</v>
          </cell>
          <cell r="G1318">
            <v>0</v>
          </cell>
        </row>
        <row r="1319">
          <cell r="A1319" t="str">
            <v>Total Deferred Tax Asset - NC</v>
          </cell>
          <cell r="B1319" t="str">
            <v>Bill</v>
          </cell>
          <cell r="C1319" t="str">
            <v>Computed</v>
          </cell>
          <cell r="D1319" t="str">
            <v>2Q04</v>
          </cell>
          <cell r="E1319" t="str">
            <v>Tau Power</v>
          </cell>
          <cell r="F1319" t="str">
            <v>Foreign</v>
          </cell>
          <cell r="G1319">
            <v>0</v>
          </cell>
        </row>
        <row r="1320">
          <cell r="A1320" t="str">
            <v>Total Deferred Tax Liab - NC</v>
          </cell>
          <cell r="B1320" t="str">
            <v>Bill</v>
          </cell>
          <cell r="C1320" t="str">
            <v>Computed</v>
          </cell>
          <cell r="D1320" t="str">
            <v>2Q04</v>
          </cell>
          <cell r="E1320" t="str">
            <v>Tau Power</v>
          </cell>
          <cell r="F1320" t="str">
            <v>Foreign</v>
          </cell>
          <cell r="G1320">
            <v>0</v>
          </cell>
        </row>
        <row r="1321">
          <cell r="A1321" t="str">
            <v>Total Net Deferred Tax Asset/(Liab)</v>
          </cell>
          <cell r="B1321" t="str">
            <v>Bill</v>
          </cell>
          <cell r="C1321" t="str">
            <v>Computed</v>
          </cell>
          <cell r="D1321" t="str">
            <v>2Q04</v>
          </cell>
          <cell r="E1321" t="str">
            <v>Tau Power</v>
          </cell>
          <cell r="F1321" t="str">
            <v>Foreign</v>
          </cell>
          <cell r="G1321">
            <v>0</v>
          </cell>
        </row>
        <row r="1322">
          <cell r="A1322" t="str">
            <v>Gross Valuation Allowance</v>
          </cell>
          <cell r="B1322" t="str">
            <v>Bill</v>
          </cell>
          <cell r="C1322" t="str">
            <v>Computed</v>
          </cell>
          <cell r="D1322" t="str">
            <v>2Q04</v>
          </cell>
          <cell r="E1322" t="str">
            <v>Tau Power</v>
          </cell>
          <cell r="F1322" t="str">
            <v>Foreign</v>
          </cell>
          <cell r="G1322">
            <v>0</v>
          </cell>
        </row>
        <row r="1323">
          <cell r="A1323" t="str">
            <v>Total Asset/(Liability)</v>
          </cell>
          <cell r="B1323" t="str">
            <v>Bill</v>
          </cell>
          <cell r="C1323" t="str">
            <v>Computed</v>
          </cell>
          <cell r="D1323" t="str">
            <v>2Q04</v>
          </cell>
          <cell r="E1323" t="str">
            <v>Tau Power</v>
          </cell>
          <cell r="F1323" t="str">
            <v>Foreign</v>
          </cell>
          <cell r="G1323">
            <v>-8370299.9999999991</v>
          </cell>
        </row>
        <row r="1324">
          <cell r="A1324" t="str">
            <v>Total tax expense (benefit)</v>
          </cell>
          <cell r="B1324" t="str">
            <v>Bill</v>
          </cell>
          <cell r="C1324" t="str">
            <v>Computed</v>
          </cell>
          <cell r="D1324" t="str">
            <v>2Q04</v>
          </cell>
          <cell r="E1324" t="str">
            <v>Tau Power</v>
          </cell>
          <cell r="F1324" t="str">
            <v>Foreign</v>
          </cell>
          <cell r="G1324">
            <v>0</v>
          </cell>
        </row>
        <row r="1325">
          <cell r="A1325" t="str">
            <v>EOY Accrued Tax Rec/(Pay)</v>
          </cell>
          <cell r="B1325" t="str">
            <v>Bill</v>
          </cell>
          <cell r="C1325" t="str">
            <v>Computed</v>
          </cell>
          <cell r="D1325" t="str">
            <v>1Q04</v>
          </cell>
          <cell r="E1325" t="str">
            <v>Tau Power</v>
          </cell>
          <cell r="F1325" t="str">
            <v>Foreign</v>
          </cell>
          <cell r="G1325">
            <v>-8370299.9999999991</v>
          </cell>
        </row>
        <row r="1326">
          <cell r="A1326" t="str">
            <v>Total Deferred Tax Asset - Current</v>
          </cell>
          <cell r="B1326" t="str">
            <v>Bill</v>
          </cell>
          <cell r="C1326" t="str">
            <v>Computed</v>
          </cell>
          <cell r="D1326" t="str">
            <v>1Q04</v>
          </cell>
          <cell r="E1326" t="str">
            <v>Tau Power</v>
          </cell>
          <cell r="F1326" t="str">
            <v>Foreign</v>
          </cell>
          <cell r="G1326">
            <v>0</v>
          </cell>
        </row>
        <row r="1327">
          <cell r="A1327" t="str">
            <v>Total Deferred Tax Asset - NC</v>
          </cell>
          <cell r="B1327" t="str">
            <v>Bill</v>
          </cell>
          <cell r="C1327" t="str">
            <v>Computed</v>
          </cell>
          <cell r="D1327" t="str">
            <v>1Q04</v>
          </cell>
          <cell r="E1327" t="str">
            <v>Tau Power</v>
          </cell>
          <cell r="F1327" t="str">
            <v>Foreign</v>
          </cell>
          <cell r="G1327">
            <v>0</v>
          </cell>
        </row>
        <row r="1328">
          <cell r="A1328" t="str">
            <v>Total Deferred Tax Liab - NC</v>
          </cell>
          <cell r="B1328" t="str">
            <v>Bill</v>
          </cell>
          <cell r="C1328" t="str">
            <v>Computed</v>
          </cell>
          <cell r="D1328" t="str">
            <v>1Q04</v>
          </cell>
          <cell r="E1328" t="str">
            <v>Tau Power</v>
          </cell>
          <cell r="F1328" t="str">
            <v>Foreign</v>
          </cell>
          <cell r="G1328">
            <v>0</v>
          </cell>
        </row>
        <row r="1329">
          <cell r="A1329" t="str">
            <v>Total Net Deferred Tax Asset/(Liab)</v>
          </cell>
          <cell r="B1329" t="str">
            <v>Bill</v>
          </cell>
          <cell r="C1329" t="str">
            <v>Computed</v>
          </cell>
          <cell r="D1329" t="str">
            <v>1Q04</v>
          </cell>
          <cell r="E1329" t="str">
            <v>Tau Power</v>
          </cell>
          <cell r="F1329" t="str">
            <v>Foreign</v>
          </cell>
          <cell r="G1329">
            <v>0</v>
          </cell>
        </row>
        <row r="1330">
          <cell r="A1330" t="str">
            <v>Gross Valuation Allowance</v>
          </cell>
          <cell r="B1330" t="str">
            <v>Bill</v>
          </cell>
          <cell r="C1330" t="str">
            <v>Computed</v>
          </cell>
          <cell r="D1330" t="str">
            <v>1Q04</v>
          </cell>
          <cell r="E1330" t="str">
            <v>Tau Power</v>
          </cell>
          <cell r="F1330" t="str">
            <v>Foreign</v>
          </cell>
          <cell r="G1330">
            <v>0</v>
          </cell>
        </row>
        <row r="1331">
          <cell r="A1331" t="str">
            <v>Total Asset/(Liability)</v>
          </cell>
          <cell r="B1331" t="str">
            <v>Bill</v>
          </cell>
          <cell r="C1331" t="str">
            <v>Computed</v>
          </cell>
          <cell r="D1331" t="str">
            <v>1Q04</v>
          </cell>
          <cell r="E1331" t="str">
            <v>Tau Power</v>
          </cell>
          <cell r="F1331" t="str">
            <v>Foreign</v>
          </cell>
          <cell r="G1331">
            <v>-8370299.9999999991</v>
          </cell>
        </row>
        <row r="1332">
          <cell r="A1332" t="str">
            <v>Total tax expense (benefit)</v>
          </cell>
          <cell r="B1332" t="str">
            <v>Bill</v>
          </cell>
          <cell r="C1332" t="str">
            <v>Computed</v>
          </cell>
          <cell r="D1332" t="str">
            <v>1Q04</v>
          </cell>
          <cell r="E1332" t="str">
            <v>Tau Power</v>
          </cell>
          <cell r="F1332" t="str">
            <v>Foreign</v>
          </cell>
          <cell r="G1332">
            <v>0</v>
          </cell>
        </row>
        <row r="1333">
          <cell r="A1333" t="str">
            <v>EOY Accrued Tax Rec/(Pay)</v>
          </cell>
          <cell r="B1333" t="str">
            <v>Bill</v>
          </cell>
          <cell r="C1333" t="str">
            <v>Computed</v>
          </cell>
          <cell r="D1333" t="str">
            <v>4Q03</v>
          </cell>
          <cell r="E1333" t="str">
            <v>Tau Power</v>
          </cell>
          <cell r="F1333" t="str">
            <v>Foreign</v>
          </cell>
          <cell r="G1333">
            <v>-8370299.9999999991</v>
          </cell>
        </row>
        <row r="1334">
          <cell r="A1334" t="str">
            <v>Total Deferred Tax Asset - Current</v>
          </cell>
          <cell r="B1334" t="str">
            <v>Bill</v>
          </cell>
          <cell r="C1334" t="str">
            <v>Computed</v>
          </cell>
          <cell r="D1334" t="str">
            <v>4Q03</v>
          </cell>
          <cell r="E1334" t="str">
            <v>Tau Power</v>
          </cell>
          <cell r="F1334" t="str">
            <v>Foreign</v>
          </cell>
          <cell r="G1334">
            <v>0</v>
          </cell>
        </row>
        <row r="1335">
          <cell r="A1335" t="str">
            <v>Total Deferred Tax Asset - NC</v>
          </cell>
          <cell r="B1335" t="str">
            <v>Bill</v>
          </cell>
          <cell r="C1335" t="str">
            <v>Computed</v>
          </cell>
          <cell r="D1335" t="str">
            <v>4Q03</v>
          </cell>
          <cell r="E1335" t="str">
            <v>Tau Power</v>
          </cell>
          <cell r="F1335" t="str">
            <v>Foreign</v>
          </cell>
          <cell r="G1335">
            <v>0</v>
          </cell>
        </row>
        <row r="1336">
          <cell r="A1336" t="str">
            <v>Total Deferred Tax Liab - NC</v>
          </cell>
          <cell r="B1336" t="str">
            <v>Bill</v>
          </cell>
          <cell r="C1336" t="str">
            <v>Computed</v>
          </cell>
          <cell r="D1336" t="str">
            <v>4Q03</v>
          </cell>
          <cell r="E1336" t="str">
            <v>Tau Power</v>
          </cell>
          <cell r="F1336" t="str">
            <v>Foreign</v>
          </cell>
          <cell r="G1336">
            <v>0</v>
          </cell>
        </row>
        <row r="1337">
          <cell r="A1337" t="str">
            <v>Total Net Deferred Tax Asset/(Liab)</v>
          </cell>
          <cell r="B1337" t="str">
            <v>Bill</v>
          </cell>
          <cell r="C1337" t="str">
            <v>Computed</v>
          </cell>
          <cell r="D1337" t="str">
            <v>4Q03</v>
          </cell>
          <cell r="E1337" t="str">
            <v>Tau Power</v>
          </cell>
          <cell r="F1337" t="str">
            <v>Foreign</v>
          </cell>
          <cell r="G1337">
            <v>0</v>
          </cell>
        </row>
        <row r="1338">
          <cell r="A1338" t="str">
            <v>Gross Valuation Allowance</v>
          </cell>
          <cell r="B1338" t="str">
            <v>Bill</v>
          </cell>
          <cell r="C1338" t="str">
            <v>Computed</v>
          </cell>
          <cell r="D1338" t="str">
            <v>4Q03</v>
          </cell>
          <cell r="E1338" t="str">
            <v>Tau Power</v>
          </cell>
          <cell r="F1338" t="str">
            <v>Foreign</v>
          </cell>
          <cell r="G1338">
            <v>0</v>
          </cell>
        </row>
        <row r="1339">
          <cell r="A1339" t="str">
            <v>Total Asset/(Liability)</v>
          </cell>
          <cell r="B1339" t="str">
            <v>Bill</v>
          </cell>
          <cell r="C1339" t="str">
            <v>Computed</v>
          </cell>
          <cell r="D1339" t="str">
            <v>4Q03</v>
          </cell>
          <cell r="E1339" t="str">
            <v>Tau Power</v>
          </cell>
          <cell r="F1339" t="str">
            <v>Foreign</v>
          </cell>
          <cell r="G1339">
            <v>-8370299.9999999991</v>
          </cell>
        </row>
        <row r="1340">
          <cell r="A1340" t="str">
            <v>EOY Accrued Tax Rec/(Pay)</v>
          </cell>
          <cell r="B1340" t="str">
            <v>Bill</v>
          </cell>
          <cell r="C1340" t="str">
            <v>Computed</v>
          </cell>
          <cell r="D1340" t="str">
            <v>2Q04</v>
          </cell>
          <cell r="E1340" t="str">
            <v>RU Ekibastuz</v>
          </cell>
          <cell r="F1340" t="str">
            <v>Foreign</v>
          </cell>
          <cell r="G1340">
            <v>-3457230.3</v>
          </cell>
        </row>
        <row r="1341">
          <cell r="A1341" t="str">
            <v>Total Deferred Tax Asset - Current</v>
          </cell>
          <cell r="B1341" t="str">
            <v>Bill</v>
          </cell>
          <cell r="C1341" t="str">
            <v>Computed</v>
          </cell>
          <cell r="D1341" t="str">
            <v>2Q04</v>
          </cell>
          <cell r="E1341" t="str">
            <v>RU Ekibastuz</v>
          </cell>
          <cell r="F1341" t="str">
            <v>Foreign</v>
          </cell>
          <cell r="G1341">
            <v>5783000</v>
          </cell>
        </row>
        <row r="1342">
          <cell r="A1342" t="str">
            <v>Total Deferred Tax Asset - NC</v>
          </cell>
          <cell r="B1342" t="str">
            <v>Bill</v>
          </cell>
          <cell r="C1342" t="str">
            <v>Computed</v>
          </cell>
          <cell r="D1342" t="str">
            <v>2Q04</v>
          </cell>
          <cell r="E1342" t="str">
            <v>RU Ekibastuz</v>
          </cell>
          <cell r="F1342" t="str">
            <v>Foreign</v>
          </cell>
          <cell r="G1342">
            <v>0</v>
          </cell>
        </row>
        <row r="1343">
          <cell r="A1343" t="str">
            <v>Total Deferred Tax Liab - NC</v>
          </cell>
          <cell r="B1343" t="str">
            <v>Bill</v>
          </cell>
          <cell r="C1343" t="str">
            <v>Computed</v>
          </cell>
          <cell r="D1343" t="str">
            <v>2Q04</v>
          </cell>
          <cell r="E1343" t="str">
            <v>RU Ekibastuz</v>
          </cell>
          <cell r="F1343" t="str">
            <v>Foreign</v>
          </cell>
          <cell r="G1343">
            <v>-667000</v>
          </cell>
        </row>
        <row r="1344">
          <cell r="A1344" t="str">
            <v>Total Net Deferred Tax Asset/(Liab)</v>
          </cell>
          <cell r="B1344" t="str">
            <v>Bill</v>
          </cell>
          <cell r="C1344" t="str">
            <v>Computed</v>
          </cell>
          <cell r="D1344" t="str">
            <v>2Q04</v>
          </cell>
          <cell r="E1344" t="str">
            <v>RU Ekibastuz</v>
          </cell>
          <cell r="F1344" t="str">
            <v>Foreign</v>
          </cell>
          <cell r="G1344">
            <v>5116000</v>
          </cell>
        </row>
        <row r="1345">
          <cell r="A1345" t="str">
            <v>Gross Valuation Allowance</v>
          </cell>
          <cell r="B1345" t="str">
            <v>Bill</v>
          </cell>
          <cell r="C1345" t="str">
            <v>Computed</v>
          </cell>
          <cell r="D1345" t="str">
            <v>2Q04</v>
          </cell>
          <cell r="E1345" t="str">
            <v>RU Ekibastuz</v>
          </cell>
          <cell r="F1345" t="str">
            <v>Foreign</v>
          </cell>
          <cell r="G1345">
            <v>-4449000</v>
          </cell>
        </row>
        <row r="1346">
          <cell r="A1346" t="str">
            <v>Total Asset/(Liability)</v>
          </cell>
          <cell r="B1346" t="str">
            <v>Bill</v>
          </cell>
          <cell r="C1346" t="str">
            <v>Computed</v>
          </cell>
          <cell r="D1346" t="str">
            <v>2Q04</v>
          </cell>
          <cell r="E1346" t="str">
            <v>RU Ekibastuz</v>
          </cell>
          <cell r="F1346" t="str">
            <v>Foreign</v>
          </cell>
          <cell r="G1346">
            <v>1658769.7000000002</v>
          </cell>
        </row>
        <row r="1347">
          <cell r="A1347" t="str">
            <v>Total tax expense (benefit)</v>
          </cell>
          <cell r="B1347" t="str">
            <v>Bill</v>
          </cell>
          <cell r="C1347" t="str">
            <v>Computed</v>
          </cell>
          <cell r="D1347" t="str">
            <v>2Q04</v>
          </cell>
          <cell r="E1347" t="str">
            <v>RU Ekibastuz</v>
          </cell>
          <cell r="F1347" t="str">
            <v>Foreign</v>
          </cell>
          <cell r="G1347">
            <v>4052637.3</v>
          </cell>
        </row>
        <row r="1348">
          <cell r="A1348" t="str">
            <v>EOY Accrued Tax Rec/(Pay)</v>
          </cell>
          <cell r="B1348" t="str">
            <v>Bill</v>
          </cell>
          <cell r="C1348" t="str">
            <v>Computed</v>
          </cell>
          <cell r="D1348" t="str">
            <v>1Q04</v>
          </cell>
          <cell r="E1348" t="str">
            <v>RU Ekibastuz</v>
          </cell>
          <cell r="F1348" t="str">
            <v>Foreign</v>
          </cell>
          <cell r="G1348">
            <v>-462284.1</v>
          </cell>
        </row>
        <row r="1349">
          <cell r="A1349" t="str">
            <v>Total Deferred Tax Asset - Current</v>
          </cell>
          <cell r="B1349" t="str">
            <v>Bill</v>
          </cell>
          <cell r="C1349" t="str">
            <v>Computed</v>
          </cell>
          <cell r="D1349" t="str">
            <v>1Q04</v>
          </cell>
          <cell r="E1349" t="str">
            <v>RU Ekibastuz</v>
          </cell>
          <cell r="F1349" t="str">
            <v>Foreign</v>
          </cell>
          <cell r="G1349">
            <v>5783000</v>
          </cell>
        </row>
        <row r="1350">
          <cell r="A1350" t="str">
            <v>Total Deferred Tax Asset - NC</v>
          </cell>
          <cell r="B1350" t="str">
            <v>Bill</v>
          </cell>
          <cell r="C1350" t="str">
            <v>Computed</v>
          </cell>
          <cell r="D1350" t="str">
            <v>1Q04</v>
          </cell>
          <cell r="E1350" t="str">
            <v>RU Ekibastuz</v>
          </cell>
          <cell r="F1350" t="str">
            <v>Foreign</v>
          </cell>
          <cell r="G1350">
            <v>0</v>
          </cell>
        </row>
        <row r="1351">
          <cell r="A1351" t="str">
            <v>Total Deferred Tax Liab - NC</v>
          </cell>
          <cell r="B1351" t="str">
            <v>Bill</v>
          </cell>
          <cell r="C1351" t="str">
            <v>Computed</v>
          </cell>
          <cell r="D1351" t="str">
            <v>1Q04</v>
          </cell>
          <cell r="E1351" t="str">
            <v>RU Ekibastuz</v>
          </cell>
          <cell r="F1351" t="str">
            <v>Foreign</v>
          </cell>
          <cell r="G1351">
            <v>-667000</v>
          </cell>
        </row>
        <row r="1352">
          <cell r="A1352" t="str">
            <v>Total Net Deferred Tax Asset/(Liab)</v>
          </cell>
          <cell r="B1352" t="str">
            <v>Bill</v>
          </cell>
          <cell r="C1352" t="str">
            <v>Computed</v>
          </cell>
          <cell r="D1352" t="str">
            <v>1Q04</v>
          </cell>
          <cell r="E1352" t="str">
            <v>RU Ekibastuz</v>
          </cell>
          <cell r="F1352" t="str">
            <v>Foreign</v>
          </cell>
          <cell r="G1352">
            <v>5116000</v>
          </cell>
        </row>
        <row r="1353">
          <cell r="A1353" t="str">
            <v>Gross Valuation Allowance</v>
          </cell>
          <cell r="B1353" t="str">
            <v>Bill</v>
          </cell>
          <cell r="C1353" t="str">
            <v>Computed</v>
          </cell>
          <cell r="D1353" t="str">
            <v>1Q04</v>
          </cell>
          <cell r="E1353" t="str">
            <v>RU Ekibastuz</v>
          </cell>
          <cell r="F1353" t="str">
            <v>Foreign</v>
          </cell>
          <cell r="G1353">
            <v>-4449000</v>
          </cell>
        </row>
        <row r="1354">
          <cell r="A1354" t="str">
            <v>Total Asset/(Liability)</v>
          </cell>
          <cell r="B1354" t="str">
            <v>Bill</v>
          </cell>
          <cell r="C1354" t="str">
            <v>Computed</v>
          </cell>
          <cell r="D1354" t="str">
            <v>1Q04</v>
          </cell>
          <cell r="E1354" t="str">
            <v>RU Ekibastuz</v>
          </cell>
          <cell r="F1354" t="str">
            <v>Foreign</v>
          </cell>
          <cell r="G1354">
            <v>4653715.9000000004</v>
          </cell>
        </row>
        <row r="1355">
          <cell r="A1355" t="str">
            <v>Total tax expense (benefit)</v>
          </cell>
          <cell r="B1355" t="str">
            <v>Bill</v>
          </cell>
          <cell r="C1355" t="str">
            <v>Computed</v>
          </cell>
          <cell r="D1355" t="str">
            <v>1Q04</v>
          </cell>
          <cell r="E1355" t="str">
            <v>RU Ekibastuz</v>
          </cell>
          <cell r="F1355" t="str">
            <v>Foreign</v>
          </cell>
          <cell r="G1355">
            <v>1057691.1000000001</v>
          </cell>
        </row>
        <row r="1356">
          <cell r="A1356" t="str">
            <v>EOY Accrued Tax Rec/(Pay)</v>
          </cell>
          <cell r="B1356" t="str">
            <v>Bill</v>
          </cell>
          <cell r="C1356" t="str">
            <v>Computed</v>
          </cell>
          <cell r="D1356" t="str">
            <v>4Q03</v>
          </cell>
          <cell r="E1356" t="str">
            <v>RU Ekibastuz</v>
          </cell>
          <cell r="F1356" t="str">
            <v>Foreign</v>
          </cell>
          <cell r="G1356">
            <v>315127</v>
          </cell>
        </row>
        <row r="1357">
          <cell r="A1357" t="str">
            <v>Total Deferred Tax Asset - Current</v>
          </cell>
          <cell r="B1357" t="str">
            <v>Bill</v>
          </cell>
          <cell r="C1357" t="str">
            <v>Computed</v>
          </cell>
          <cell r="D1357" t="str">
            <v>4Q03</v>
          </cell>
          <cell r="E1357" t="str">
            <v>RU Ekibastuz</v>
          </cell>
          <cell r="F1357" t="str">
            <v>Foreign</v>
          </cell>
          <cell r="G1357">
            <v>5783000</v>
          </cell>
        </row>
        <row r="1358">
          <cell r="A1358" t="str">
            <v>Total Deferred Tax Asset - NC</v>
          </cell>
          <cell r="B1358" t="str">
            <v>Bill</v>
          </cell>
          <cell r="C1358" t="str">
            <v>Computed</v>
          </cell>
          <cell r="D1358" t="str">
            <v>4Q03</v>
          </cell>
          <cell r="E1358" t="str">
            <v>RU Ekibastuz</v>
          </cell>
          <cell r="F1358" t="str">
            <v>Foreign</v>
          </cell>
          <cell r="G1358">
            <v>0</v>
          </cell>
        </row>
        <row r="1359">
          <cell r="A1359" t="str">
            <v>Total Deferred Tax Liab - NC</v>
          </cell>
          <cell r="B1359" t="str">
            <v>Bill</v>
          </cell>
          <cell r="C1359" t="str">
            <v>Computed</v>
          </cell>
          <cell r="D1359" t="str">
            <v>4Q03</v>
          </cell>
          <cell r="E1359" t="str">
            <v>RU Ekibastuz</v>
          </cell>
          <cell r="F1359" t="str">
            <v>Foreign</v>
          </cell>
          <cell r="G1359">
            <v>-667000</v>
          </cell>
        </row>
        <row r="1360">
          <cell r="A1360" t="str">
            <v>Total Net Deferred Tax Asset/(Liab)</v>
          </cell>
          <cell r="B1360" t="str">
            <v>Bill</v>
          </cell>
          <cell r="C1360" t="str">
            <v>Computed</v>
          </cell>
          <cell r="D1360" t="str">
            <v>4Q03</v>
          </cell>
          <cell r="E1360" t="str">
            <v>RU Ekibastuz</v>
          </cell>
          <cell r="F1360" t="str">
            <v>Foreign</v>
          </cell>
          <cell r="G1360">
            <v>5116000</v>
          </cell>
        </row>
        <row r="1361">
          <cell r="A1361" t="str">
            <v>Gross Valuation Allowance</v>
          </cell>
          <cell r="B1361" t="str">
            <v>Bill</v>
          </cell>
          <cell r="C1361" t="str">
            <v>Computed</v>
          </cell>
          <cell r="D1361" t="str">
            <v>4Q03</v>
          </cell>
          <cell r="E1361" t="str">
            <v>RU Ekibastuz</v>
          </cell>
          <cell r="F1361" t="str">
            <v>Foreign</v>
          </cell>
          <cell r="G1361">
            <v>-4449000</v>
          </cell>
        </row>
        <row r="1362">
          <cell r="A1362" t="str">
            <v>Total Asset/(Liability)</v>
          </cell>
          <cell r="B1362" t="str">
            <v>Bill</v>
          </cell>
          <cell r="C1362" t="str">
            <v>Computed</v>
          </cell>
          <cell r="D1362" t="str">
            <v>4Q03</v>
          </cell>
          <cell r="E1362" t="str">
            <v>RU Ekibastuz</v>
          </cell>
          <cell r="F1362" t="str">
            <v>Foreign</v>
          </cell>
          <cell r="G1362">
            <v>5431127</v>
          </cell>
        </row>
        <row r="1363">
          <cell r="A1363" t="str">
            <v>EOY Accrued Tax Rec/(Pay)</v>
          </cell>
          <cell r="B1363" t="str">
            <v>Bill</v>
          </cell>
          <cell r="C1363" t="str">
            <v>Computed</v>
          </cell>
          <cell r="D1363" t="str">
            <v>2Q04</v>
          </cell>
          <cell r="E1363" t="str">
            <v>RU Maikuben</v>
          </cell>
          <cell r="F1363" t="str">
            <v>Foreign</v>
          </cell>
          <cell r="G1363">
            <v>-476653.5</v>
          </cell>
        </row>
        <row r="1364">
          <cell r="A1364" t="str">
            <v>Total Deferred Tax Asset - Current</v>
          </cell>
          <cell r="B1364" t="str">
            <v>Bill</v>
          </cell>
          <cell r="C1364" t="str">
            <v>Computed</v>
          </cell>
          <cell r="D1364" t="str">
            <v>2Q04</v>
          </cell>
          <cell r="E1364" t="str">
            <v>RU Maikuben</v>
          </cell>
          <cell r="F1364" t="str">
            <v>Foreign</v>
          </cell>
          <cell r="G1364">
            <v>0</v>
          </cell>
        </row>
        <row r="1365">
          <cell r="A1365" t="str">
            <v>Total Deferred Tax Asset - NC</v>
          </cell>
          <cell r="B1365" t="str">
            <v>Bill</v>
          </cell>
          <cell r="C1365" t="str">
            <v>Computed</v>
          </cell>
          <cell r="D1365" t="str">
            <v>2Q04</v>
          </cell>
          <cell r="E1365" t="str">
            <v>RU Maikuben</v>
          </cell>
          <cell r="F1365" t="str">
            <v>Foreign</v>
          </cell>
          <cell r="G1365">
            <v>0</v>
          </cell>
        </row>
        <row r="1366">
          <cell r="A1366" t="str">
            <v>Total Deferred Tax Liab - NC</v>
          </cell>
          <cell r="B1366" t="str">
            <v>Bill</v>
          </cell>
          <cell r="C1366" t="str">
            <v>Computed</v>
          </cell>
          <cell r="D1366" t="str">
            <v>2Q04</v>
          </cell>
          <cell r="E1366" t="str">
            <v>RU Maikuben</v>
          </cell>
          <cell r="F1366" t="str">
            <v>Foreign</v>
          </cell>
          <cell r="G1366">
            <v>0</v>
          </cell>
        </row>
        <row r="1367">
          <cell r="A1367" t="str">
            <v>Total Net Deferred Tax Asset/(Liab)</v>
          </cell>
          <cell r="B1367" t="str">
            <v>Bill</v>
          </cell>
          <cell r="C1367" t="str">
            <v>Computed</v>
          </cell>
          <cell r="D1367" t="str">
            <v>2Q04</v>
          </cell>
          <cell r="E1367" t="str">
            <v>RU Maikuben</v>
          </cell>
          <cell r="F1367" t="str">
            <v>Foreign</v>
          </cell>
          <cell r="G1367">
            <v>0</v>
          </cell>
        </row>
        <row r="1368">
          <cell r="A1368" t="str">
            <v>Gross Valuation Allowance</v>
          </cell>
          <cell r="B1368" t="str">
            <v>Bill</v>
          </cell>
          <cell r="C1368" t="str">
            <v>Computed</v>
          </cell>
          <cell r="D1368" t="str">
            <v>2Q04</v>
          </cell>
          <cell r="E1368" t="str">
            <v>RU Maikuben</v>
          </cell>
          <cell r="F1368" t="str">
            <v>Foreign</v>
          </cell>
          <cell r="G1368">
            <v>0</v>
          </cell>
        </row>
        <row r="1369">
          <cell r="A1369" t="str">
            <v>Total Asset/(Liability)</v>
          </cell>
          <cell r="B1369" t="str">
            <v>Bill</v>
          </cell>
          <cell r="C1369" t="str">
            <v>Computed</v>
          </cell>
          <cell r="D1369" t="str">
            <v>2Q04</v>
          </cell>
          <cell r="E1369" t="str">
            <v>RU Maikuben</v>
          </cell>
          <cell r="F1369" t="str">
            <v>Foreign</v>
          </cell>
          <cell r="G1369">
            <v>-476653.5</v>
          </cell>
        </row>
        <row r="1370">
          <cell r="A1370" t="str">
            <v>Total tax expense (benefit)</v>
          </cell>
          <cell r="B1370" t="str">
            <v>Bill</v>
          </cell>
          <cell r="C1370" t="str">
            <v>Computed</v>
          </cell>
          <cell r="D1370" t="str">
            <v>2Q04</v>
          </cell>
          <cell r="E1370" t="str">
            <v>RU Maikuben</v>
          </cell>
          <cell r="F1370" t="str">
            <v>Foreign</v>
          </cell>
          <cell r="G1370">
            <v>259582.8</v>
          </cell>
        </row>
        <row r="1371">
          <cell r="A1371" t="str">
            <v>EOY Accrued Tax Rec/(Pay)</v>
          </cell>
          <cell r="B1371" t="str">
            <v>Bill</v>
          </cell>
          <cell r="C1371" t="str">
            <v>Computed</v>
          </cell>
          <cell r="D1371" t="str">
            <v>1Q04</v>
          </cell>
          <cell r="E1371" t="str">
            <v>RU Maikuben</v>
          </cell>
          <cell r="F1371" t="str">
            <v>Foreign</v>
          </cell>
          <cell r="G1371">
            <v>-562582.5</v>
          </cell>
        </row>
        <row r="1372">
          <cell r="A1372" t="str">
            <v>Total Deferred Tax Asset - Current</v>
          </cell>
          <cell r="B1372" t="str">
            <v>Bill</v>
          </cell>
          <cell r="C1372" t="str">
            <v>Computed</v>
          </cell>
          <cell r="D1372" t="str">
            <v>1Q04</v>
          </cell>
          <cell r="E1372" t="str">
            <v>RU Maikuben</v>
          </cell>
          <cell r="F1372" t="str">
            <v>Foreign</v>
          </cell>
          <cell r="G1372">
            <v>0</v>
          </cell>
        </row>
        <row r="1373">
          <cell r="A1373" t="str">
            <v>Total Deferred Tax Asset - NC</v>
          </cell>
          <cell r="B1373" t="str">
            <v>Bill</v>
          </cell>
          <cell r="C1373" t="str">
            <v>Computed</v>
          </cell>
          <cell r="D1373" t="str">
            <v>1Q04</v>
          </cell>
          <cell r="E1373" t="str">
            <v>RU Maikuben</v>
          </cell>
          <cell r="F1373" t="str">
            <v>Foreign</v>
          </cell>
          <cell r="G1373">
            <v>0</v>
          </cell>
        </row>
        <row r="1374">
          <cell r="A1374" t="str">
            <v>Total Deferred Tax Liab - NC</v>
          </cell>
          <cell r="B1374" t="str">
            <v>Bill</v>
          </cell>
          <cell r="C1374" t="str">
            <v>Computed</v>
          </cell>
          <cell r="D1374" t="str">
            <v>1Q04</v>
          </cell>
          <cell r="E1374" t="str">
            <v>RU Maikuben</v>
          </cell>
          <cell r="F1374" t="str">
            <v>Foreign</v>
          </cell>
          <cell r="G1374">
            <v>0</v>
          </cell>
        </row>
        <row r="1375">
          <cell r="A1375" t="str">
            <v>Total Net Deferred Tax Asset/(Liab)</v>
          </cell>
          <cell r="B1375" t="str">
            <v>Bill</v>
          </cell>
          <cell r="C1375" t="str">
            <v>Computed</v>
          </cell>
          <cell r="D1375" t="str">
            <v>1Q04</v>
          </cell>
          <cell r="E1375" t="str">
            <v>RU Maikuben</v>
          </cell>
          <cell r="F1375" t="str">
            <v>Foreign</v>
          </cell>
          <cell r="G1375">
            <v>0</v>
          </cell>
        </row>
        <row r="1376">
          <cell r="A1376" t="str">
            <v>Gross Valuation Allowance</v>
          </cell>
          <cell r="B1376" t="str">
            <v>Bill</v>
          </cell>
          <cell r="C1376" t="str">
            <v>Computed</v>
          </cell>
          <cell r="D1376" t="str">
            <v>1Q04</v>
          </cell>
          <cell r="E1376" t="str">
            <v>RU Maikuben</v>
          </cell>
          <cell r="F1376" t="str">
            <v>Foreign</v>
          </cell>
          <cell r="G1376">
            <v>0</v>
          </cell>
        </row>
        <row r="1377">
          <cell r="A1377" t="str">
            <v>Total Asset/(Liability)</v>
          </cell>
          <cell r="B1377" t="str">
            <v>Bill</v>
          </cell>
          <cell r="C1377" t="str">
            <v>Computed</v>
          </cell>
          <cell r="D1377" t="str">
            <v>1Q04</v>
          </cell>
          <cell r="E1377" t="str">
            <v>RU Maikuben</v>
          </cell>
          <cell r="F1377" t="str">
            <v>Foreign</v>
          </cell>
          <cell r="G1377">
            <v>-562582.5</v>
          </cell>
        </row>
        <row r="1378">
          <cell r="A1378" t="str">
            <v>Total tax expense (benefit)</v>
          </cell>
          <cell r="B1378" t="str">
            <v>Bill</v>
          </cell>
          <cell r="C1378" t="str">
            <v>Computed</v>
          </cell>
          <cell r="D1378" t="str">
            <v>1Q04</v>
          </cell>
          <cell r="E1378" t="str">
            <v>RU Maikuben</v>
          </cell>
          <cell r="F1378" t="str">
            <v>Foreign</v>
          </cell>
          <cell r="G1378">
            <v>345511.8</v>
          </cell>
        </row>
        <row r="1379">
          <cell r="A1379" t="str">
            <v>EOY Accrued Tax Rec/(Pay)</v>
          </cell>
          <cell r="B1379" t="str">
            <v>Bill</v>
          </cell>
          <cell r="C1379" t="str">
            <v>Computed</v>
          </cell>
          <cell r="D1379" t="str">
            <v>4Q03</v>
          </cell>
          <cell r="E1379" t="str">
            <v>RU Maikuben</v>
          </cell>
          <cell r="F1379" t="str">
            <v>Foreign</v>
          </cell>
          <cell r="G1379">
            <v>-217070.7</v>
          </cell>
        </row>
        <row r="1380">
          <cell r="A1380" t="str">
            <v>Total Deferred Tax Asset - Current</v>
          </cell>
          <cell r="B1380" t="str">
            <v>Bill</v>
          </cell>
          <cell r="C1380" t="str">
            <v>Computed</v>
          </cell>
          <cell r="D1380" t="str">
            <v>4Q03</v>
          </cell>
          <cell r="E1380" t="str">
            <v>RU Maikuben</v>
          </cell>
          <cell r="F1380" t="str">
            <v>Foreign</v>
          </cell>
          <cell r="G1380">
            <v>0</v>
          </cell>
        </row>
        <row r="1381">
          <cell r="A1381" t="str">
            <v>Total Deferred Tax Asset - NC</v>
          </cell>
          <cell r="B1381" t="str">
            <v>Bill</v>
          </cell>
          <cell r="C1381" t="str">
            <v>Computed</v>
          </cell>
          <cell r="D1381" t="str">
            <v>4Q03</v>
          </cell>
          <cell r="E1381" t="str">
            <v>RU Maikuben</v>
          </cell>
          <cell r="F1381" t="str">
            <v>Foreign</v>
          </cell>
          <cell r="G1381">
            <v>0</v>
          </cell>
        </row>
        <row r="1382">
          <cell r="A1382" t="str">
            <v>Total Deferred Tax Liab - NC</v>
          </cell>
          <cell r="B1382" t="str">
            <v>Bill</v>
          </cell>
          <cell r="C1382" t="str">
            <v>Computed</v>
          </cell>
          <cell r="D1382" t="str">
            <v>4Q03</v>
          </cell>
          <cell r="E1382" t="str">
            <v>RU Maikuben</v>
          </cell>
          <cell r="F1382" t="str">
            <v>Foreign</v>
          </cell>
          <cell r="G1382">
            <v>0</v>
          </cell>
        </row>
        <row r="1383">
          <cell r="A1383" t="str">
            <v>Total Net Deferred Tax Asset/(Liab)</v>
          </cell>
          <cell r="B1383" t="str">
            <v>Bill</v>
          </cell>
          <cell r="C1383" t="str">
            <v>Computed</v>
          </cell>
          <cell r="D1383" t="str">
            <v>4Q03</v>
          </cell>
          <cell r="E1383" t="str">
            <v>RU Maikuben</v>
          </cell>
          <cell r="F1383" t="str">
            <v>Foreign</v>
          </cell>
          <cell r="G1383">
            <v>0</v>
          </cell>
        </row>
        <row r="1384">
          <cell r="A1384" t="str">
            <v>Gross Valuation Allowance</v>
          </cell>
          <cell r="B1384" t="str">
            <v>Bill</v>
          </cell>
          <cell r="C1384" t="str">
            <v>Computed</v>
          </cell>
          <cell r="D1384" t="str">
            <v>4Q03</v>
          </cell>
          <cell r="E1384" t="str">
            <v>RU Maikuben</v>
          </cell>
          <cell r="F1384" t="str">
            <v>Foreign</v>
          </cell>
          <cell r="G1384">
            <v>0</v>
          </cell>
        </row>
        <row r="1385">
          <cell r="A1385" t="str">
            <v>Total Asset/(Liability)</v>
          </cell>
          <cell r="B1385" t="str">
            <v>Bill</v>
          </cell>
          <cell r="C1385" t="str">
            <v>Computed</v>
          </cell>
          <cell r="D1385" t="str">
            <v>4Q03</v>
          </cell>
          <cell r="E1385" t="str">
            <v>RU Maikuben</v>
          </cell>
          <cell r="F1385" t="str">
            <v>Foreign</v>
          </cell>
          <cell r="G1385">
            <v>-217070.7</v>
          </cell>
        </row>
        <row r="1386">
          <cell r="A1386" t="str">
            <v>EOY Accrued Tax Rec/(Pay)</v>
          </cell>
          <cell r="B1386" t="str">
            <v>Bill</v>
          </cell>
          <cell r="C1386" t="str">
            <v>Computed</v>
          </cell>
          <cell r="D1386" t="str">
            <v>2Q04</v>
          </cell>
          <cell r="E1386" t="str">
            <v>RU Shygys</v>
          </cell>
          <cell r="F1386" t="str">
            <v>Foreign</v>
          </cell>
          <cell r="G1386">
            <v>400.00000000003411</v>
          </cell>
        </row>
        <row r="1387">
          <cell r="A1387" t="str">
            <v>Total Deferred Tax Asset - Current</v>
          </cell>
          <cell r="B1387" t="str">
            <v>Bill</v>
          </cell>
          <cell r="C1387" t="str">
            <v>Computed</v>
          </cell>
          <cell r="D1387" t="str">
            <v>2Q04</v>
          </cell>
          <cell r="E1387" t="str">
            <v>RU Shygys</v>
          </cell>
          <cell r="F1387" t="str">
            <v>Foreign</v>
          </cell>
          <cell r="G1387">
            <v>0</v>
          </cell>
        </row>
        <row r="1388">
          <cell r="A1388" t="str">
            <v>Total Deferred Tax Asset - NC</v>
          </cell>
          <cell r="B1388" t="str">
            <v>Bill</v>
          </cell>
          <cell r="C1388" t="str">
            <v>Computed</v>
          </cell>
          <cell r="D1388" t="str">
            <v>2Q04</v>
          </cell>
          <cell r="E1388" t="str">
            <v>RU Shygys</v>
          </cell>
          <cell r="F1388" t="str">
            <v>Foreign</v>
          </cell>
          <cell r="G1388">
            <v>0</v>
          </cell>
        </row>
        <row r="1389">
          <cell r="A1389" t="str">
            <v>Total Deferred Tax Liab - NC</v>
          </cell>
          <cell r="B1389" t="str">
            <v>Bill</v>
          </cell>
          <cell r="C1389" t="str">
            <v>Computed</v>
          </cell>
          <cell r="D1389" t="str">
            <v>2Q04</v>
          </cell>
          <cell r="E1389" t="str">
            <v>RU Shygys</v>
          </cell>
          <cell r="F1389" t="str">
            <v>Foreign</v>
          </cell>
          <cell r="G1389">
            <v>0</v>
          </cell>
        </row>
        <row r="1390">
          <cell r="A1390" t="str">
            <v>Total Net Deferred Tax Asset/(Liab)</v>
          </cell>
          <cell r="B1390" t="str">
            <v>Bill</v>
          </cell>
          <cell r="C1390" t="str">
            <v>Computed</v>
          </cell>
          <cell r="D1390" t="str">
            <v>2Q04</v>
          </cell>
          <cell r="E1390" t="str">
            <v>RU Shygys</v>
          </cell>
          <cell r="F1390" t="str">
            <v>Foreign</v>
          </cell>
          <cell r="G1390">
            <v>0</v>
          </cell>
        </row>
        <row r="1391">
          <cell r="A1391" t="str">
            <v>Gross Valuation Allowance</v>
          </cell>
          <cell r="B1391" t="str">
            <v>Bill</v>
          </cell>
          <cell r="C1391" t="str">
            <v>Computed</v>
          </cell>
          <cell r="D1391" t="str">
            <v>2Q04</v>
          </cell>
          <cell r="E1391" t="str">
            <v>RU Shygys</v>
          </cell>
          <cell r="F1391" t="str">
            <v>Foreign</v>
          </cell>
          <cell r="G1391">
            <v>-2065303.7999999998</v>
          </cell>
        </row>
        <row r="1392">
          <cell r="A1392" t="str">
            <v>Total Asset/(Liability)</v>
          </cell>
          <cell r="B1392" t="str">
            <v>Bill</v>
          </cell>
          <cell r="C1392" t="str">
            <v>Computed</v>
          </cell>
          <cell r="D1392" t="str">
            <v>2Q04</v>
          </cell>
          <cell r="E1392" t="str">
            <v>RU Shygys</v>
          </cell>
          <cell r="F1392" t="str">
            <v>Foreign</v>
          </cell>
          <cell r="G1392">
            <v>400.00000000003411</v>
          </cell>
        </row>
        <row r="1393">
          <cell r="A1393" t="str">
            <v>Total tax expense (benefit)</v>
          </cell>
          <cell r="B1393" t="str">
            <v>Bill</v>
          </cell>
          <cell r="C1393" t="str">
            <v>Computed</v>
          </cell>
          <cell r="D1393" t="str">
            <v>2Q04</v>
          </cell>
          <cell r="E1393" t="str">
            <v>RU Shygys</v>
          </cell>
          <cell r="F1393" t="str">
            <v>Foreign</v>
          </cell>
          <cell r="G1393">
            <v>0</v>
          </cell>
        </row>
        <row r="1394">
          <cell r="A1394" t="str">
            <v>EOY Accrued Tax Rec/(Pay)</v>
          </cell>
          <cell r="B1394" t="str">
            <v>Bill</v>
          </cell>
          <cell r="C1394" t="str">
            <v>Computed</v>
          </cell>
          <cell r="D1394" t="str">
            <v>1Q04</v>
          </cell>
          <cell r="E1394" t="str">
            <v>RU Shygys</v>
          </cell>
          <cell r="F1394" t="str">
            <v>Foreign</v>
          </cell>
          <cell r="G1394">
            <v>400.00000000003411</v>
          </cell>
        </row>
        <row r="1395">
          <cell r="A1395" t="str">
            <v>Total Deferred Tax Asset - Current</v>
          </cell>
          <cell r="B1395" t="str">
            <v>Bill</v>
          </cell>
          <cell r="C1395" t="str">
            <v>Computed</v>
          </cell>
          <cell r="D1395" t="str">
            <v>1Q04</v>
          </cell>
          <cell r="E1395" t="str">
            <v>RU Shygys</v>
          </cell>
          <cell r="F1395" t="str">
            <v>Foreign</v>
          </cell>
          <cell r="G1395">
            <v>0</v>
          </cell>
        </row>
        <row r="1396">
          <cell r="A1396" t="str">
            <v>Total Deferred Tax Asset - NC</v>
          </cell>
          <cell r="B1396" t="str">
            <v>Bill</v>
          </cell>
          <cell r="C1396" t="str">
            <v>Computed</v>
          </cell>
          <cell r="D1396" t="str">
            <v>1Q04</v>
          </cell>
          <cell r="E1396" t="str">
            <v>RU Shygys</v>
          </cell>
          <cell r="F1396" t="str">
            <v>Foreign</v>
          </cell>
          <cell r="G1396">
            <v>0</v>
          </cell>
        </row>
        <row r="1397">
          <cell r="A1397" t="str">
            <v>Total Deferred Tax Liab - NC</v>
          </cell>
          <cell r="B1397" t="str">
            <v>Bill</v>
          </cell>
          <cell r="C1397" t="str">
            <v>Computed</v>
          </cell>
          <cell r="D1397" t="str">
            <v>1Q04</v>
          </cell>
          <cell r="E1397" t="str">
            <v>RU Shygys</v>
          </cell>
          <cell r="F1397" t="str">
            <v>Foreign</v>
          </cell>
          <cell r="G1397">
            <v>0</v>
          </cell>
        </row>
        <row r="1398">
          <cell r="A1398" t="str">
            <v>Total Net Deferred Tax Asset/(Liab)</v>
          </cell>
          <cell r="B1398" t="str">
            <v>Bill</v>
          </cell>
          <cell r="C1398" t="str">
            <v>Computed</v>
          </cell>
          <cell r="D1398" t="str">
            <v>1Q04</v>
          </cell>
          <cell r="E1398" t="str">
            <v>RU Shygys</v>
          </cell>
          <cell r="F1398" t="str">
            <v>Foreign</v>
          </cell>
          <cell r="G1398">
            <v>0</v>
          </cell>
        </row>
        <row r="1399">
          <cell r="A1399" t="str">
            <v>Gross Valuation Allowance</v>
          </cell>
          <cell r="B1399" t="str">
            <v>Bill</v>
          </cell>
          <cell r="C1399" t="str">
            <v>Computed</v>
          </cell>
          <cell r="D1399" t="str">
            <v>1Q04</v>
          </cell>
          <cell r="E1399" t="str">
            <v>RU Shygys</v>
          </cell>
          <cell r="F1399" t="str">
            <v>Foreign</v>
          </cell>
          <cell r="G1399">
            <v>-1903065</v>
          </cell>
        </row>
        <row r="1400">
          <cell r="A1400" t="str">
            <v>Total Asset/(Liability)</v>
          </cell>
          <cell r="B1400" t="str">
            <v>Bill</v>
          </cell>
          <cell r="C1400" t="str">
            <v>Computed</v>
          </cell>
          <cell r="D1400" t="str">
            <v>1Q04</v>
          </cell>
          <cell r="E1400" t="str">
            <v>RU Shygys</v>
          </cell>
          <cell r="F1400" t="str">
            <v>Foreign</v>
          </cell>
          <cell r="G1400">
            <v>400.00000000003411</v>
          </cell>
        </row>
        <row r="1401">
          <cell r="A1401" t="str">
            <v>Total tax expense (benefit)</v>
          </cell>
          <cell r="B1401" t="str">
            <v>Bill</v>
          </cell>
          <cell r="C1401" t="str">
            <v>Computed</v>
          </cell>
          <cell r="D1401" t="str">
            <v>1Q04</v>
          </cell>
          <cell r="E1401" t="str">
            <v>RU Shygys</v>
          </cell>
          <cell r="F1401" t="str">
            <v>Foreign</v>
          </cell>
          <cell r="G1401">
            <v>0</v>
          </cell>
        </row>
        <row r="1402">
          <cell r="A1402" t="str">
            <v>EOY Accrued Tax Rec/(Pay)</v>
          </cell>
          <cell r="B1402" t="str">
            <v>Bill</v>
          </cell>
          <cell r="C1402" t="str">
            <v>Computed</v>
          </cell>
          <cell r="D1402" t="str">
            <v>4Q03</v>
          </cell>
          <cell r="E1402" t="str">
            <v>RU Shygys</v>
          </cell>
          <cell r="F1402" t="str">
            <v>Foreign</v>
          </cell>
          <cell r="G1402">
            <v>400.00000000003411</v>
          </cell>
        </row>
        <row r="1403">
          <cell r="A1403" t="str">
            <v>Total Deferred Tax Asset - Current</v>
          </cell>
          <cell r="B1403" t="str">
            <v>Bill</v>
          </cell>
          <cell r="C1403" t="str">
            <v>Computed</v>
          </cell>
          <cell r="D1403" t="str">
            <v>4Q03</v>
          </cell>
          <cell r="E1403" t="str">
            <v>RU Shygys</v>
          </cell>
          <cell r="F1403" t="str">
            <v>Foreign</v>
          </cell>
          <cell r="G1403">
            <v>0</v>
          </cell>
        </row>
        <row r="1404">
          <cell r="A1404" t="str">
            <v>Total Deferred Tax Asset - NC</v>
          </cell>
          <cell r="B1404" t="str">
            <v>Bill</v>
          </cell>
          <cell r="C1404" t="str">
            <v>Computed</v>
          </cell>
          <cell r="D1404" t="str">
            <v>4Q03</v>
          </cell>
          <cell r="E1404" t="str">
            <v>RU Shygys</v>
          </cell>
          <cell r="F1404" t="str">
            <v>Foreign</v>
          </cell>
          <cell r="G1404">
            <v>0</v>
          </cell>
        </row>
        <row r="1405">
          <cell r="A1405" t="str">
            <v>Total Deferred Tax Liab - NC</v>
          </cell>
          <cell r="B1405" t="str">
            <v>Bill</v>
          </cell>
          <cell r="C1405" t="str">
            <v>Computed</v>
          </cell>
          <cell r="D1405" t="str">
            <v>4Q03</v>
          </cell>
          <cell r="E1405" t="str">
            <v>RU Shygys</v>
          </cell>
          <cell r="F1405" t="str">
            <v>Foreign</v>
          </cell>
          <cell r="G1405">
            <v>0</v>
          </cell>
        </row>
        <row r="1406">
          <cell r="A1406" t="str">
            <v>Total Net Deferred Tax Asset/(Liab)</v>
          </cell>
          <cell r="B1406" t="str">
            <v>Bill</v>
          </cell>
          <cell r="C1406" t="str">
            <v>Computed</v>
          </cell>
          <cell r="D1406" t="str">
            <v>4Q03</v>
          </cell>
          <cell r="E1406" t="str">
            <v>RU Shygys</v>
          </cell>
          <cell r="F1406" t="str">
            <v>Foreign</v>
          </cell>
          <cell r="G1406">
            <v>0</v>
          </cell>
        </row>
        <row r="1407">
          <cell r="A1407" t="str">
            <v>Gross Valuation Allowance</v>
          </cell>
          <cell r="B1407" t="str">
            <v>Bill</v>
          </cell>
          <cell r="C1407" t="str">
            <v>Computed</v>
          </cell>
          <cell r="D1407" t="str">
            <v>4Q03</v>
          </cell>
          <cell r="E1407" t="str">
            <v>RU Shygys</v>
          </cell>
          <cell r="F1407" t="str">
            <v>Foreign</v>
          </cell>
          <cell r="G1407">
            <v>-1727891.7</v>
          </cell>
        </row>
        <row r="1408">
          <cell r="A1408" t="str">
            <v>Total Asset/(Liability)</v>
          </cell>
          <cell r="B1408" t="str">
            <v>Bill</v>
          </cell>
          <cell r="C1408" t="str">
            <v>Computed</v>
          </cell>
          <cell r="D1408" t="str">
            <v>4Q03</v>
          </cell>
          <cell r="E1408" t="str">
            <v>RU Shygys</v>
          </cell>
          <cell r="F1408" t="str">
            <v>Foreign</v>
          </cell>
          <cell r="G1408">
            <v>400.00000000003411</v>
          </cell>
        </row>
        <row r="1409">
          <cell r="A1409" t="str">
            <v>EOY Accrued Tax Rec/(Pay)</v>
          </cell>
          <cell r="B1409" t="str">
            <v>Richard</v>
          </cell>
          <cell r="C1409" t="str">
            <v>Computed</v>
          </cell>
          <cell r="D1409" t="str">
            <v>2Q04</v>
          </cell>
          <cell r="E1409" t="str">
            <v>Total Tisza</v>
          </cell>
          <cell r="F1409" t="str">
            <v>Foreign</v>
          </cell>
          <cell r="G1409">
            <v>3076203.7030000044</v>
          </cell>
        </row>
        <row r="1410">
          <cell r="A1410" t="str">
            <v>Total Deferred Tax Asset - Current</v>
          </cell>
          <cell r="B1410" t="str">
            <v>Richard</v>
          </cell>
          <cell r="C1410" t="str">
            <v>Computed</v>
          </cell>
          <cell r="D1410" t="str">
            <v>2Q04</v>
          </cell>
          <cell r="E1410" t="str">
            <v>Total Tisza</v>
          </cell>
          <cell r="F1410" t="str">
            <v>Foreign</v>
          </cell>
          <cell r="G1410">
            <v>2861404.6316648605</v>
          </cell>
        </row>
        <row r="1411">
          <cell r="A1411" t="str">
            <v>Total Deferred Tax Asset - NC</v>
          </cell>
          <cell r="B1411" t="str">
            <v>Richard</v>
          </cell>
          <cell r="C1411" t="str">
            <v>Computed</v>
          </cell>
          <cell r="D1411" t="str">
            <v>2Q04</v>
          </cell>
          <cell r="E1411" t="str">
            <v>Total Tisza</v>
          </cell>
          <cell r="F1411" t="str">
            <v>Foreign</v>
          </cell>
          <cell r="G1411">
            <v>0</v>
          </cell>
        </row>
        <row r="1412">
          <cell r="A1412" t="str">
            <v>Total Deferred Tax Liab - NC</v>
          </cell>
          <cell r="B1412" t="str">
            <v>Richard</v>
          </cell>
          <cell r="C1412" t="str">
            <v>Computed</v>
          </cell>
          <cell r="D1412" t="str">
            <v>2Q04</v>
          </cell>
          <cell r="E1412" t="str">
            <v>Total Tisza</v>
          </cell>
          <cell r="F1412" t="str">
            <v>Foreign</v>
          </cell>
          <cell r="G1412">
            <v>-7387065.0895905253</v>
          </cell>
        </row>
        <row r="1413">
          <cell r="A1413" t="str">
            <v>Total Net Deferred Tax Asset/(Liab)</v>
          </cell>
          <cell r="B1413" t="str">
            <v>Richard</v>
          </cell>
          <cell r="C1413" t="str">
            <v>Computed</v>
          </cell>
          <cell r="D1413" t="str">
            <v>2Q04</v>
          </cell>
          <cell r="E1413" t="str">
            <v>Total Tisza</v>
          </cell>
          <cell r="F1413" t="str">
            <v>Foreign</v>
          </cell>
          <cell r="G1413">
            <v>-4525660.4579256643</v>
          </cell>
        </row>
        <row r="1414">
          <cell r="A1414" t="str">
            <v>Gross Valuation Allowance</v>
          </cell>
          <cell r="B1414" t="str">
            <v>Richard</v>
          </cell>
          <cell r="C1414" t="str">
            <v>Computed</v>
          </cell>
          <cell r="D1414" t="str">
            <v>2Q04</v>
          </cell>
          <cell r="E1414" t="str">
            <v>Total Tisza</v>
          </cell>
          <cell r="F1414" t="str">
            <v>Foreign</v>
          </cell>
          <cell r="G1414">
            <v>0</v>
          </cell>
        </row>
        <row r="1415">
          <cell r="A1415" t="str">
            <v>Total Asset/(Liability)</v>
          </cell>
          <cell r="B1415" t="str">
            <v>Richard</v>
          </cell>
          <cell r="C1415" t="str">
            <v>Computed</v>
          </cell>
          <cell r="D1415" t="str">
            <v>2Q04</v>
          </cell>
          <cell r="E1415" t="str">
            <v>Total Tisza</v>
          </cell>
          <cell r="F1415" t="str">
            <v>Foreign</v>
          </cell>
          <cell r="G1415">
            <v>-1449456.7549256599</v>
          </cell>
        </row>
        <row r="1416">
          <cell r="A1416" t="str">
            <v>Total tax expense (benefit)</v>
          </cell>
          <cell r="B1416" t="str">
            <v>Richard</v>
          </cell>
          <cell r="C1416" t="str">
            <v>Computed</v>
          </cell>
          <cell r="D1416" t="str">
            <v>2Q04</v>
          </cell>
          <cell r="E1416" t="str">
            <v>Total Tisza</v>
          </cell>
          <cell r="F1416" t="str">
            <v>Foreign</v>
          </cell>
          <cell r="G1416">
            <v>1833312.13</v>
          </cell>
        </row>
        <row r="1417">
          <cell r="A1417" t="str">
            <v>EOY Accrued Tax Rec/(Pay)</v>
          </cell>
          <cell r="B1417" t="str">
            <v>Richard</v>
          </cell>
          <cell r="C1417" t="str">
            <v>Computed</v>
          </cell>
          <cell r="D1417" t="str">
            <v>1Q04</v>
          </cell>
          <cell r="E1417" t="str">
            <v>Total Tisza</v>
          </cell>
          <cell r="F1417" t="str">
            <v>Foreign</v>
          </cell>
          <cell r="G1417">
            <v>2362669.6820000042</v>
          </cell>
        </row>
        <row r="1418">
          <cell r="A1418" t="str">
            <v>Total Deferred Tax Asset - Current</v>
          </cell>
          <cell r="B1418" t="str">
            <v>Richard</v>
          </cell>
          <cell r="C1418" t="str">
            <v>Computed</v>
          </cell>
          <cell r="D1418" t="str">
            <v>1Q04</v>
          </cell>
          <cell r="E1418" t="str">
            <v>Total Tisza</v>
          </cell>
          <cell r="F1418" t="str">
            <v>Foreign</v>
          </cell>
          <cell r="G1418">
            <v>2861404.6316648605</v>
          </cell>
        </row>
        <row r="1419">
          <cell r="A1419" t="str">
            <v>Total Deferred Tax Asset - NC</v>
          </cell>
          <cell r="B1419" t="str">
            <v>Richard</v>
          </cell>
          <cell r="C1419" t="str">
            <v>Computed</v>
          </cell>
          <cell r="D1419" t="str">
            <v>1Q04</v>
          </cell>
          <cell r="E1419" t="str">
            <v>Total Tisza</v>
          </cell>
          <cell r="F1419" t="str">
            <v>Foreign</v>
          </cell>
          <cell r="G1419">
            <v>0</v>
          </cell>
        </row>
        <row r="1420">
          <cell r="A1420" t="str">
            <v>Total Deferred Tax Liab - NC</v>
          </cell>
          <cell r="B1420" t="str">
            <v>Richard</v>
          </cell>
          <cell r="C1420" t="str">
            <v>Computed</v>
          </cell>
          <cell r="D1420" t="str">
            <v>1Q04</v>
          </cell>
          <cell r="E1420" t="str">
            <v>Total Tisza</v>
          </cell>
          <cell r="F1420" t="str">
            <v>Foreign</v>
          </cell>
          <cell r="G1420">
            <v>-7387065.0895905253</v>
          </cell>
        </row>
        <row r="1421">
          <cell r="A1421" t="str">
            <v>Total Net Deferred Tax Asset/(Liab)</v>
          </cell>
          <cell r="B1421" t="str">
            <v>Richard</v>
          </cell>
          <cell r="C1421" t="str">
            <v>Computed</v>
          </cell>
          <cell r="D1421" t="str">
            <v>1Q04</v>
          </cell>
          <cell r="E1421" t="str">
            <v>Total Tisza</v>
          </cell>
          <cell r="F1421" t="str">
            <v>Foreign</v>
          </cell>
          <cell r="G1421">
            <v>-4525660.4579256643</v>
          </cell>
        </row>
        <row r="1422">
          <cell r="A1422" t="str">
            <v>Gross Valuation Allowance</v>
          </cell>
          <cell r="B1422" t="str">
            <v>Richard</v>
          </cell>
          <cell r="C1422" t="str">
            <v>Computed</v>
          </cell>
          <cell r="D1422" t="str">
            <v>1Q04</v>
          </cell>
          <cell r="E1422" t="str">
            <v>Total Tisza</v>
          </cell>
          <cell r="F1422" t="str">
            <v>Foreign</v>
          </cell>
          <cell r="G1422">
            <v>0</v>
          </cell>
        </row>
        <row r="1423">
          <cell r="A1423" t="str">
            <v>Total Asset/(Liability)</v>
          </cell>
          <cell r="B1423" t="str">
            <v>Richard</v>
          </cell>
          <cell r="C1423" t="str">
            <v>Computed</v>
          </cell>
          <cell r="D1423" t="str">
            <v>1Q04</v>
          </cell>
          <cell r="E1423" t="str">
            <v>Total Tisza</v>
          </cell>
          <cell r="F1423" t="str">
            <v>Foreign</v>
          </cell>
          <cell r="G1423">
            <v>-2162990.77592566</v>
          </cell>
        </row>
        <row r="1424">
          <cell r="A1424" t="str">
            <v>Total tax expense (benefit)</v>
          </cell>
          <cell r="B1424" t="str">
            <v>Richard</v>
          </cell>
          <cell r="C1424" t="str">
            <v>Computed</v>
          </cell>
          <cell r="D1424" t="str">
            <v>1Q04</v>
          </cell>
          <cell r="E1424" t="str">
            <v>Total Tisza</v>
          </cell>
          <cell r="F1424" t="str">
            <v>Foreign</v>
          </cell>
          <cell r="G1424">
            <v>776446.15099999995</v>
          </cell>
        </row>
        <row r="1425">
          <cell r="A1425" t="str">
            <v>EOY Accrued Tax Rec/(Pay)</v>
          </cell>
          <cell r="B1425" t="str">
            <v>Richard</v>
          </cell>
          <cell r="C1425" t="str">
            <v>Computed</v>
          </cell>
          <cell r="D1425" t="str">
            <v>4Q03</v>
          </cell>
          <cell r="E1425" t="str">
            <v>Total Tisza</v>
          </cell>
          <cell r="F1425" t="str">
            <v>Foreign</v>
          </cell>
          <cell r="G1425">
            <v>1766086.8330000043</v>
          </cell>
        </row>
        <row r="1426">
          <cell r="A1426" t="str">
            <v>Total Deferred Tax Asset - Current</v>
          </cell>
          <cell r="B1426" t="str">
            <v>Richard</v>
          </cell>
          <cell r="C1426" t="str">
            <v>Computed</v>
          </cell>
          <cell r="D1426" t="str">
            <v>4Q03</v>
          </cell>
          <cell r="E1426" t="str">
            <v>Total Tisza</v>
          </cell>
          <cell r="F1426" t="str">
            <v>Foreign</v>
          </cell>
          <cell r="G1426">
            <v>2861404.6316648605</v>
          </cell>
        </row>
        <row r="1427">
          <cell r="A1427" t="str">
            <v>Total Deferred Tax Asset - NC</v>
          </cell>
          <cell r="B1427" t="str">
            <v>Richard</v>
          </cell>
          <cell r="C1427" t="str">
            <v>Computed</v>
          </cell>
          <cell r="D1427" t="str">
            <v>4Q03</v>
          </cell>
          <cell r="E1427" t="str">
            <v>Total Tisza</v>
          </cell>
          <cell r="F1427" t="str">
            <v>Foreign</v>
          </cell>
          <cell r="G1427">
            <v>0</v>
          </cell>
        </row>
        <row r="1428">
          <cell r="A1428" t="str">
            <v>Total Deferred Tax Liab - NC</v>
          </cell>
          <cell r="B1428" t="str">
            <v>Richard</v>
          </cell>
          <cell r="C1428" t="str">
            <v>Computed</v>
          </cell>
          <cell r="D1428" t="str">
            <v>4Q03</v>
          </cell>
          <cell r="E1428" t="str">
            <v>Total Tisza</v>
          </cell>
          <cell r="F1428" t="str">
            <v>Foreign</v>
          </cell>
          <cell r="G1428">
            <v>-7387065.0895905253</v>
          </cell>
        </row>
        <row r="1429">
          <cell r="A1429" t="str">
            <v>Total Net Deferred Tax Asset/(Liab)</v>
          </cell>
          <cell r="B1429" t="str">
            <v>Richard</v>
          </cell>
          <cell r="C1429" t="str">
            <v>Computed</v>
          </cell>
          <cell r="D1429" t="str">
            <v>4Q03</v>
          </cell>
          <cell r="E1429" t="str">
            <v>Total Tisza</v>
          </cell>
          <cell r="F1429" t="str">
            <v>Foreign</v>
          </cell>
          <cell r="G1429">
            <v>-4525660.4579256643</v>
          </cell>
        </row>
        <row r="1430">
          <cell r="A1430" t="str">
            <v>Gross Valuation Allowance</v>
          </cell>
          <cell r="B1430" t="str">
            <v>Richard</v>
          </cell>
          <cell r="C1430" t="str">
            <v>Computed</v>
          </cell>
          <cell r="D1430" t="str">
            <v>4Q03</v>
          </cell>
          <cell r="E1430" t="str">
            <v>Total Tisza</v>
          </cell>
          <cell r="F1430" t="str">
            <v>Foreign</v>
          </cell>
          <cell r="G1430">
            <v>0</v>
          </cell>
        </row>
        <row r="1431">
          <cell r="A1431" t="str">
            <v>Total Asset/(Liability)</v>
          </cell>
          <cell r="B1431" t="str">
            <v>Richard</v>
          </cell>
          <cell r="C1431" t="str">
            <v>Computed</v>
          </cell>
          <cell r="D1431" t="str">
            <v>4Q03</v>
          </cell>
          <cell r="E1431" t="str">
            <v>Total Tisza</v>
          </cell>
          <cell r="F1431" t="str">
            <v>Foreign</v>
          </cell>
          <cell r="G1431">
            <v>-2759573.62492566</v>
          </cell>
        </row>
        <row r="1432">
          <cell r="A1432" t="str">
            <v>EOY Accrued Tax Rec/(Pay)</v>
          </cell>
          <cell r="B1432" t="str">
            <v>Richard</v>
          </cell>
          <cell r="C1432" t="str">
            <v>Computed</v>
          </cell>
          <cell r="D1432" t="str">
            <v>2Q04</v>
          </cell>
          <cell r="E1432" t="str">
            <v>Borsod/ Lyukobanya</v>
          </cell>
          <cell r="F1432" t="str">
            <v>Foreign</v>
          </cell>
          <cell r="G1432">
            <v>-4820097.2319999998</v>
          </cell>
        </row>
        <row r="1433">
          <cell r="A1433" t="str">
            <v>Total Deferred Tax Asset - Current</v>
          </cell>
          <cell r="B1433" t="str">
            <v>Richard</v>
          </cell>
          <cell r="C1433" t="str">
            <v>Computed</v>
          </cell>
          <cell r="D1433" t="str">
            <v>2Q04</v>
          </cell>
          <cell r="E1433" t="str">
            <v>Borsod/ Lyukobanya</v>
          </cell>
          <cell r="F1433" t="str">
            <v>Foreign</v>
          </cell>
          <cell r="G1433">
            <v>0</v>
          </cell>
        </row>
        <row r="1434">
          <cell r="A1434" t="str">
            <v>Total Deferred Tax Asset - NC</v>
          </cell>
          <cell r="B1434" t="str">
            <v>Richard</v>
          </cell>
          <cell r="C1434" t="str">
            <v>Computed</v>
          </cell>
          <cell r="D1434" t="str">
            <v>2Q04</v>
          </cell>
          <cell r="E1434" t="str">
            <v>Borsod/ Lyukobanya</v>
          </cell>
          <cell r="F1434" t="str">
            <v>Foreign</v>
          </cell>
          <cell r="G1434">
            <v>0</v>
          </cell>
        </row>
        <row r="1435">
          <cell r="A1435" t="str">
            <v>Total Deferred Tax Liab - NC</v>
          </cell>
          <cell r="B1435" t="str">
            <v>Richard</v>
          </cell>
          <cell r="C1435" t="str">
            <v>Computed</v>
          </cell>
          <cell r="D1435" t="str">
            <v>2Q04</v>
          </cell>
          <cell r="E1435" t="str">
            <v>Borsod/ Lyukobanya</v>
          </cell>
          <cell r="F1435" t="str">
            <v>Foreign</v>
          </cell>
          <cell r="G1435">
            <v>0</v>
          </cell>
        </row>
        <row r="1436">
          <cell r="A1436" t="str">
            <v>Total Net Deferred Tax Asset/(Liab)</v>
          </cell>
          <cell r="B1436" t="str">
            <v>Richard</v>
          </cell>
          <cell r="C1436" t="str">
            <v>Computed</v>
          </cell>
          <cell r="D1436" t="str">
            <v>2Q04</v>
          </cell>
          <cell r="E1436" t="str">
            <v>Borsod/ Lyukobanya</v>
          </cell>
          <cell r="F1436" t="str">
            <v>Foreign</v>
          </cell>
          <cell r="G1436">
            <v>0</v>
          </cell>
        </row>
        <row r="1437">
          <cell r="A1437" t="str">
            <v>Gross Valuation Allowance</v>
          </cell>
          <cell r="B1437" t="str">
            <v>Richard</v>
          </cell>
          <cell r="C1437" t="str">
            <v>Computed</v>
          </cell>
          <cell r="D1437" t="str">
            <v>2Q04</v>
          </cell>
          <cell r="E1437" t="str">
            <v>Borsod/ Lyukobanya</v>
          </cell>
          <cell r="F1437" t="str">
            <v>Foreign</v>
          </cell>
          <cell r="G1437">
            <v>0</v>
          </cell>
        </row>
        <row r="1438">
          <cell r="A1438" t="str">
            <v>Total Asset/(Liability)</v>
          </cell>
          <cell r="B1438" t="str">
            <v>Richard</v>
          </cell>
          <cell r="C1438" t="str">
            <v>Computed</v>
          </cell>
          <cell r="D1438" t="str">
            <v>2Q04</v>
          </cell>
          <cell r="E1438" t="str">
            <v>Borsod/ Lyukobanya</v>
          </cell>
          <cell r="F1438" t="str">
            <v>Foreign</v>
          </cell>
          <cell r="G1438">
            <v>-4820097.2319999998</v>
          </cell>
        </row>
        <row r="1439">
          <cell r="A1439" t="str">
            <v>Total tax expense (benefit)</v>
          </cell>
          <cell r="B1439" t="str">
            <v>Richard</v>
          </cell>
          <cell r="C1439" t="str">
            <v>Computed</v>
          </cell>
          <cell r="D1439" t="str">
            <v>2Q04</v>
          </cell>
          <cell r="E1439" t="str">
            <v>Borsod/ Lyukobanya</v>
          </cell>
          <cell r="F1439" t="str">
            <v>Foreign</v>
          </cell>
          <cell r="G1439">
            <v>773906.19799999997</v>
          </cell>
        </row>
        <row r="1440">
          <cell r="A1440" t="str">
            <v>EOY Accrued Tax Rec/(Pay)</v>
          </cell>
          <cell r="B1440" t="str">
            <v>Richard</v>
          </cell>
          <cell r="C1440" t="str">
            <v>Computed</v>
          </cell>
          <cell r="D1440" t="str">
            <v>1Q04</v>
          </cell>
          <cell r="E1440" t="str">
            <v>Borsod/ Lyukobanya</v>
          </cell>
          <cell r="F1440" t="str">
            <v>Foreign</v>
          </cell>
          <cell r="G1440">
            <v>-4442401.9749999996</v>
          </cell>
        </row>
        <row r="1441">
          <cell r="A1441" t="str">
            <v>Total Deferred Tax Asset - Current</v>
          </cell>
          <cell r="B1441" t="str">
            <v>Richard</v>
          </cell>
          <cell r="C1441" t="str">
            <v>Computed</v>
          </cell>
          <cell r="D1441" t="str">
            <v>1Q04</v>
          </cell>
          <cell r="E1441" t="str">
            <v>Borsod/ Lyukobanya</v>
          </cell>
          <cell r="F1441" t="str">
            <v>Foreign</v>
          </cell>
          <cell r="G1441">
            <v>0</v>
          </cell>
        </row>
        <row r="1442">
          <cell r="A1442" t="str">
            <v>Total Deferred Tax Asset - NC</v>
          </cell>
          <cell r="B1442" t="str">
            <v>Richard</v>
          </cell>
          <cell r="C1442" t="str">
            <v>Computed</v>
          </cell>
          <cell r="D1442" t="str">
            <v>1Q04</v>
          </cell>
          <cell r="E1442" t="str">
            <v>Borsod/ Lyukobanya</v>
          </cell>
          <cell r="F1442" t="str">
            <v>Foreign</v>
          </cell>
          <cell r="G1442">
            <v>0</v>
          </cell>
        </row>
        <row r="1443">
          <cell r="A1443" t="str">
            <v>Total Deferred Tax Liab - NC</v>
          </cell>
          <cell r="B1443" t="str">
            <v>Richard</v>
          </cell>
          <cell r="C1443" t="str">
            <v>Computed</v>
          </cell>
          <cell r="D1443" t="str">
            <v>1Q04</v>
          </cell>
          <cell r="E1443" t="str">
            <v>Borsod/ Lyukobanya</v>
          </cell>
          <cell r="F1443" t="str">
            <v>Foreign</v>
          </cell>
          <cell r="G1443">
            <v>0</v>
          </cell>
        </row>
        <row r="1444">
          <cell r="A1444" t="str">
            <v>Total Net Deferred Tax Asset/(Liab)</v>
          </cell>
          <cell r="B1444" t="str">
            <v>Richard</v>
          </cell>
          <cell r="C1444" t="str">
            <v>Computed</v>
          </cell>
          <cell r="D1444" t="str">
            <v>1Q04</v>
          </cell>
          <cell r="E1444" t="str">
            <v>Borsod/ Lyukobanya</v>
          </cell>
          <cell r="F1444" t="str">
            <v>Foreign</v>
          </cell>
          <cell r="G1444">
            <v>0</v>
          </cell>
        </row>
        <row r="1445">
          <cell r="A1445" t="str">
            <v>Gross Valuation Allowance</v>
          </cell>
          <cell r="B1445" t="str">
            <v>Richard</v>
          </cell>
          <cell r="C1445" t="str">
            <v>Computed</v>
          </cell>
          <cell r="D1445" t="str">
            <v>1Q04</v>
          </cell>
          <cell r="E1445" t="str">
            <v>Borsod/ Lyukobanya</v>
          </cell>
          <cell r="F1445" t="str">
            <v>Foreign</v>
          </cell>
          <cell r="G1445">
            <v>0</v>
          </cell>
        </row>
        <row r="1446">
          <cell r="A1446" t="str">
            <v>Total Asset/(Liability)</v>
          </cell>
          <cell r="B1446" t="str">
            <v>Richard</v>
          </cell>
          <cell r="C1446" t="str">
            <v>Computed</v>
          </cell>
          <cell r="D1446" t="str">
            <v>1Q04</v>
          </cell>
          <cell r="E1446" t="str">
            <v>Borsod/ Lyukobanya</v>
          </cell>
          <cell r="F1446" t="str">
            <v>Foreign</v>
          </cell>
          <cell r="G1446">
            <v>-4442401.9749999996</v>
          </cell>
        </row>
        <row r="1447">
          <cell r="A1447" t="str">
            <v>Total tax expense (benefit)</v>
          </cell>
          <cell r="B1447" t="str">
            <v>Richard</v>
          </cell>
          <cell r="C1447" t="str">
            <v>Computed</v>
          </cell>
          <cell r="D1447" t="str">
            <v>1Q04</v>
          </cell>
          <cell r="E1447" t="str">
            <v>Borsod/ Lyukobanya</v>
          </cell>
          <cell r="F1447" t="str">
            <v>Foreign</v>
          </cell>
          <cell r="G1447">
            <v>95100.940999999992</v>
          </cell>
        </row>
        <row r="1448">
          <cell r="A1448" t="str">
            <v>EOY Accrued Tax Rec/(Pay)</v>
          </cell>
          <cell r="B1448" t="str">
            <v>Richard</v>
          </cell>
          <cell r="C1448" t="str">
            <v>Computed</v>
          </cell>
          <cell r="D1448" t="str">
            <v>4Q03</v>
          </cell>
          <cell r="E1448" t="str">
            <v>Borsod/ Lyukobanya</v>
          </cell>
          <cell r="F1448" t="str">
            <v>Foreign</v>
          </cell>
          <cell r="G1448">
            <v>-4682853.034</v>
          </cell>
        </row>
        <row r="1449">
          <cell r="A1449" t="str">
            <v>Total Deferred Tax Asset - Current</v>
          </cell>
          <cell r="B1449" t="str">
            <v>Richard</v>
          </cell>
          <cell r="C1449" t="str">
            <v>Computed</v>
          </cell>
          <cell r="D1449" t="str">
            <v>4Q03</v>
          </cell>
          <cell r="E1449" t="str">
            <v>Borsod/ Lyukobanya</v>
          </cell>
          <cell r="F1449" t="str">
            <v>Foreign</v>
          </cell>
          <cell r="G1449">
            <v>0</v>
          </cell>
        </row>
        <row r="1450">
          <cell r="A1450" t="str">
            <v>Total Deferred Tax Asset - NC</v>
          </cell>
          <cell r="B1450" t="str">
            <v>Richard</v>
          </cell>
          <cell r="C1450" t="str">
            <v>Computed</v>
          </cell>
          <cell r="D1450" t="str">
            <v>4Q03</v>
          </cell>
          <cell r="E1450" t="str">
            <v>Borsod/ Lyukobanya</v>
          </cell>
          <cell r="F1450" t="str">
            <v>Foreign</v>
          </cell>
          <cell r="G1450">
            <v>0</v>
          </cell>
        </row>
        <row r="1451">
          <cell r="A1451" t="str">
            <v>Total Deferred Tax Liab - NC</v>
          </cell>
          <cell r="B1451" t="str">
            <v>Richard</v>
          </cell>
          <cell r="C1451" t="str">
            <v>Computed</v>
          </cell>
          <cell r="D1451" t="str">
            <v>4Q03</v>
          </cell>
          <cell r="E1451" t="str">
            <v>Borsod/ Lyukobanya</v>
          </cell>
          <cell r="F1451" t="str">
            <v>Foreign</v>
          </cell>
          <cell r="G1451">
            <v>0</v>
          </cell>
        </row>
        <row r="1452">
          <cell r="A1452" t="str">
            <v>Total Net Deferred Tax Asset/(Liab)</v>
          </cell>
          <cell r="B1452" t="str">
            <v>Richard</v>
          </cell>
          <cell r="C1452" t="str">
            <v>Computed</v>
          </cell>
          <cell r="D1452" t="str">
            <v>4Q03</v>
          </cell>
          <cell r="E1452" t="str">
            <v>Borsod/ Lyukobanya</v>
          </cell>
          <cell r="F1452" t="str">
            <v>Foreign</v>
          </cell>
          <cell r="G1452">
            <v>0</v>
          </cell>
        </row>
        <row r="1453">
          <cell r="A1453" t="str">
            <v>Gross Valuation Allowance</v>
          </cell>
          <cell r="B1453" t="str">
            <v>Richard</v>
          </cell>
          <cell r="C1453" t="str">
            <v>Computed</v>
          </cell>
          <cell r="D1453" t="str">
            <v>4Q03</v>
          </cell>
          <cell r="E1453" t="str">
            <v>Borsod/ Lyukobanya</v>
          </cell>
          <cell r="F1453" t="str">
            <v>Foreign</v>
          </cell>
          <cell r="G1453">
            <v>0</v>
          </cell>
        </row>
        <row r="1454">
          <cell r="A1454" t="str">
            <v>Total Asset/(Liability)</v>
          </cell>
          <cell r="B1454" t="str">
            <v>Richard</v>
          </cell>
          <cell r="C1454" t="str">
            <v>Computed</v>
          </cell>
          <cell r="D1454" t="str">
            <v>4Q03</v>
          </cell>
          <cell r="E1454" t="str">
            <v>Borsod/ Lyukobanya</v>
          </cell>
          <cell r="F1454" t="str">
            <v>Foreign</v>
          </cell>
          <cell r="G1454">
            <v>-4682853.034</v>
          </cell>
        </row>
        <row r="1455">
          <cell r="A1455" t="str">
            <v>EOY Accrued Tax Rec/(Pay)</v>
          </cell>
          <cell r="B1455" t="str">
            <v>Richard</v>
          </cell>
          <cell r="C1455" t="str">
            <v>Computed</v>
          </cell>
          <cell r="D1455" t="str">
            <v>2Q04</v>
          </cell>
          <cell r="E1455" t="str">
            <v>Zeg</v>
          </cell>
          <cell r="F1455" t="str">
            <v>Foreign</v>
          </cell>
          <cell r="G1455">
            <v>0</v>
          </cell>
        </row>
        <row r="1456">
          <cell r="A1456" t="str">
            <v>Total Deferred Tax Asset - Current</v>
          </cell>
          <cell r="B1456" t="str">
            <v>Richard</v>
          </cell>
          <cell r="C1456" t="str">
            <v>Computed</v>
          </cell>
          <cell r="D1456" t="str">
            <v>2Q04</v>
          </cell>
          <cell r="E1456" t="str">
            <v>Zeg</v>
          </cell>
          <cell r="F1456" t="str">
            <v>Foreign</v>
          </cell>
          <cell r="G1456">
            <v>0</v>
          </cell>
        </row>
        <row r="1457">
          <cell r="A1457" t="str">
            <v>Total Deferred Tax Asset - NC</v>
          </cell>
          <cell r="B1457" t="str">
            <v>Richard</v>
          </cell>
          <cell r="C1457" t="str">
            <v>Computed</v>
          </cell>
          <cell r="D1457" t="str">
            <v>2Q04</v>
          </cell>
          <cell r="E1457" t="str">
            <v>Zeg</v>
          </cell>
          <cell r="F1457" t="str">
            <v>Foreign</v>
          </cell>
          <cell r="G1457">
            <v>0</v>
          </cell>
        </row>
        <row r="1458">
          <cell r="A1458" t="str">
            <v>Total Deferred Tax Liab - NC</v>
          </cell>
          <cell r="B1458" t="str">
            <v>Richard</v>
          </cell>
          <cell r="C1458" t="str">
            <v>Computed</v>
          </cell>
          <cell r="D1458" t="str">
            <v>2Q04</v>
          </cell>
          <cell r="E1458" t="str">
            <v>Zeg</v>
          </cell>
          <cell r="F1458" t="str">
            <v>Foreign</v>
          </cell>
          <cell r="G1458">
            <v>0</v>
          </cell>
        </row>
        <row r="1459">
          <cell r="A1459" t="str">
            <v>Total Net Deferred Tax Asset/(Liab)</v>
          </cell>
          <cell r="B1459" t="str">
            <v>Richard</v>
          </cell>
          <cell r="C1459" t="str">
            <v>Computed</v>
          </cell>
          <cell r="D1459" t="str">
            <v>2Q04</v>
          </cell>
          <cell r="E1459" t="str">
            <v>Zeg</v>
          </cell>
          <cell r="F1459" t="str">
            <v>Foreign</v>
          </cell>
          <cell r="G1459">
            <v>0</v>
          </cell>
        </row>
        <row r="1460">
          <cell r="A1460" t="str">
            <v>Gross Valuation Allowance</v>
          </cell>
          <cell r="B1460" t="str">
            <v>Richard</v>
          </cell>
          <cell r="C1460" t="str">
            <v>Computed</v>
          </cell>
          <cell r="D1460" t="str">
            <v>2Q04</v>
          </cell>
          <cell r="E1460" t="str">
            <v>Zeg</v>
          </cell>
          <cell r="F1460" t="str">
            <v>Foreign</v>
          </cell>
          <cell r="G1460">
            <v>0</v>
          </cell>
        </row>
        <row r="1461">
          <cell r="A1461" t="str">
            <v>Total Asset/(Liability)</v>
          </cell>
          <cell r="B1461" t="str">
            <v>Richard</v>
          </cell>
          <cell r="C1461" t="str">
            <v>Computed</v>
          </cell>
          <cell r="D1461" t="str">
            <v>2Q04</v>
          </cell>
          <cell r="E1461" t="str">
            <v>Zeg</v>
          </cell>
          <cell r="F1461" t="str">
            <v>Foreign</v>
          </cell>
          <cell r="G1461">
            <v>0</v>
          </cell>
        </row>
        <row r="1462">
          <cell r="A1462" t="str">
            <v>Total tax expense (benefit)</v>
          </cell>
          <cell r="B1462" t="str">
            <v>Richard</v>
          </cell>
          <cell r="C1462" t="str">
            <v>Computed</v>
          </cell>
          <cell r="D1462" t="str">
            <v>2Q04</v>
          </cell>
          <cell r="E1462" t="str">
            <v>Zeg</v>
          </cell>
          <cell r="F1462" t="str">
            <v>Foreign</v>
          </cell>
          <cell r="G1462">
            <v>0</v>
          </cell>
        </row>
        <row r="1463">
          <cell r="A1463" t="str">
            <v>EOY Accrued Tax Rec/(Pay)</v>
          </cell>
          <cell r="B1463" t="str">
            <v>Richard</v>
          </cell>
          <cell r="C1463" t="str">
            <v>Computed</v>
          </cell>
          <cell r="D1463" t="str">
            <v>1Q04</v>
          </cell>
          <cell r="E1463" t="str">
            <v>Zeg</v>
          </cell>
          <cell r="F1463" t="str">
            <v>Foreign</v>
          </cell>
          <cell r="G1463">
            <v>0</v>
          </cell>
        </row>
        <row r="1464">
          <cell r="A1464" t="str">
            <v>Total Deferred Tax Asset - Current</v>
          </cell>
          <cell r="B1464" t="str">
            <v>Richard</v>
          </cell>
          <cell r="C1464" t="str">
            <v>Computed</v>
          </cell>
          <cell r="D1464" t="str">
            <v>1Q04</v>
          </cell>
          <cell r="E1464" t="str">
            <v>Zeg</v>
          </cell>
          <cell r="F1464" t="str">
            <v>Foreign</v>
          </cell>
          <cell r="G1464">
            <v>0</v>
          </cell>
        </row>
        <row r="1465">
          <cell r="A1465" t="str">
            <v>Total Deferred Tax Asset - NC</v>
          </cell>
          <cell r="B1465" t="str">
            <v>Richard</v>
          </cell>
          <cell r="C1465" t="str">
            <v>Computed</v>
          </cell>
          <cell r="D1465" t="str">
            <v>1Q04</v>
          </cell>
          <cell r="E1465" t="str">
            <v>Zeg</v>
          </cell>
          <cell r="F1465" t="str">
            <v>Foreign</v>
          </cell>
          <cell r="G1465">
            <v>0</v>
          </cell>
        </row>
        <row r="1466">
          <cell r="A1466" t="str">
            <v>Total Deferred Tax Liab - NC</v>
          </cell>
          <cell r="B1466" t="str">
            <v>Richard</v>
          </cell>
          <cell r="C1466" t="str">
            <v>Computed</v>
          </cell>
          <cell r="D1466" t="str">
            <v>1Q04</v>
          </cell>
          <cell r="E1466" t="str">
            <v>Zeg</v>
          </cell>
          <cell r="F1466" t="str">
            <v>Foreign</v>
          </cell>
          <cell r="G1466">
            <v>0</v>
          </cell>
        </row>
        <row r="1467">
          <cell r="A1467" t="str">
            <v>Total Net Deferred Tax Asset/(Liab)</v>
          </cell>
          <cell r="B1467" t="str">
            <v>Richard</v>
          </cell>
          <cell r="C1467" t="str">
            <v>Computed</v>
          </cell>
          <cell r="D1467" t="str">
            <v>1Q04</v>
          </cell>
          <cell r="E1467" t="str">
            <v>Zeg</v>
          </cell>
          <cell r="F1467" t="str">
            <v>Foreign</v>
          </cell>
          <cell r="G1467">
            <v>0</v>
          </cell>
        </row>
        <row r="1468">
          <cell r="A1468" t="str">
            <v>Gross Valuation Allowance</v>
          </cell>
          <cell r="B1468" t="str">
            <v>Richard</v>
          </cell>
          <cell r="C1468" t="str">
            <v>Computed</v>
          </cell>
          <cell r="D1468" t="str">
            <v>1Q04</v>
          </cell>
          <cell r="E1468" t="str">
            <v>Zeg</v>
          </cell>
          <cell r="F1468" t="str">
            <v>Foreign</v>
          </cell>
          <cell r="G1468">
            <v>0</v>
          </cell>
        </row>
        <row r="1469">
          <cell r="A1469" t="str">
            <v>Total Asset/(Liability)</v>
          </cell>
          <cell r="B1469" t="str">
            <v>Richard</v>
          </cell>
          <cell r="C1469" t="str">
            <v>Computed</v>
          </cell>
          <cell r="D1469" t="str">
            <v>1Q04</v>
          </cell>
          <cell r="E1469" t="str">
            <v>Zeg</v>
          </cell>
          <cell r="F1469" t="str">
            <v>Foreign</v>
          </cell>
          <cell r="G1469">
            <v>0</v>
          </cell>
        </row>
        <row r="1470">
          <cell r="A1470" t="str">
            <v>Total tax expense (benefit)</v>
          </cell>
          <cell r="B1470" t="str">
            <v>Richard</v>
          </cell>
          <cell r="C1470" t="str">
            <v>Computed</v>
          </cell>
          <cell r="D1470" t="str">
            <v>1Q04</v>
          </cell>
          <cell r="E1470" t="str">
            <v>Zeg</v>
          </cell>
          <cell r="F1470" t="str">
            <v>Foreign</v>
          </cell>
          <cell r="G1470">
            <v>0</v>
          </cell>
        </row>
        <row r="1471">
          <cell r="A1471" t="str">
            <v>EOY Accrued Tax Rec/(Pay)</v>
          </cell>
          <cell r="B1471" t="str">
            <v>Richard</v>
          </cell>
          <cell r="C1471" t="str">
            <v>Computed</v>
          </cell>
          <cell r="D1471" t="str">
            <v>4Q03</v>
          </cell>
          <cell r="E1471" t="str">
            <v>Zeg</v>
          </cell>
          <cell r="F1471" t="str">
            <v>Foreign</v>
          </cell>
          <cell r="G1471">
            <v>0</v>
          </cell>
        </row>
        <row r="1472">
          <cell r="A1472" t="str">
            <v>Total Deferred Tax Asset - Current</v>
          </cell>
          <cell r="B1472" t="str">
            <v>Richard</v>
          </cell>
          <cell r="C1472" t="str">
            <v>Computed</v>
          </cell>
          <cell r="D1472" t="str">
            <v>4Q03</v>
          </cell>
          <cell r="E1472" t="str">
            <v>Zeg</v>
          </cell>
          <cell r="F1472" t="str">
            <v>Foreign</v>
          </cell>
          <cell r="G1472">
            <v>0</v>
          </cell>
        </row>
        <row r="1473">
          <cell r="A1473" t="str">
            <v>Total Deferred Tax Asset - NC</v>
          </cell>
          <cell r="B1473" t="str">
            <v>Richard</v>
          </cell>
          <cell r="C1473" t="str">
            <v>Computed</v>
          </cell>
          <cell r="D1473" t="str">
            <v>4Q03</v>
          </cell>
          <cell r="E1473" t="str">
            <v>Zeg</v>
          </cell>
          <cell r="F1473" t="str">
            <v>Foreign</v>
          </cell>
          <cell r="G1473">
            <v>0</v>
          </cell>
        </row>
        <row r="1474">
          <cell r="A1474" t="str">
            <v>Total Deferred Tax Liab - NC</v>
          </cell>
          <cell r="B1474" t="str">
            <v>Richard</v>
          </cell>
          <cell r="C1474" t="str">
            <v>Computed</v>
          </cell>
          <cell r="D1474" t="str">
            <v>4Q03</v>
          </cell>
          <cell r="E1474" t="str">
            <v>Zeg</v>
          </cell>
          <cell r="F1474" t="str">
            <v>Foreign</v>
          </cell>
          <cell r="G1474">
            <v>0</v>
          </cell>
        </row>
        <row r="1475">
          <cell r="A1475" t="str">
            <v>Total Net Deferred Tax Asset/(Liab)</v>
          </cell>
          <cell r="B1475" t="str">
            <v>Richard</v>
          </cell>
          <cell r="C1475" t="str">
            <v>Computed</v>
          </cell>
          <cell r="D1475" t="str">
            <v>4Q03</v>
          </cell>
          <cell r="E1475" t="str">
            <v>Zeg</v>
          </cell>
          <cell r="F1475" t="str">
            <v>Foreign</v>
          </cell>
          <cell r="G1475">
            <v>0</v>
          </cell>
        </row>
        <row r="1476">
          <cell r="A1476" t="str">
            <v>Gross Valuation Allowance</v>
          </cell>
          <cell r="B1476" t="str">
            <v>Richard</v>
          </cell>
          <cell r="C1476" t="str">
            <v>Computed</v>
          </cell>
          <cell r="D1476" t="str">
            <v>4Q03</v>
          </cell>
          <cell r="E1476" t="str">
            <v>Zeg</v>
          </cell>
          <cell r="F1476" t="str">
            <v>Foreign</v>
          </cell>
          <cell r="G1476">
            <v>0</v>
          </cell>
        </row>
        <row r="1477">
          <cell r="A1477" t="str">
            <v>Total Asset/(Liability)</v>
          </cell>
          <cell r="B1477" t="str">
            <v>Richard</v>
          </cell>
          <cell r="C1477" t="str">
            <v>Computed</v>
          </cell>
          <cell r="D1477" t="str">
            <v>4Q03</v>
          </cell>
          <cell r="E1477" t="str">
            <v>Zeg</v>
          </cell>
          <cell r="F1477" t="str">
            <v>Foreign</v>
          </cell>
          <cell r="G1477">
            <v>0</v>
          </cell>
        </row>
        <row r="1478">
          <cell r="A1478" t="str">
            <v>EOY Accrued Tax Rec/(Pay)</v>
          </cell>
          <cell r="B1478" t="str">
            <v>Richard</v>
          </cell>
          <cell r="C1478" t="str">
            <v>Computed</v>
          </cell>
          <cell r="D1478" t="str">
            <v>2Q04</v>
          </cell>
          <cell r="E1478" t="str">
            <v>Summit Generation</v>
          </cell>
          <cell r="F1478" t="str">
            <v>Foreign</v>
          </cell>
          <cell r="G1478">
            <v>0</v>
          </cell>
        </row>
        <row r="1479">
          <cell r="A1479" t="str">
            <v>Total Deferred Tax Asset - Current</v>
          </cell>
          <cell r="B1479" t="str">
            <v>Richard</v>
          </cell>
          <cell r="C1479" t="str">
            <v>Computed</v>
          </cell>
          <cell r="D1479" t="str">
            <v>2Q04</v>
          </cell>
          <cell r="E1479" t="str">
            <v>Summit Generation</v>
          </cell>
          <cell r="F1479" t="str">
            <v>Foreign</v>
          </cell>
          <cell r="G1479">
            <v>0</v>
          </cell>
        </row>
        <row r="1480">
          <cell r="A1480" t="str">
            <v>Total Deferred Tax Asset - NC</v>
          </cell>
          <cell r="B1480" t="str">
            <v>Richard</v>
          </cell>
          <cell r="C1480" t="str">
            <v>Computed</v>
          </cell>
          <cell r="D1480" t="str">
            <v>2Q04</v>
          </cell>
          <cell r="E1480" t="str">
            <v>Summit Generation</v>
          </cell>
          <cell r="F1480" t="str">
            <v>Foreign</v>
          </cell>
          <cell r="G1480">
            <v>0</v>
          </cell>
        </row>
        <row r="1481">
          <cell r="A1481" t="str">
            <v>Total Deferred Tax Liab - NC</v>
          </cell>
          <cell r="B1481" t="str">
            <v>Richard</v>
          </cell>
          <cell r="C1481" t="str">
            <v>Computed</v>
          </cell>
          <cell r="D1481" t="str">
            <v>2Q04</v>
          </cell>
          <cell r="E1481" t="str">
            <v>Summit Generation</v>
          </cell>
          <cell r="F1481" t="str">
            <v>Foreign</v>
          </cell>
          <cell r="G1481">
            <v>0</v>
          </cell>
        </row>
        <row r="1482">
          <cell r="A1482" t="str">
            <v>Total Net Deferred Tax Asset/(Liab)</v>
          </cell>
          <cell r="B1482" t="str">
            <v>Richard</v>
          </cell>
          <cell r="C1482" t="str">
            <v>Computed</v>
          </cell>
          <cell r="D1482" t="str">
            <v>2Q04</v>
          </cell>
          <cell r="E1482" t="str">
            <v>Summit Generation</v>
          </cell>
          <cell r="F1482" t="str">
            <v>Foreign</v>
          </cell>
          <cell r="G1482">
            <v>0</v>
          </cell>
        </row>
        <row r="1483">
          <cell r="A1483" t="str">
            <v>Gross Valuation Allowance</v>
          </cell>
          <cell r="B1483" t="str">
            <v>Richard</v>
          </cell>
          <cell r="C1483" t="str">
            <v>Computed</v>
          </cell>
          <cell r="D1483" t="str">
            <v>2Q04</v>
          </cell>
          <cell r="E1483" t="str">
            <v>Summit Generation</v>
          </cell>
          <cell r="F1483" t="str">
            <v>Foreign</v>
          </cell>
          <cell r="G1483">
            <v>-4453221.0999999996</v>
          </cell>
        </row>
        <row r="1484">
          <cell r="A1484" t="str">
            <v>Total Asset/(Liability)</v>
          </cell>
          <cell r="B1484" t="str">
            <v>Richard</v>
          </cell>
          <cell r="C1484" t="str">
            <v>Computed</v>
          </cell>
          <cell r="D1484" t="str">
            <v>2Q04</v>
          </cell>
          <cell r="E1484" t="str">
            <v>Summit Generation</v>
          </cell>
          <cell r="F1484" t="str">
            <v>Foreign</v>
          </cell>
          <cell r="G1484">
            <v>0</v>
          </cell>
        </row>
        <row r="1485">
          <cell r="A1485" t="str">
            <v>Total tax expense (benefit)</v>
          </cell>
          <cell r="B1485" t="str">
            <v>Richard</v>
          </cell>
          <cell r="C1485" t="str">
            <v>Computed</v>
          </cell>
          <cell r="D1485" t="str">
            <v>2Q04</v>
          </cell>
          <cell r="E1485" t="str">
            <v>Summit Generation</v>
          </cell>
          <cell r="F1485" t="str">
            <v>Foreign</v>
          </cell>
          <cell r="G1485">
            <v>0</v>
          </cell>
        </row>
        <row r="1486">
          <cell r="A1486" t="str">
            <v>EOY Accrued Tax Rec/(Pay)</v>
          </cell>
          <cell r="B1486" t="str">
            <v>Richard</v>
          </cell>
          <cell r="C1486" t="str">
            <v>Computed</v>
          </cell>
          <cell r="D1486" t="str">
            <v>1Q04</v>
          </cell>
          <cell r="E1486" t="str">
            <v>Summit Generation</v>
          </cell>
          <cell r="F1486" t="str">
            <v>Foreign</v>
          </cell>
          <cell r="G1486">
            <v>0</v>
          </cell>
        </row>
        <row r="1487">
          <cell r="A1487" t="str">
            <v>Total Deferred Tax Asset - Current</v>
          </cell>
          <cell r="B1487" t="str">
            <v>Richard</v>
          </cell>
          <cell r="C1487" t="str">
            <v>Computed</v>
          </cell>
          <cell r="D1487" t="str">
            <v>1Q04</v>
          </cell>
          <cell r="E1487" t="str">
            <v>Summit Generation</v>
          </cell>
          <cell r="F1487" t="str">
            <v>Foreign</v>
          </cell>
          <cell r="G1487">
            <v>0</v>
          </cell>
        </row>
        <row r="1488">
          <cell r="A1488" t="str">
            <v>Total Deferred Tax Asset - NC</v>
          </cell>
          <cell r="B1488" t="str">
            <v>Richard</v>
          </cell>
          <cell r="C1488" t="str">
            <v>Computed</v>
          </cell>
          <cell r="D1488" t="str">
            <v>1Q04</v>
          </cell>
          <cell r="E1488" t="str">
            <v>Summit Generation</v>
          </cell>
          <cell r="F1488" t="str">
            <v>Foreign</v>
          </cell>
          <cell r="G1488">
            <v>0</v>
          </cell>
        </row>
        <row r="1489">
          <cell r="A1489" t="str">
            <v>Total Deferred Tax Liab - NC</v>
          </cell>
          <cell r="B1489" t="str">
            <v>Richard</v>
          </cell>
          <cell r="C1489" t="str">
            <v>Computed</v>
          </cell>
          <cell r="D1489" t="str">
            <v>1Q04</v>
          </cell>
          <cell r="E1489" t="str">
            <v>Summit Generation</v>
          </cell>
          <cell r="F1489" t="str">
            <v>Foreign</v>
          </cell>
          <cell r="G1489">
            <v>0</v>
          </cell>
        </row>
        <row r="1490">
          <cell r="A1490" t="str">
            <v>Total Net Deferred Tax Asset/(Liab)</v>
          </cell>
          <cell r="B1490" t="str">
            <v>Richard</v>
          </cell>
          <cell r="C1490" t="str">
            <v>Computed</v>
          </cell>
          <cell r="D1490" t="str">
            <v>1Q04</v>
          </cell>
          <cell r="E1490" t="str">
            <v>Summit Generation</v>
          </cell>
          <cell r="F1490" t="str">
            <v>Foreign</v>
          </cell>
          <cell r="G1490">
            <v>0</v>
          </cell>
        </row>
        <row r="1491">
          <cell r="A1491" t="str">
            <v>Gross Valuation Allowance</v>
          </cell>
          <cell r="B1491" t="str">
            <v>Richard</v>
          </cell>
          <cell r="C1491" t="str">
            <v>Computed</v>
          </cell>
          <cell r="D1491" t="str">
            <v>1Q04</v>
          </cell>
          <cell r="E1491" t="str">
            <v>Summit Generation</v>
          </cell>
          <cell r="F1491" t="str">
            <v>Foreign</v>
          </cell>
          <cell r="G1491">
            <v>-4453221.0999999996</v>
          </cell>
        </row>
        <row r="1492">
          <cell r="A1492" t="str">
            <v>Total Asset/(Liability)</v>
          </cell>
          <cell r="B1492" t="str">
            <v>Richard</v>
          </cell>
          <cell r="C1492" t="str">
            <v>Computed</v>
          </cell>
          <cell r="D1492" t="str">
            <v>1Q04</v>
          </cell>
          <cell r="E1492" t="str">
            <v>Summit Generation</v>
          </cell>
          <cell r="F1492" t="str">
            <v>Foreign</v>
          </cell>
          <cell r="G1492">
            <v>0</v>
          </cell>
        </row>
        <row r="1493">
          <cell r="A1493" t="str">
            <v>Total tax expense (benefit)</v>
          </cell>
          <cell r="B1493" t="str">
            <v>Richard</v>
          </cell>
          <cell r="C1493" t="str">
            <v>Computed</v>
          </cell>
          <cell r="D1493" t="str">
            <v>1Q04</v>
          </cell>
          <cell r="E1493" t="str">
            <v>Summit Generation</v>
          </cell>
          <cell r="F1493" t="str">
            <v>Foreign</v>
          </cell>
          <cell r="G1493">
            <v>0</v>
          </cell>
        </row>
        <row r="1494">
          <cell r="A1494" t="str">
            <v>EOY Accrued Tax Rec/(Pay)</v>
          </cell>
          <cell r="B1494" t="str">
            <v>Richard</v>
          </cell>
          <cell r="C1494" t="str">
            <v>Computed</v>
          </cell>
          <cell r="D1494" t="str">
            <v>4Q03</v>
          </cell>
          <cell r="E1494" t="str">
            <v>Summit Generation</v>
          </cell>
          <cell r="F1494" t="str">
            <v>Foreign</v>
          </cell>
          <cell r="G1494">
            <v>0</v>
          </cell>
        </row>
        <row r="1495">
          <cell r="A1495" t="str">
            <v>Total Deferred Tax Asset - Current</v>
          </cell>
          <cell r="B1495" t="str">
            <v>Richard</v>
          </cell>
          <cell r="C1495" t="str">
            <v>Computed</v>
          </cell>
          <cell r="D1495" t="str">
            <v>4Q03</v>
          </cell>
          <cell r="E1495" t="str">
            <v>Summit Generation</v>
          </cell>
          <cell r="F1495" t="str">
            <v>Foreign</v>
          </cell>
          <cell r="G1495">
            <v>0</v>
          </cell>
        </row>
        <row r="1496">
          <cell r="A1496" t="str">
            <v>Total Deferred Tax Asset - NC</v>
          </cell>
          <cell r="B1496" t="str">
            <v>Richard</v>
          </cell>
          <cell r="C1496" t="str">
            <v>Computed</v>
          </cell>
          <cell r="D1496" t="str">
            <v>4Q03</v>
          </cell>
          <cell r="E1496" t="str">
            <v>Summit Generation</v>
          </cell>
          <cell r="F1496" t="str">
            <v>Foreign</v>
          </cell>
          <cell r="G1496">
            <v>0</v>
          </cell>
        </row>
        <row r="1497">
          <cell r="A1497" t="str">
            <v>Total Deferred Tax Liab - NC</v>
          </cell>
          <cell r="B1497" t="str">
            <v>Richard</v>
          </cell>
          <cell r="C1497" t="str">
            <v>Computed</v>
          </cell>
          <cell r="D1497" t="str">
            <v>4Q03</v>
          </cell>
          <cell r="E1497" t="str">
            <v>Summit Generation</v>
          </cell>
          <cell r="F1497" t="str">
            <v>Foreign</v>
          </cell>
          <cell r="G1497">
            <v>0</v>
          </cell>
        </row>
        <row r="1498">
          <cell r="A1498" t="str">
            <v>Total Net Deferred Tax Asset/(Liab)</v>
          </cell>
          <cell r="B1498" t="str">
            <v>Richard</v>
          </cell>
          <cell r="C1498" t="str">
            <v>Computed</v>
          </cell>
          <cell r="D1498" t="str">
            <v>4Q03</v>
          </cell>
          <cell r="E1498" t="str">
            <v>Summit Generation</v>
          </cell>
          <cell r="F1498" t="str">
            <v>Foreign</v>
          </cell>
          <cell r="G1498">
            <v>0</v>
          </cell>
        </row>
        <row r="1499">
          <cell r="A1499" t="str">
            <v>Gross Valuation Allowance</v>
          </cell>
          <cell r="B1499" t="str">
            <v>Richard</v>
          </cell>
          <cell r="C1499" t="str">
            <v>Computed</v>
          </cell>
          <cell r="D1499" t="str">
            <v>4Q03</v>
          </cell>
          <cell r="E1499" t="str">
            <v>Summit Generation</v>
          </cell>
          <cell r="F1499" t="str">
            <v>Foreign</v>
          </cell>
          <cell r="G1499">
            <v>-4453221.0999999996</v>
          </cell>
        </row>
        <row r="1500">
          <cell r="A1500" t="str">
            <v>Total Asset/(Liability)</v>
          </cell>
          <cell r="B1500" t="str">
            <v>Richard</v>
          </cell>
          <cell r="C1500" t="str">
            <v>Computed</v>
          </cell>
          <cell r="D1500" t="str">
            <v>4Q03</v>
          </cell>
          <cell r="E1500" t="str">
            <v>Summit Generation</v>
          </cell>
          <cell r="F1500" t="str">
            <v>Foreign</v>
          </cell>
          <cell r="G1500">
            <v>0</v>
          </cell>
        </row>
        <row r="1501">
          <cell r="A1501" t="str">
            <v>EOY Accrued Tax Rec/(Pay)</v>
          </cell>
          <cell r="B1501" t="str">
            <v>Richard</v>
          </cell>
          <cell r="C1501" t="str">
            <v>Computed</v>
          </cell>
          <cell r="D1501" t="str">
            <v>2Q04</v>
          </cell>
          <cell r="E1501" t="str">
            <v>RU Ebute</v>
          </cell>
          <cell r="F1501" t="str">
            <v>Foreign</v>
          </cell>
          <cell r="G1501">
            <v>0</v>
          </cell>
        </row>
        <row r="1502">
          <cell r="A1502" t="str">
            <v>Total Deferred Tax Asset - Current</v>
          </cell>
          <cell r="B1502" t="str">
            <v>Richard</v>
          </cell>
          <cell r="C1502" t="str">
            <v>Computed</v>
          </cell>
          <cell r="D1502" t="str">
            <v>2Q04</v>
          </cell>
          <cell r="E1502" t="str">
            <v>RU Ebute</v>
          </cell>
          <cell r="F1502" t="str">
            <v>Foreign</v>
          </cell>
          <cell r="G1502">
            <v>0</v>
          </cell>
        </row>
        <row r="1503">
          <cell r="A1503" t="str">
            <v>Total Deferred Tax Asset - NC</v>
          </cell>
          <cell r="B1503" t="str">
            <v>Richard</v>
          </cell>
          <cell r="C1503" t="str">
            <v>Computed</v>
          </cell>
          <cell r="D1503" t="str">
            <v>2Q04</v>
          </cell>
          <cell r="E1503" t="str">
            <v>RU Ebute</v>
          </cell>
          <cell r="F1503" t="str">
            <v>Foreign</v>
          </cell>
          <cell r="G1503">
            <v>0</v>
          </cell>
        </row>
        <row r="1504">
          <cell r="A1504" t="str">
            <v>Total Deferred Tax Liab - NC</v>
          </cell>
          <cell r="B1504" t="str">
            <v>Richard</v>
          </cell>
          <cell r="C1504" t="str">
            <v>Computed</v>
          </cell>
          <cell r="D1504" t="str">
            <v>2Q04</v>
          </cell>
          <cell r="E1504" t="str">
            <v>RU Ebute</v>
          </cell>
          <cell r="F1504" t="str">
            <v>Foreign</v>
          </cell>
          <cell r="G1504">
            <v>0</v>
          </cell>
        </row>
        <row r="1505">
          <cell r="A1505" t="str">
            <v>Total Net Deferred Tax Asset/(Liab)</v>
          </cell>
          <cell r="B1505" t="str">
            <v>Richard</v>
          </cell>
          <cell r="C1505" t="str">
            <v>Computed</v>
          </cell>
          <cell r="D1505" t="str">
            <v>2Q04</v>
          </cell>
          <cell r="E1505" t="str">
            <v>RU Ebute</v>
          </cell>
          <cell r="F1505" t="str">
            <v>Foreign</v>
          </cell>
          <cell r="G1505">
            <v>0</v>
          </cell>
        </row>
        <row r="1506">
          <cell r="A1506" t="str">
            <v>Gross Valuation Allowance</v>
          </cell>
          <cell r="B1506" t="str">
            <v>Richard</v>
          </cell>
          <cell r="C1506" t="str">
            <v>Computed</v>
          </cell>
          <cell r="D1506" t="str">
            <v>2Q04</v>
          </cell>
          <cell r="E1506" t="str">
            <v>RU Ebute</v>
          </cell>
          <cell r="F1506" t="str">
            <v>Foreign</v>
          </cell>
          <cell r="G1506">
            <v>0</v>
          </cell>
        </row>
        <row r="1507">
          <cell r="A1507" t="str">
            <v>Total Asset/(Liability)</v>
          </cell>
          <cell r="B1507" t="str">
            <v>Richard</v>
          </cell>
          <cell r="C1507" t="str">
            <v>Computed</v>
          </cell>
          <cell r="D1507" t="str">
            <v>2Q04</v>
          </cell>
          <cell r="E1507" t="str">
            <v>RU Ebute</v>
          </cell>
          <cell r="F1507" t="str">
            <v>Foreign</v>
          </cell>
          <cell r="G1507">
            <v>0</v>
          </cell>
        </row>
        <row r="1508">
          <cell r="A1508" t="str">
            <v>Total tax expense (benefit)</v>
          </cell>
          <cell r="B1508" t="str">
            <v>Richard</v>
          </cell>
          <cell r="C1508" t="str">
            <v>Computed</v>
          </cell>
          <cell r="D1508" t="str">
            <v>2Q04</v>
          </cell>
          <cell r="E1508" t="str">
            <v>RU Ebute</v>
          </cell>
          <cell r="F1508" t="str">
            <v>Foreign</v>
          </cell>
          <cell r="G1508">
            <v>0</v>
          </cell>
        </row>
        <row r="1509">
          <cell r="A1509" t="str">
            <v>EOY Accrued Tax Rec/(Pay)</v>
          </cell>
          <cell r="B1509" t="str">
            <v>Richard</v>
          </cell>
          <cell r="C1509" t="str">
            <v>Computed</v>
          </cell>
          <cell r="D1509" t="str">
            <v>1Q04</v>
          </cell>
          <cell r="E1509" t="str">
            <v>RU Ebute</v>
          </cell>
          <cell r="F1509" t="str">
            <v>Foreign</v>
          </cell>
          <cell r="G1509">
            <v>0</v>
          </cell>
        </row>
        <row r="1510">
          <cell r="A1510" t="str">
            <v>Total Deferred Tax Asset - Current</v>
          </cell>
          <cell r="B1510" t="str">
            <v>Richard</v>
          </cell>
          <cell r="C1510" t="str">
            <v>Computed</v>
          </cell>
          <cell r="D1510" t="str">
            <v>1Q04</v>
          </cell>
          <cell r="E1510" t="str">
            <v>RU Ebute</v>
          </cell>
          <cell r="F1510" t="str">
            <v>Foreign</v>
          </cell>
          <cell r="G1510">
            <v>0</v>
          </cell>
        </row>
        <row r="1511">
          <cell r="A1511" t="str">
            <v>Total Deferred Tax Asset - NC</v>
          </cell>
          <cell r="B1511" t="str">
            <v>Richard</v>
          </cell>
          <cell r="C1511" t="str">
            <v>Computed</v>
          </cell>
          <cell r="D1511" t="str">
            <v>1Q04</v>
          </cell>
          <cell r="E1511" t="str">
            <v>RU Ebute</v>
          </cell>
          <cell r="F1511" t="str">
            <v>Foreign</v>
          </cell>
          <cell r="G1511">
            <v>0</v>
          </cell>
        </row>
        <row r="1512">
          <cell r="A1512" t="str">
            <v>Total Deferred Tax Liab - NC</v>
          </cell>
          <cell r="B1512" t="str">
            <v>Richard</v>
          </cell>
          <cell r="C1512" t="str">
            <v>Computed</v>
          </cell>
          <cell r="D1512" t="str">
            <v>1Q04</v>
          </cell>
          <cell r="E1512" t="str">
            <v>RU Ebute</v>
          </cell>
          <cell r="F1512" t="str">
            <v>Foreign</v>
          </cell>
          <cell r="G1512">
            <v>0</v>
          </cell>
        </row>
        <row r="1513">
          <cell r="A1513" t="str">
            <v>Total Net Deferred Tax Asset/(Liab)</v>
          </cell>
          <cell r="B1513" t="str">
            <v>Richard</v>
          </cell>
          <cell r="C1513" t="str">
            <v>Computed</v>
          </cell>
          <cell r="D1513" t="str">
            <v>1Q04</v>
          </cell>
          <cell r="E1513" t="str">
            <v>RU Ebute</v>
          </cell>
          <cell r="F1513" t="str">
            <v>Foreign</v>
          </cell>
          <cell r="G1513">
            <v>0</v>
          </cell>
        </row>
        <row r="1514">
          <cell r="A1514" t="str">
            <v>Gross Valuation Allowance</v>
          </cell>
          <cell r="B1514" t="str">
            <v>Richard</v>
          </cell>
          <cell r="C1514" t="str">
            <v>Computed</v>
          </cell>
          <cell r="D1514" t="str">
            <v>1Q04</v>
          </cell>
          <cell r="E1514" t="str">
            <v>RU Ebute</v>
          </cell>
          <cell r="F1514" t="str">
            <v>Foreign</v>
          </cell>
          <cell r="G1514">
            <v>0</v>
          </cell>
        </row>
        <row r="1515">
          <cell r="A1515" t="str">
            <v>Total Asset/(Liability)</v>
          </cell>
          <cell r="B1515" t="str">
            <v>Richard</v>
          </cell>
          <cell r="C1515" t="str">
            <v>Computed</v>
          </cell>
          <cell r="D1515" t="str">
            <v>1Q04</v>
          </cell>
          <cell r="E1515" t="str">
            <v>RU Ebute</v>
          </cell>
          <cell r="F1515" t="str">
            <v>Foreign</v>
          </cell>
          <cell r="G1515">
            <v>0</v>
          </cell>
        </row>
        <row r="1516">
          <cell r="A1516" t="str">
            <v>Total tax expense (benefit)</v>
          </cell>
          <cell r="B1516" t="str">
            <v>Richard</v>
          </cell>
          <cell r="C1516" t="str">
            <v>Computed</v>
          </cell>
          <cell r="D1516" t="str">
            <v>1Q04</v>
          </cell>
          <cell r="E1516" t="str">
            <v>RU Ebute</v>
          </cell>
          <cell r="F1516" t="str">
            <v>Foreign</v>
          </cell>
          <cell r="G1516">
            <v>0</v>
          </cell>
        </row>
        <row r="1517">
          <cell r="A1517" t="str">
            <v>EOY Accrued Tax Rec/(Pay)</v>
          </cell>
          <cell r="B1517" t="str">
            <v>Richard</v>
          </cell>
          <cell r="C1517" t="str">
            <v>Computed</v>
          </cell>
          <cell r="D1517" t="str">
            <v>4Q03</v>
          </cell>
          <cell r="E1517" t="str">
            <v>RU Ebute</v>
          </cell>
          <cell r="F1517" t="str">
            <v>Foreign</v>
          </cell>
          <cell r="G1517">
            <v>0</v>
          </cell>
        </row>
        <row r="1518">
          <cell r="A1518" t="str">
            <v>Total Deferred Tax Asset - Current</v>
          </cell>
          <cell r="B1518" t="str">
            <v>Richard</v>
          </cell>
          <cell r="C1518" t="str">
            <v>Computed</v>
          </cell>
          <cell r="D1518" t="str">
            <v>4Q03</v>
          </cell>
          <cell r="E1518" t="str">
            <v>RU Ebute</v>
          </cell>
          <cell r="F1518" t="str">
            <v>Foreign</v>
          </cell>
          <cell r="G1518">
            <v>0</v>
          </cell>
        </row>
        <row r="1519">
          <cell r="A1519" t="str">
            <v>Total Deferred Tax Asset - NC</v>
          </cell>
          <cell r="B1519" t="str">
            <v>Richard</v>
          </cell>
          <cell r="C1519" t="str">
            <v>Computed</v>
          </cell>
          <cell r="D1519" t="str">
            <v>4Q03</v>
          </cell>
          <cell r="E1519" t="str">
            <v>RU Ebute</v>
          </cell>
          <cell r="F1519" t="str">
            <v>Foreign</v>
          </cell>
          <cell r="G1519">
            <v>0</v>
          </cell>
        </row>
        <row r="1520">
          <cell r="A1520" t="str">
            <v>Total Deferred Tax Liab - NC</v>
          </cell>
          <cell r="B1520" t="str">
            <v>Richard</v>
          </cell>
          <cell r="C1520" t="str">
            <v>Computed</v>
          </cell>
          <cell r="D1520" t="str">
            <v>4Q03</v>
          </cell>
          <cell r="E1520" t="str">
            <v>RU Ebute</v>
          </cell>
          <cell r="F1520" t="str">
            <v>Foreign</v>
          </cell>
          <cell r="G1520">
            <v>0</v>
          </cell>
        </row>
        <row r="1521">
          <cell r="A1521" t="str">
            <v>Total Net Deferred Tax Asset/(Liab)</v>
          </cell>
          <cell r="B1521" t="str">
            <v>Richard</v>
          </cell>
          <cell r="C1521" t="str">
            <v>Computed</v>
          </cell>
          <cell r="D1521" t="str">
            <v>4Q03</v>
          </cell>
          <cell r="E1521" t="str">
            <v>RU Ebute</v>
          </cell>
          <cell r="F1521" t="str">
            <v>Foreign</v>
          </cell>
          <cell r="G1521">
            <v>0</v>
          </cell>
        </row>
        <row r="1522">
          <cell r="A1522" t="str">
            <v>Gross Valuation Allowance</v>
          </cell>
          <cell r="B1522" t="str">
            <v>Richard</v>
          </cell>
          <cell r="C1522" t="str">
            <v>Computed</v>
          </cell>
          <cell r="D1522" t="str">
            <v>4Q03</v>
          </cell>
          <cell r="E1522" t="str">
            <v>RU Ebute</v>
          </cell>
          <cell r="F1522" t="str">
            <v>Foreign</v>
          </cell>
          <cell r="G1522">
            <v>0</v>
          </cell>
        </row>
        <row r="1523">
          <cell r="A1523" t="str">
            <v>Total Asset/(Liability)</v>
          </cell>
          <cell r="B1523" t="str">
            <v>Richard</v>
          </cell>
          <cell r="C1523" t="str">
            <v>Computed</v>
          </cell>
          <cell r="D1523" t="str">
            <v>4Q03</v>
          </cell>
          <cell r="E1523" t="str">
            <v>RU Ebute</v>
          </cell>
          <cell r="F1523" t="str">
            <v>Foreign</v>
          </cell>
          <cell r="G1523">
            <v>0</v>
          </cell>
        </row>
        <row r="1524">
          <cell r="A1524" t="str">
            <v>EOY Accrued Tax Rec/(Pay)</v>
          </cell>
          <cell r="B1524" t="str">
            <v>Richard</v>
          </cell>
          <cell r="C1524" t="str">
            <v>Computed</v>
          </cell>
          <cell r="D1524" t="str">
            <v>2Q04</v>
          </cell>
          <cell r="E1524" t="str">
            <v>RU Elsta</v>
          </cell>
          <cell r="F1524" t="str">
            <v>Foreign</v>
          </cell>
          <cell r="G1524">
            <v>-2452153.9</v>
          </cell>
        </row>
        <row r="1525">
          <cell r="A1525" t="str">
            <v>Total Deferred Tax Asset - Current</v>
          </cell>
          <cell r="B1525" t="str">
            <v>Richard</v>
          </cell>
          <cell r="C1525" t="str">
            <v>Computed</v>
          </cell>
          <cell r="D1525" t="str">
            <v>2Q04</v>
          </cell>
          <cell r="E1525" t="str">
            <v>RU Elsta</v>
          </cell>
          <cell r="F1525" t="str">
            <v>Foreign</v>
          </cell>
          <cell r="G1525">
            <v>350000</v>
          </cell>
        </row>
        <row r="1526">
          <cell r="A1526" t="str">
            <v>Total Deferred Tax Asset - NC</v>
          </cell>
          <cell r="B1526" t="str">
            <v>Richard</v>
          </cell>
          <cell r="C1526" t="str">
            <v>Computed</v>
          </cell>
          <cell r="D1526" t="str">
            <v>2Q04</v>
          </cell>
          <cell r="E1526" t="str">
            <v>RU Elsta</v>
          </cell>
          <cell r="F1526" t="str">
            <v>Foreign</v>
          </cell>
          <cell r="G1526">
            <v>0</v>
          </cell>
        </row>
        <row r="1527">
          <cell r="A1527" t="str">
            <v>Total Deferred Tax Liab - NC</v>
          </cell>
          <cell r="B1527" t="str">
            <v>Richard</v>
          </cell>
          <cell r="C1527" t="str">
            <v>Computed</v>
          </cell>
          <cell r="D1527" t="str">
            <v>2Q04</v>
          </cell>
          <cell r="E1527" t="str">
            <v>RU Elsta</v>
          </cell>
          <cell r="F1527" t="str">
            <v>Foreign</v>
          </cell>
          <cell r="G1527">
            <v>-12670795.179750001</v>
          </cell>
        </row>
        <row r="1528">
          <cell r="A1528" t="str">
            <v>Total Net Deferred Tax Asset/(Liab)</v>
          </cell>
          <cell r="B1528" t="str">
            <v>Richard</v>
          </cell>
          <cell r="C1528" t="str">
            <v>Computed</v>
          </cell>
          <cell r="D1528" t="str">
            <v>2Q04</v>
          </cell>
          <cell r="E1528" t="str">
            <v>RU Elsta</v>
          </cell>
          <cell r="F1528" t="str">
            <v>Foreign</v>
          </cell>
          <cell r="G1528">
            <v>-12320795.179750001</v>
          </cell>
        </row>
        <row r="1529">
          <cell r="A1529" t="str">
            <v>Gross Valuation Allowance</v>
          </cell>
          <cell r="B1529" t="str">
            <v>Richard</v>
          </cell>
          <cell r="C1529" t="str">
            <v>Computed</v>
          </cell>
          <cell r="D1529" t="str">
            <v>2Q04</v>
          </cell>
          <cell r="E1529" t="str">
            <v>RU Elsta</v>
          </cell>
          <cell r="F1529" t="str">
            <v>Foreign</v>
          </cell>
          <cell r="G1529">
            <v>0</v>
          </cell>
        </row>
        <row r="1530">
          <cell r="A1530" t="str">
            <v>Total Asset/(Liability)</v>
          </cell>
          <cell r="B1530" t="str">
            <v>Richard</v>
          </cell>
          <cell r="C1530" t="str">
            <v>Computed</v>
          </cell>
          <cell r="D1530" t="str">
            <v>2Q04</v>
          </cell>
          <cell r="E1530" t="str">
            <v>RU Elsta</v>
          </cell>
          <cell r="F1530" t="str">
            <v>Foreign</v>
          </cell>
          <cell r="G1530">
            <v>-14772949.079750001</v>
          </cell>
        </row>
        <row r="1531">
          <cell r="A1531" t="str">
            <v>Total tax expense (benefit)</v>
          </cell>
          <cell r="B1531" t="str">
            <v>Richard</v>
          </cell>
          <cell r="C1531" t="str">
            <v>Computed</v>
          </cell>
          <cell r="D1531" t="str">
            <v>2Q04</v>
          </cell>
          <cell r="E1531" t="str">
            <v>RU Elsta</v>
          </cell>
          <cell r="F1531" t="str">
            <v>Foreign</v>
          </cell>
          <cell r="G1531">
            <v>2452153.9</v>
          </cell>
        </row>
        <row r="1532">
          <cell r="A1532" t="str">
            <v>EOY Accrued Tax Rec/(Pay)</v>
          </cell>
          <cell r="B1532" t="str">
            <v>Richard</v>
          </cell>
          <cell r="C1532" t="str">
            <v>Computed</v>
          </cell>
          <cell r="D1532" t="str">
            <v>1Q04</v>
          </cell>
          <cell r="E1532" t="str">
            <v>RU Elsta</v>
          </cell>
          <cell r="F1532" t="str">
            <v>Foreign</v>
          </cell>
          <cell r="G1532">
            <v>-1089957.5749999997</v>
          </cell>
        </row>
        <row r="1533">
          <cell r="A1533" t="str">
            <v>Total Deferred Tax Asset - Current</v>
          </cell>
          <cell r="B1533" t="str">
            <v>Richard</v>
          </cell>
          <cell r="C1533" t="str">
            <v>Computed</v>
          </cell>
          <cell r="D1533" t="str">
            <v>1Q04</v>
          </cell>
          <cell r="E1533" t="str">
            <v>RU Elsta</v>
          </cell>
          <cell r="F1533" t="str">
            <v>Foreign</v>
          </cell>
          <cell r="G1533">
            <v>350000</v>
          </cell>
        </row>
        <row r="1534">
          <cell r="A1534" t="str">
            <v>Total Deferred Tax Asset - NC</v>
          </cell>
          <cell r="B1534" t="str">
            <v>Richard</v>
          </cell>
          <cell r="C1534" t="str">
            <v>Computed</v>
          </cell>
          <cell r="D1534" t="str">
            <v>1Q04</v>
          </cell>
          <cell r="E1534" t="str">
            <v>RU Elsta</v>
          </cell>
          <cell r="F1534" t="str">
            <v>Foreign</v>
          </cell>
          <cell r="G1534">
            <v>0</v>
          </cell>
        </row>
        <row r="1535">
          <cell r="A1535" t="str">
            <v>Total Deferred Tax Liab - NC</v>
          </cell>
          <cell r="B1535" t="str">
            <v>Richard</v>
          </cell>
          <cell r="C1535" t="str">
            <v>Computed</v>
          </cell>
          <cell r="D1535" t="str">
            <v>1Q04</v>
          </cell>
          <cell r="E1535" t="str">
            <v>RU Elsta</v>
          </cell>
          <cell r="F1535" t="str">
            <v>Foreign</v>
          </cell>
          <cell r="G1535">
            <v>-12670795.179750001</v>
          </cell>
        </row>
        <row r="1536">
          <cell r="A1536" t="str">
            <v>Total Net Deferred Tax Asset/(Liab)</v>
          </cell>
          <cell r="B1536" t="str">
            <v>Richard</v>
          </cell>
          <cell r="C1536" t="str">
            <v>Computed</v>
          </cell>
          <cell r="D1536" t="str">
            <v>1Q04</v>
          </cell>
          <cell r="E1536" t="str">
            <v>RU Elsta</v>
          </cell>
          <cell r="F1536" t="str">
            <v>Foreign</v>
          </cell>
          <cell r="G1536">
            <v>-12320795.179750001</v>
          </cell>
        </row>
        <row r="1537">
          <cell r="A1537" t="str">
            <v>Gross Valuation Allowance</v>
          </cell>
          <cell r="B1537" t="str">
            <v>Richard</v>
          </cell>
          <cell r="C1537" t="str">
            <v>Computed</v>
          </cell>
          <cell r="D1537" t="str">
            <v>1Q04</v>
          </cell>
          <cell r="E1537" t="str">
            <v>RU Elsta</v>
          </cell>
          <cell r="F1537" t="str">
            <v>Foreign</v>
          </cell>
          <cell r="G1537">
            <v>0</v>
          </cell>
        </row>
        <row r="1538">
          <cell r="A1538" t="str">
            <v>Total Asset/(Liability)</v>
          </cell>
          <cell r="B1538" t="str">
            <v>Richard</v>
          </cell>
          <cell r="C1538" t="str">
            <v>Computed</v>
          </cell>
          <cell r="D1538" t="str">
            <v>1Q04</v>
          </cell>
          <cell r="E1538" t="str">
            <v>RU Elsta</v>
          </cell>
          <cell r="F1538" t="str">
            <v>Foreign</v>
          </cell>
          <cell r="G1538">
            <v>-13410752.75475</v>
          </cell>
        </row>
        <row r="1539">
          <cell r="A1539" t="str">
            <v>Total tax expense (benefit)</v>
          </cell>
          <cell r="B1539" t="str">
            <v>Richard</v>
          </cell>
          <cell r="C1539" t="str">
            <v>Computed</v>
          </cell>
          <cell r="D1539" t="str">
            <v>1Q04</v>
          </cell>
          <cell r="E1539" t="str">
            <v>RU Elsta</v>
          </cell>
          <cell r="F1539" t="str">
            <v>Foreign</v>
          </cell>
          <cell r="G1539">
            <v>1089957.5749999997</v>
          </cell>
        </row>
        <row r="1540">
          <cell r="A1540" t="str">
            <v>EOY Accrued Tax Rec/(Pay)</v>
          </cell>
          <cell r="B1540" t="str">
            <v>Richard</v>
          </cell>
          <cell r="C1540" t="str">
            <v>Computed</v>
          </cell>
          <cell r="D1540" t="str">
            <v>4Q03</v>
          </cell>
          <cell r="E1540" t="str">
            <v>RU Elsta</v>
          </cell>
          <cell r="F1540" t="str">
            <v>Foreign</v>
          </cell>
          <cell r="G1540">
            <v>0</v>
          </cell>
        </row>
        <row r="1541">
          <cell r="A1541" t="str">
            <v>Total Deferred Tax Asset - Current</v>
          </cell>
          <cell r="B1541" t="str">
            <v>Richard</v>
          </cell>
          <cell r="C1541" t="str">
            <v>Computed</v>
          </cell>
          <cell r="D1541" t="str">
            <v>4Q03</v>
          </cell>
          <cell r="E1541" t="str">
            <v>RU Elsta</v>
          </cell>
          <cell r="F1541" t="str">
            <v>Foreign</v>
          </cell>
          <cell r="G1541">
            <v>350000</v>
          </cell>
        </row>
        <row r="1542">
          <cell r="A1542" t="str">
            <v>Total Deferred Tax Asset - NC</v>
          </cell>
          <cell r="B1542" t="str">
            <v>Richard</v>
          </cell>
          <cell r="C1542" t="str">
            <v>Computed</v>
          </cell>
          <cell r="D1542" t="str">
            <v>4Q03</v>
          </cell>
          <cell r="E1542" t="str">
            <v>RU Elsta</v>
          </cell>
          <cell r="F1542" t="str">
            <v>Foreign</v>
          </cell>
          <cell r="G1542">
            <v>0</v>
          </cell>
        </row>
        <row r="1543">
          <cell r="A1543" t="str">
            <v>Total Deferred Tax Liab - NC</v>
          </cell>
          <cell r="B1543" t="str">
            <v>Richard</v>
          </cell>
          <cell r="C1543" t="str">
            <v>Computed</v>
          </cell>
          <cell r="D1543" t="str">
            <v>4Q03</v>
          </cell>
          <cell r="E1543" t="str">
            <v>RU Elsta</v>
          </cell>
          <cell r="F1543" t="str">
            <v>Foreign</v>
          </cell>
          <cell r="G1543">
            <v>-12670795.179750001</v>
          </cell>
        </row>
        <row r="1544">
          <cell r="A1544" t="str">
            <v>Total Net Deferred Tax Asset/(Liab)</v>
          </cell>
          <cell r="B1544" t="str">
            <v>Richard</v>
          </cell>
          <cell r="C1544" t="str">
            <v>Computed</v>
          </cell>
          <cell r="D1544" t="str">
            <v>4Q03</v>
          </cell>
          <cell r="E1544" t="str">
            <v>RU Elsta</v>
          </cell>
          <cell r="F1544" t="str">
            <v>Foreign</v>
          </cell>
          <cell r="G1544">
            <v>-12320795.179750001</v>
          </cell>
        </row>
        <row r="1545">
          <cell r="A1545" t="str">
            <v>Gross Valuation Allowance</v>
          </cell>
          <cell r="B1545" t="str">
            <v>Richard</v>
          </cell>
          <cell r="C1545" t="str">
            <v>Computed</v>
          </cell>
          <cell r="D1545" t="str">
            <v>4Q03</v>
          </cell>
          <cell r="E1545" t="str">
            <v>RU Elsta</v>
          </cell>
          <cell r="F1545" t="str">
            <v>Foreign</v>
          </cell>
          <cell r="G1545">
            <v>0</v>
          </cell>
        </row>
        <row r="1546">
          <cell r="A1546" t="str">
            <v>Total Asset/(Liability)</v>
          </cell>
          <cell r="B1546" t="str">
            <v>Richard</v>
          </cell>
          <cell r="C1546" t="str">
            <v>Computed</v>
          </cell>
          <cell r="D1546" t="str">
            <v>4Q03</v>
          </cell>
          <cell r="E1546" t="str">
            <v>RU Elsta</v>
          </cell>
          <cell r="F1546" t="str">
            <v>Foreign</v>
          </cell>
          <cell r="G1546">
            <v>-12320795.179750001</v>
          </cell>
        </row>
        <row r="1547">
          <cell r="A1547" t="str">
            <v>EOY Accrued Tax Rec/(Pay)</v>
          </cell>
          <cell r="B1547" t="str">
            <v>Richard</v>
          </cell>
          <cell r="C1547" t="str">
            <v>Computed</v>
          </cell>
          <cell r="D1547" t="str">
            <v>2Q04</v>
          </cell>
          <cell r="E1547" t="str">
            <v>Ottana Consol</v>
          </cell>
          <cell r="F1547" t="str">
            <v>Foreign</v>
          </cell>
          <cell r="G1547">
            <v>426289</v>
          </cell>
        </row>
        <row r="1548">
          <cell r="A1548" t="str">
            <v>Total Deferred Tax Asset - Current</v>
          </cell>
          <cell r="B1548" t="str">
            <v>Richard</v>
          </cell>
          <cell r="C1548" t="str">
            <v>Computed</v>
          </cell>
          <cell r="D1548" t="str">
            <v>2Q04</v>
          </cell>
          <cell r="E1548" t="str">
            <v>Ottana Consol</v>
          </cell>
          <cell r="F1548" t="str">
            <v>Foreign</v>
          </cell>
          <cell r="G1548">
            <v>0</v>
          </cell>
        </row>
        <row r="1549">
          <cell r="A1549" t="str">
            <v>Total Deferred Tax Asset - NC</v>
          </cell>
          <cell r="B1549" t="str">
            <v>Richard</v>
          </cell>
          <cell r="C1549" t="str">
            <v>Computed</v>
          </cell>
          <cell r="D1549" t="str">
            <v>2Q04</v>
          </cell>
          <cell r="E1549" t="str">
            <v>Ottana Consol</v>
          </cell>
          <cell r="F1549" t="str">
            <v>Foreign</v>
          </cell>
          <cell r="G1549">
            <v>0</v>
          </cell>
        </row>
        <row r="1550">
          <cell r="A1550" t="str">
            <v>Total Deferred Tax Liab - NC</v>
          </cell>
          <cell r="B1550" t="str">
            <v>Richard</v>
          </cell>
          <cell r="C1550" t="str">
            <v>Computed</v>
          </cell>
          <cell r="D1550" t="str">
            <v>2Q04</v>
          </cell>
          <cell r="E1550" t="str">
            <v>Ottana Consol</v>
          </cell>
          <cell r="F1550" t="str">
            <v>Foreign</v>
          </cell>
          <cell r="G1550">
            <v>0</v>
          </cell>
        </row>
        <row r="1551">
          <cell r="A1551" t="str">
            <v>Total Net Deferred Tax Asset/(Liab)</v>
          </cell>
          <cell r="B1551" t="str">
            <v>Richard</v>
          </cell>
          <cell r="C1551" t="str">
            <v>Computed</v>
          </cell>
          <cell r="D1551" t="str">
            <v>2Q04</v>
          </cell>
          <cell r="E1551" t="str">
            <v>Ottana Consol</v>
          </cell>
          <cell r="F1551" t="str">
            <v>Foreign</v>
          </cell>
          <cell r="G1551">
            <v>0</v>
          </cell>
        </row>
        <row r="1552">
          <cell r="A1552" t="str">
            <v>Gross Valuation Allowance</v>
          </cell>
          <cell r="B1552" t="str">
            <v>Richard</v>
          </cell>
          <cell r="C1552" t="str">
            <v>Computed</v>
          </cell>
          <cell r="D1552" t="str">
            <v>2Q04</v>
          </cell>
          <cell r="E1552" t="str">
            <v>Ottana Consol</v>
          </cell>
          <cell r="F1552" t="str">
            <v>Foreign</v>
          </cell>
          <cell r="G1552">
            <v>-2587318.2799999998</v>
          </cell>
        </row>
        <row r="1553">
          <cell r="A1553" t="str">
            <v>Total Asset/(Liability)</v>
          </cell>
          <cell r="B1553" t="str">
            <v>Richard</v>
          </cell>
          <cell r="C1553" t="str">
            <v>Computed</v>
          </cell>
          <cell r="D1553" t="str">
            <v>2Q04</v>
          </cell>
          <cell r="E1553" t="str">
            <v>Ottana Consol</v>
          </cell>
          <cell r="F1553" t="str">
            <v>Foreign</v>
          </cell>
          <cell r="G1553">
            <v>426289</v>
          </cell>
        </row>
        <row r="1554">
          <cell r="A1554" t="str">
            <v>Total tax expense (benefit)</v>
          </cell>
          <cell r="B1554" t="str">
            <v>Richard</v>
          </cell>
          <cell r="C1554" t="str">
            <v>Computed</v>
          </cell>
          <cell r="D1554" t="str">
            <v>2Q04</v>
          </cell>
          <cell r="E1554" t="str">
            <v>Ottana Consol</v>
          </cell>
          <cell r="F1554" t="str">
            <v>Foreign</v>
          </cell>
          <cell r="G1554">
            <v>0</v>
          </cell>
        </row>
        <row r="1555">
          <cell r="A1555" t="str">
            <v>EOY Accrued Tax Rec/(Pay)</v>
          </cell>
          <cell r="B1555" t="str">
            <v>Richard</v>
          </cell>
          <cell r="C1555" t="str">
            <v>Computed</v>
          </cell>
          <cell r="D1555" t="str">
            <v>1Q04</v>
          </cell>
          <cell r="E1555" t="str">
            <v>Ottana Consol</v>
          </cell>
          <cell r="F1555" t="str">
            <v>Foreign</v>
          </cell>
          <cell r="G1555">
            <v>309476</v>
          </cell>
        </row>
        <row r="1556">
          <cell r="A1556" t="str">
            <v>Total Deferred Tax Asset - Current</v>
          </cell>
          <cell r="B1556" t="str">
            <v>Richard</v>
          </cell>
          <cell r="C1556" t="str">
            <v>Computed</v>
          </cell>
          <cell r="D1556" t="str">
            <v>1Q04</v>
          </cell>
          <cell r="E1556" t="str">
            <v>Ottana Consol</v>
          </cell>
          <cell r="F1556" t="str">
            <v>Foreign</v>
          </cell>
          <cell r="G1556">
            <v>0</v>
          </cell>
        </row>
        <row r="1557">
          <cell r="A1557" t="str">
            <v>Total Deferred Tax Asset - NC</v>
          </cell>
          <cell r="B1557" t="str">
            <v>Richard</v>
          </cell>
          <cell r="C1557" t="str">
            <v>Computed</v>
          </cell>
          <cell r="D1557" t="str">
            <v>1Q04</v>
          </cell>
          <cell r="E1557" t="str">
            <v>Ottana Consol</v>
          </cell>
          <cell r="F1557" t="str">
            <v>Foreign</v>
          </cell>
          <cell r="G1557">
            <v>0</v>
          </cell>
        </row>
        <row r="1558">
          <cell r="A1558" t="str">
            <v>Total Deferred Tax Liab - NC</v>
          </cell>
          <cell r="B1558" t="str">
            <v>Richard</v>
          </cell>
          <cell r="C1558" t="str">
            <v>Computed</v>
          </cell>
          <cell r="D1558" t="str">
            <v>1Q04</v>
          </cell>
          <cell r="E1558" t="str">
            <v>Ottana Consol</v>
          </cell>
          <cell r="F1558" t="str">
            <v>Foreign</v>
          </cell>
          <cell r="G1558">
            <v>0</v>
          </cell>
        </row>
        <row r="1559">
          <cell r="A1559" t="str">
            <v>Total Net Deferred Tax Asset/(Liab)</v>
          </cell>
          <cell r="B1559" t="str">
            <v>Richard</v>
          </cell>
          <cell r="C1559" t="str">
            <v>Computed</v>
          </cell>
          <cell r="D1559" t="str">
            <v>1Q04</v>
          </cell>
          <cell r="E1559" t="str">
            <v>Ottana Consol</v>
          </cell>
          <cell r="F1559" t="str">
            <v>Foreign</v>
          </cell>
          <cell r="G1559">
            <v>0</v>
          </cell>
        </row>
        <row r="1560">
          <cell r="A1560" t="str">
            <v>Gross Valuation Allowance</v>
          </cell>
          <cell r="B1560" t="str">
            <v>Richard</v>
          </cell>
          <cell r="C1560" t="str">
            <v>Computed</v>
          </cell>
          <cell r="D1560" t="str">
            <v>1Q04</v>
          </cell>
          <cell r="E1560" t="str">
            <v>Ottana Consol</v>
          </cell>
          <cell r="F1560" t="str">
            <v>Foreign</v>
          </cell>
          <cell r="G1560">
            <v>-2761701.04</v>
          </cell>
        </row>
        <row r="1561">
          <cell r="A1561" t="str">
            <v>Total Asset/(Liability)</v>
          </cell>
          <cell r="B1561" t="str">
            <v>Richard</v>
          </cell>
          <cell r="C1561" t="str">
            <v>Computed</v>
          </cell>
          <cell r="D1561" t="str">
            <v>1Q04</v>
          </cell>
          <cell r="E1561" t="str">
            <v>Ottana Consol</v>
          </cell>
          <cell r="F1561" t="str">
            <v>Foreign</v>
          </cell>
          <cell r="G1561">
            <v>309476</v>
          </cell>
        </row>
        <row r="1562">
          <cell r="A1562" t="str">
            <v>Total tax expense (benefit)</v>
          </cell>
          <cell r="B1562" t="str">
            <v>Richard</v>
          </cell>
          <cell r="C1562" t="str">
            <v>Computed</v>
          </cell>
          <cell r="D1562" t="str">
            <v>1Q04</v>
          </cell>
          <cell r="E1562" t="str">
            <v>Ottana Consol</v>
          </cell>
          <cell r="F1562" t="str">
            <v>Foreign</v>
          </cell>
          <cell r="G1562">
            <v>0</v>
          </cell>
        </row>
        <row r="1563">
          <cell r="A1563" t="str">
            <v>EOY Accrued Tax Rec/(Pay)</v>
          </cell>
          <cell r="B1563" t="str">
            <v>Richard</v>
          </cell>
          <cell r="C1563" t="str">
            <v>Computed</v>
          </cell>
          <cell r="D1563" t="str">
            <v>4Q03</v>
          </cell>
          <cell r="E1563" t="str">
            <v>Ottana Consol</v>
          </cell>
          <cell r="F1563" t="str">
            <v>Foreign</v>
          </cell>
          <cell r="G1563">
            <v>309476</v>
          </cell>
        </row>
        <row r="1564">
          <cell r="A1564" t="str">
            <v>Total Deferred Tax Asset - Current</v>
          </cell>
          <cell r="B1564" t="str">
            <v>Richard</v>
          </cell>
          <cell r="C1564" t="str">
            <v>Computed</v>
          </cell>
          <cell r="D1564" t="str">
            <v>4Q03</v>
          </cell>
          <cell r="E1564" t="str">
            <v>Ottana Consol</v>
          </cell>
          <cell r="F1564" t="str">
            <v>Foreign</v>
          </cell>
          <cell r="G1564">
            <v>0</v>
          </cell>
        </row>
        <row r="1565">
          <cell r="A1565" t="str">
            <v>Total Deferred Tax Asset - NC</v>
          </cell>
          <cell r="B1565" t="str">
            <v>Richard</v>
          </cell>
          <cell r="C1565" t="str">
            <v>Computed</v>
          </cell>
          <cell r="D1565" t="str">
            <v>4Q03</v>
          </cell>
          <cell r="E1565" t="str">
            <v>Ottana Consol</v>
          </cell>
          <cell r="F1565" t="str">
            <v>Foreign</v>
          </cell>
          <cell r="G1565">
            <v>0</v>
          </cell>
        </row>
        <row r="1566">
          <cell r="A1566" t="str">
            <v>Total Deferred Tax Liab - NC</v>
          </cell>
          <cell r="B1566" t="str">
            <v>Richard</v>
          </cell>
          <cell r="C1566" t="str">
            <v>Computed</v>
          </cell>
          <cell r="D1566" t="str">
            <v>4Q03</v>
          </cell>
          <cell r="E1566" t="str">
            <v>Ottana Consol</v>
          </cell>
          <cell r="F1566" t="str">
            <v>Foreign</v>
          </cell>
          <cell r="G1566">
            <v>0</v>
          </cell>
        </row>
        <row r="1567">
          <cell r="A1567" t="str">
            <v>Total Net Deferred Tax Asset/(Liab)</v>
          </cell>
          <cell r="B1567" t="str">
            <v>Richard</v>
          </cell>
          <cell r="C1567" t="str">
            <v>Computed</v>
          </cell>
          <cell r="D1567" t="str">
            <v>4Q03</v>
          </cell>
          <cell r="E1567" t="str">
            <v>Ottana Consol</v>
          </cell>
          <cell r="F1567" t="str">
            <v>Foreign</v>
          </cell>
          <cell r="G1567">
            <v>0</v>
          </cell>
        </row>
        <row r="1568">
          <cell r="A1568" t="str">
            <v>Gross Valuation Allowance</v>
          </cell>
          <cell r="B1568" t="str">
            <v>Richard</v>
          </cell>
          <cell r="C1568" t="str">
            <v>Computed</v>
          </cell>
          <cell r="D1568" t="str">
            <v>4Q03</v>
          </cell>
          <cell r="E1568" t="str">
            <v>Ottana Consol</v>
          </cell>
          <cell r="F1568" t="str">
            <v>Foreign</v>
          </cell>
          <cell r="G1568">
            <v>-3131002.9</v>
          </cell>
        </row>
        <row r="1569">
          <cell r="A1569" t="str">
            <v>Total Asset/(Liability)</v>
          </cell>
          <cell r="B1569" t="str">
            <v>Richard</v>
          </cell>
          <cell r="C1569" t="str">
            <v>Computed</v>
          </cell>
          <cell r="D1569" t="str">
            <v>4Q03</v>
          </cell>
          <cell r="E1569" t="str">
            <v>Ottana Consol</v>
          </cell>
          <cell r="F1569" t="str">
            <v>Foreign</v>
          </cell>
          <cell r="G1569">
            <v>309476</v>
          </cell>
        </row>
        <row r="1570">
          <cell r="A1570" t="str">
            <v>EOY Accrued Tax Rec/(Pay)</v>
          </cell>
          <cell r="B1570" t="str">
            <v>Richard</v>
          </cell>
          <cell r="C1570" t="str">
            <v>Computed</v>
          </cell>
          <cell r="D1570" t="str">
            <v>2Q04</v>
          </cell>
          <cell r="E1570" t="str">
            <v>RU Cartagena</v>
          </cell>
          <cell r="F1570" t="str">
            <v>Foreign</v>
          </cell>
          <cell r="G1570">
            <v>-439849.11171907169</v>
          </cell>
        </row>
        <row r="1571">
          <cell r="A1571" t="str">
            <v>Total Deferred Tax Asset - Current</v>
          </cell>
          <cell r="B1571" t="str">
            <v>Richard</v>
          </cell>
          <cell r="C1571" t="str">
            <v>Computed</v>
          </cell>
          <cell r="D1571" t="str">
            <v>2Q04</v>
          </cell>
          <cell r="E1571" t="str">
            <v>RU Cartagena</v>
          </cell>
          <cell r="F1571" t="str">
            <v>Foreign</v>
          </cell>
          <cell r="G1571">
            <v>0</v>
          </cell>
        </row>
        <row r="1572">
          <cell r="A1572" t="str">
            <v>Total Deferred Tax Asset - NC</v>
          </cell>
          <cell r="B1572" t="str">
            <v>Richard</v>
          </cell>
          <cell r="C1572" t="str">
            <v>Computed</v>
          </cell>
          <cell r="D1572" t="str">
            <v>2Q04</v>
          </cell>
          <cell r="E1572" t="str">
            <v>RU Cartagena</v>
          </cell>
          <cell r="F1572" t="str">
            <v>Foreign</v>
          </cell>
          <cell r="G1572">
            <v>1658756.3926771972</v>
          </cell>
        </row>
        <row r="1573">
          <cell r="A1573" t="str">
            <v>Total Deferred Tax Liab - NC</v>
          </cell>
          <cell r="B1573" t="str">
            <v>Richard</v>
          </cell>
          <cell r="C1573" t="str">
            <v>Computed</v>
          </cell>
          <cell r="D1573" t="str">
            <v>2Q04</v>
          </cell>
          <cell r="E1573" t="str">
            <v>RU Cartagena</v>
          </cell>
          <cell r="F1573" t="str">
            <v>Foreign</v>
          </cell>
          <cell r="G1573">
            <v>0</v>
          </cell>
        </row>
        <row r="1574">
          <cell r="A1574" t="str">
            <v>Total Net Deferred Tax Asset/(Liab)</v>
          </cell>
          <cell r="B1574" t="str">
            <v>Richard</v>
          </cell>
          <cell r="C1574" t="str">
            <v>Computed</v>
          </cell>
          <cell r="D1574" t="str">
            <v>2Q04</v>
          </cell>
          <cell r="E1574" t="str">
            <v>RU Cartagena</v>
          </cell>
          <cell r="F1574" t="str">
            <v>Foreign</v>
          </cell>
          <cell r="G1574">
            <v>1658756.3926771972</v>
          </cell>
        </row>
        <row r="1575">
          <cell r="A1575" t="str">
            <v>Gross Valuation Allowance</v>
          </cell>
          <cell r="B1575" t="str">
            <v>Richard</v>
          </cell>
          <cell r="C1575" t="str">
            <v>Computed</v>
          </cell>
          <cell r="D1575" t="str">
            <v>2Q04</v>
          </cell>
          <cell r="E1575" t="str">
            <v>RU Cartagena</v>
          </cell>
          <cell r="F1575" t="str">
            <v>Foreign</v>
          </cell>
          <cell r="G1575">
            <v>0</v>
          </cell>
        </row>
        <row r="1576">
          <cell r="A1576" t="str">
            <v>Total Asset/(Liability)</v>
          </cell>
          <cell r="B1576" t="str">
            <v>Richard</v>
          </cell>
          <cell r="C1576" t="str">
            <v>Computed</v>
          </cell>
          <cell r="D1576" t="str">
            <v>2Q04</v>
          </cell>
          <cell r="E1576" t="str">
            <v>RU Cartagena</v>
          </cell>
          <cell r="F1576" t="str">
            <v>Foreign</v>
          </cell>
          <cell r="G1576">
            <v>1218907.2809581256</v>
          </cell>
        </row>
        <row r="1577">
          <cell r="A1577" t="str">
            <v>Total tax expense (benefit)</v>
          </cell>
          <cell r="B1577" t="str">
            <v>Richard</v>
          </cell>
          <cell r="C1577" t="str">
            <v>Computed</v>
          </cell>
          <cell r="D1577" t="str">
            <v>2Q04</v>
          </cell>
          <cell r="E1577" t="str">
            <v>RU Cartagena</v>
          </cell>
          <cell r="F1577" t="str">
            <v>Foreign</v>
          </cell>
          <cell r="G1577">
            <v>-1773687.15607034</v>
          </cell>
        </row>
        <row r="1578">
          <cell r="A1578" t="str">
            <v>EOY Accrued Tax Rec/(Pay)</v>
          </cell>
          <cell r="B1578" t="str">
            <v>Richard</v>
          </cell>
          <cell r="C1578" t="str">
            <v>Computed</v>
          </cell>
          <cell r="D1578" t="str">
            <v>1Q04</v>
          </cell>
          <cell r="E1578" t="str">
            <v>RU Cartagena</v>
          </cell>
          <cell r="F1578" t="str">
            <v>Foreign</v>
          </cell>
          <cell r="G1578">
            <v>-234646.23263701567</v>
          </cell>
        </row>
        <row r="1579">
          <cell r="A1579" t="str">
            <v>Total Deferred Tax Asset - Current</v>
          </cell>
          <cell r="B1579" t="str">
            <v>Richard</v>
          </cell>
          <cell r="C1579" t="str">
            <v>Computed</v>
          </cell>
          <cell r="D1579" t="str">
            <v>1Q04</v>
          </cell>
          <cell r="E1579" t="str">
            <v>RU Cartagena</v>
          </cell>
          <cell r="F1579" t="str">
            <v>Foreign</v>
          </cell>
          <cell r="G1579">
            <v>0</v>
          </cell>
        </row>
        <row r="1580">
          <cell r="A1580" t="str">
            <v>Total Deferred Tax Asset - NC</v>
          </cell>
          <cell r="B1580" t="str">
            <v>Richard</v>
          </cell>
          <cell r="C1580" t="str">
            <v>Computed</v>
          </cell>
          <cell r="D1580" t="str">
            <v>1Q04</v>
          </cell>
          <cell r="E1580" t="str">
            <v>RU Cartagena</v>
          </cell>
          <cell r="F1580" t="str">
            <v>Foreign</v>
          </cell>
          <cell r="G1580">
            <v>1171748.5426771971</v>
          </cell>
        </row>
        <row r="1581">
          <cell r="A1581" t="str">
            <v>Total Deferred Tax Liab - NC</v>
          </cell>
          <cell r="B1581" t="str">
            <v>Richard</v>
          </cell>
          <cell r="C1581" t="str">
            <v>Computed</v>
          </cell>
          <cell r="D1581" t="str">
            <v>1Q04</v>
          </cell>
          <cell r="E1581" t="str">
            <v>RU Cartagena</v>
          </cell>
          <cell r="F1581" t="str">
            <v>Foreign</v>
          </cell>
          <cell r="G1581">
            <v>0</v>
          </cell>
        </row>
        <row r="1582">
          <cell r="A1582" t="str">
            <v>Total Net Deferred Tax Asset/(Liab)</v>
          </cell>
          <cell r="B1582" t="str">
            <v>Richard</v>
          </cell>
          <cell r="C1582" t="str">
            <v>Computed</v>
          </cell>
          <cell r="D1582" t="str">
            <v>1Q04</v>
          </cell>
          <cell r="E1582" t="str">
            <v>RU Cartagena</v>
          </cell>
          <cell r="F1582" t="str">
            <v>Foreign</v>
          </cell>
          <cell r="G1582">
            <v>1171748.5426771971</v>
          </cell>
        </row>
        <row r="1583">
          <cell r="A1583" t="str">
            <v>Gross Valuation Allowance</v>
          </cell>
          <cell r="B1583" t="str">
            <v>Richard</v>
          </cell>
          <cell r="C1583" t="str">
            <v>Computed</v>
          </cell>
          <cell r="D1583" t="str">
            <v>1Q04</v>
          </cell>
          <cell r="E1583" t="str">
            <v>RU Cartagena</v>
          </cell>
          <cell r="F1583" t="str">
            <v>Foreign</v>
          </cell>
          <cell r="G1583">
            <v>0</v>
          </cell>
        </row>
        <row r="1584">
          <cell r="A1584" t="str">
            <v>Total Asset/(Liability)</v>
          </cell>
          <cell r="B1584" t="str">
            <v>Richard</v>
          </cell>
          <cell r="C1584" t="str">
            <v>Computed</v>
          </cell>
          <cell r="D1584" t="str">
            <v>1Q04</v>
          </cell>
          <cell r="E1584" t="str">
            <v>RU Cartagena</v>
          </cell>
          <cell r="F1584" t="str">
            <v>Foreign</v>
          </cell>
          <cell r="G1584">
            <v>937102.3100401815</v>
          </cell>
        </row>
        <row r="1585">
          <cell r="A1585" t="str">
            <v>Total tax expense (benefit)</v>
          </cell>
          <cell r="B1585" t="str">
            <v>Richard</v>
          </cell>
          <cell r="C1585" t="str">
            <v>Computed</v>
          </cell>
          <cell r="D1585" t="str">
            <v>1Q04</v>
          </cell>
          <cell r="E1585" t="str">
            <v>RU Cartagena</v>
          </cell>
          <cell r="F1585" t="str">
            <v>Foreign</v>
          </cell>
          <cell r="G1585">
            <v>-567587.30000000005</v>
          </cell>
        </row>
        <row r="1586">
          <cell r="A1586" t="str">
            <v>EOY Accrued Tax Rec/(Pay)</v>
          </cell>
          <cell r="B1586" t="str">
            <v>Richard</v>
          </cell>
          <cell r="C1586" t="str">
            <v>Computed</v>
          </cell>
          <cell r="D1586" t="str">
            <v>4Q03</v>
          </cell>
          <cell r="E1586" t="str">
            <v>RU Cartagena</v>
          </cell>
          <cell r="F1586" t="str">
            <v>Foreign</v>
          </cell>
          <cell r="G1586">
            <v>0</v>
          </cell>
        </row>
        <row r="1587">
          <cell r="A1587" t="str">
            <v>Total Deferred Tax Asset - Current</v>
          </cell>
          <cell r="B1587" t="str">
            <v>Richard</v>
          </cell>
          <cell r="C1587" t="str">
            <v>Computed</v>
          </cell>
          <cell r="D1587" t="str">
            <v>4Q03</v>
          </cell>
          <cell r="E1587" t="str">
            <v>RU Cartagena</v>
          </cell>
          <cell r="F1587" t="str">
            <v>Foreign</v>
          </cell>
          <cell r="G1587">
            <v>0</v>
          </cell>
        </row>
        <row r="1588">
          <cell r="A1588" t="str">
            <v>Total Deferred Tax Asset - NC</v>
          </cell>
          <cell r="B1588" t="str">
            <v>Richard</v>
          </cell>
          <cell r="C1588" t="str">
            <v>Computed</v>
          </cell>
          <cell r="D1588" t="str">
            <v>4Q03</v>
          </cell>
          <cell r="E1588" t="str">
            <v>RU Cartagena</v>
          </cell>
          <cell r="F1588" t="str">
            <v>Foreign</v>
          </cell>
          <cell r="G1588">
            <v>438011.34267719719</v>
          </cell>
        </row>
        <row r="1589">
          <cell r="A1589" t="str">
            <v>Total Deferred Tax Liab - NC</v>
          </cell>
          <cell r="B1589" t="str">
            <v>Richard</v>
          </cell>
          <cell r="C1589" t="str">
            <v>Computed</v>
          </cell>
          <cell r="D1589" t="str">
            <v>4Q03</v>
          </cell>
          <cell r="E1589" t="str">
            <v>RU Cartagena</v>
          </cell>
          <cell r="F1589" t="str">
            <v>Foreign</v>
          </cell>
          <cell r="G1589">
            <v>0</v>
          </cell>
        </row>
        <row r="1590">
          <cell r="A1590" t="str">
            <v>Total Net Deferred Tax Asset/(Liab)</v>
          </cell>
          <cell r="B1590" t="str">
            <v>Richard</v>
          </cell>
          <cell r="C1590" t="str">
            <v>Computed</v>
          </cell>
          <cell r="D1590" t="str">
            <v>4Q03</v>
          </cell>
          <cell r="E1590" t="str">
            <v>RU Cartagena</v>
          </cell>
          <cell r="F1590" t="str">
            <v>Foreign</v>
          </cell>
          <cell r="G1590">
            <v>438011.34267719719</v>
          </cell>
        </row>
        <row r="1591">
          <cell r="A1591" t="str">
            <v>Gross Valuation Allowance</v>
          </cell>
          <cell r="B1591" t="str">
            <v>Richard</v>
          </cell>
          <cell r="C1591" t="str">
            <v>Computed</v>
          </cell>
          <cell r="D1591" t="str">
            <v>4Q03</v>
          </cell>
          <cell r="E1591" t="str">
            <v>RU Cartagena</v>
          </cell>
          <cell r="F1591" t="str">
            <v>Foreign</v>
          </cell>
          <cell r="G1591">
            <v>0</v>
          </cell>
        </row>
        <row r="1592">
          <cell r="A1592" t="str">
            <v>Total Asset/(Liability)</v>
          </cell>
          <cell r="B1592" t="str">
            <v>Richard</v>
          </cell>
          <cell r="C1592" t="str">
            <v>Computed</v>
          </cell>
          <cell r="D1592" t="str">
            <v>4Q03</v>
          </cell>
          <cell r="E1592" t="str">
            <v>RU Cartagena</v>
          </cell>
          <cell r="F1592" t="str">
            <v>Foreign</v>
          </cell>
          <cell r="G1592">
            <v>438011.34267719719</v>
          </cell>
        </row>
        <row r="1593">
          <cell r="A1593" t="str">
            <v>EOY Accrued Tax Rec/(Pay)</v>
          </cell>
          <cell r="B1593" t="str">
            <v>Richard</v>
          </cell>
          <cell r="C1593" t="str">
            <v>Computed</v>
          </cell>
          <cell r="D1593" t="str">
            <v>2Q04</v>
          </cell>
          <cell r="E1593" t="str">
            <v>RU Bohemia</v>
          </cell>
          <cell r="F1593" t="str">
            <v>Foreign</v>
          </cell>
          <cell r="G1593">
            <v>-190157</v>
          </cell>
        </row>
        <row r="1594">
          <cell r="A1594" t="str">
            <v>Total Deferred Tax Asset - Current</v>
          </cell>
          <cell r="B1594" t="str">
            <v>Richard</v>
          </cell>
          <cell r="C1594" t="str">
            <v>Computed</v>
          </cell>
          <cell r="D1594" t="str">
            <v>2Q04</v>
          </cell>
          <cell r="E1594" t="str">
            <v>RU Bohemia</v>
          </cell>
          <cell r="F1594" t="str">
            <v>Foreign</v>
          </cell>
          <cell r="G1594">
            <v>0</v>
          </cell>
        </row>
        <row r="1595">
          <cell r="A1595" t="str">
            <v>Total Deferred Tax Asset - NC</v>
          </cell>
          <cell r="B1595" t="str">
            <v>Richard</v>
          </cell>
          <cell r="C1595" t="str">
            <v>Computed</v>
          </cell>
          <cell r="D1595" t="str">
            <v>2Q04</v>
          </cell>
          <cell r="E1595" t="str">
            <v>RU Bohemia</v>
          </cell>
          <cell r="F1595" t="str">
            <v>Foreign</v>
          </cell>
          <cell r="G1595">
            <v>0</v>
          </cell>
        </row>
        <row r="1596">
          <cell r="A1596" t="str">
            <v>Total Deferred Tax Liab - NC</v>
          </cell>
          <cell r="B1596" t="str">
            <v>Richard</v>
          </cell>
          <cell r="C1596" t="str">
            <v>Computed</v>
          </cell>
          <cell r="D1596" t="str">
            <v>2Q04</v>
          </cell>
          <cell r="E1596" t="str">
            <v>RU Bohemia</v>
          </cell>
          <cell r="F1596" t="str">
            <v>Foreign</v>
          </cell>
          <cell r="G1596">
            <v>0</v>
          </cell>
        </row>
        <row r="1597">
          <cell r="A1597" t="str">
            <v>Total Net Deferred Tax Asset/(Liab)</v>
          </cell>
          <cell r="B1597" t="str">
            <v>Richard</v>
          </cell>
          <cell r="C1597" t="str">
            <v>Computed</v>
          </cell>
          <cell r="D1597" t="str">
            <v>2Q04</v>
          </cell>
          <cell r="E1597" t="str">
            <v>RU Bohemia</v>
          </cell>
          <cell r="F1597" t="str">
            <v>Foreign</v>
          </cell>
          <cell r="G1597">
            <v>0</v>
          </cell>
        </row>
        <row r="1598">
          <cell r="A1598" t="str">
            <v>Gross Valuation Allowance</v>
          </cell>
          <cell r="B1598" t="str">
            <v>Richard</v>
          </cell>
          <cell r="C1598" t="str">
            <v>Computed</v>
          </cell>
          <cell r="D1598" t="str">
            <v>2Q04</v>
          </cell>
          <cell r="E1598" t="str">
            <v>RU Bohemia</v>
          </cell>
          <cell r="F1598" t="str">
            <v>Foreign</v>
          </cell>
          <cell r="G1598">
            <v>-1521348.8886000002</v>
          </cell>
        </row>
        <row r="1599">
          <cell r="A1599" t="str">
            <v>Total Asset/(Liability)</v>
          </cell>
          <cell r="B1599" t="str">
            <v>Richard</v>
          </cell>
          <cell r="C1599" t="str">
            <v>Computed</v>
          </cell>
          <cell r="D1599" t="str">
            <v>2Q04</v>
          </cell>
          <cell r="E1599" t="str">
            <v>RU Bohemia</v>
          </cell>
          <cell r="F1599" t="str">
            <v>Foreign</v>
          </cell>
          <cell r="G1599">
            <v>-190157</v>
          </cell>
        </row>
        <row r="1600">
          <cell r="A1600" t="str">
            <v>Total tax expense (benefit)</v>
          </cell>
          <cell r="B1600" t="str">
            <v>Richard</v>
          </cell>
          <cell r="C1600" t="str">
            <v>Computed</v>
          </cell>
          <cell r="D1600" t="str">
            <v>2Q04</v>
          </cell>
          <cell r="E1600" t="str">
            <v>RU Bohemia</v>
          </cell>
          <cell r="F1600" t="str">
            <v>Foreign</v>
          </cell>
          <cell r="G1600">
            <v>0</v>
          </cell>
        </row>
        <row r="1601">
          <cell r="A1601" t="str">
            <v>EOY Accrued Tax Rec/(Pay)</v>
          </cell>
          <cell r="B1601" t="str">
            <v>Richard</v>
          </cell>
          <cell r="C1601" t="str">
            <v>Computed</v>
          </cell>
          <cell r="D1601" t="str">
            <v>1Q04</v>
          </cell>
          <cell r="E1601" t="str">
            <v>RU Bohemia</v>
          </cell>
          <cell r="F1601" t="str">
            <v>Foreign</v>
          </cell>
          <cell r="G1601">
            <v>0</v>
          </cell>
        </row>
        <row r="1602">
          <cell r="A1602" t="str">
            <v>Total Deferred Tax Asset - Current</v>
          </cell>
          <cell r="B1602" t="str">
            <v>Richard</v>
          </cell>
          <cell r="C1602" t="str">
            <v>Computed</v>
          </cell>
          <cell r="D1602" t="str">
            <v>1Q04</v>
          </cell>
          <cell r="E1602" t="str">
            <v>RU Bohemia</v>
          </cell>
          <cell r="F1602" t="str">
            <v>Foreign</v>
          </cell>
          <cell r="G1602">
            <v>0</v>
          </cell>
        </row>
        <row r="1603">
          <cell r="A1603" t="str">
            <v>Total Deferred Tax Asset - NC</v>
          </cell>
          <cell r="B1603" t="str">
            <v>Richard</v>
          </cell>
          <cell r="C1603" t="str">
            <v>Computed</v>
          </cell>
          <cell r="D1603" t="str">
            <v>1Q04</v>
          </cell>
          <cell r="E1603" t="str">
            <v>RU Bohemia</v>
          </cell>
          <cell r="F1603" t="str">
            <v>Foreign</v>
          </cell>
          <cell r="G1603">
            <v>0</v>
          </cell>
        </row>
        <row r="1604">
          <cell r="A1604" t="str">
            <v>Total Deferred Tax Liab - NC</v>
          </cell>
          <cell r="B1604" t="str">
            <v>Richard</v>
          </cell>
          <cell r="C1604" t="str">
            <v>Computed</v>
          </cell>
          <cell r="D1604" t="str">
            <v>1Q04</v>
          </cell>
          <cell r="E1604" t="str">
            <v>RU Bohemia</v>
          </cell>
          <cell r="F1604" t="str">
            <v>Foreign</v>
          </cell>
          <cell r="G1604">
            <v>0</v>
          </cell>
        </row>
        <row r="1605">
          <cell r="A1605" t="str">
            <v>Total Net Deferred Tax Asset/(Liab)</v>
          </cell>
          <cell r="B1605" t="str">
            <v>Richard</v>
          </cell>
          <cell r="C1605" t="str">
            <v>Computed</v>
          </cell>
          <cell r="D1605" t="str">
            <v>1Q04</v>
          </cell>
          <cell r="E1605" t="str">
            <v>RU Bohemia</v>
          </cell>
          <cell r="F1605" t="str">
            <v>Foreign</v>
          </cell>
          <cell r="G1605">
            <v>0</v>
          </cell>
        </row>
        <row r="1606">
          <cell r="A1606" t="str">
            <v>Gross Valuation Allowance</v>
          </cell>
          <cell r="B1606" t="str">
            <v>Richard</v>
          </cell>
          <cell r="C1606" t="str">
            <v>Computed</v>
          </cell>
          <cell r="D1606" t="str">
            <v>1Q04</v>
          </cell>
          <cell r="E1606" t="str">
            <v>RU Bohemia</v>
          </cell>
          <cell r="F1606" t="str">
            <v>Foreign</v>
          </cell>
          <cell r="G1606">
            <v>-1293957.3847999997</v>
          </cell>
        </row>
        <row r="1607">
          <cell r="A1607" t="str">
            <v>Total Asset/(Liability)</v>
          </cell>
          <cell r="B1607" t="str">
            <v>Richard</v>
          </cell>
          <cell r="C1607" t="str">
            <v>Computed</v>
          </cell>
          <cell r="D1607" t="str">
            <v>1Q04</v>
          </cell>
          <cell r="E1607" t="str">
            <v>RU Bohemia</v>
          </cell>
          <cell r="F1607" t="str">
            <v>Foreign</v>
          </cell>
          <cell r="G1607">
            <v>0</v>
          </cell>
        </row>
        <row r="1608">
          <cell r="A1608" t="str">
            <v>Total tax expense (benefit)</v>
          </cell>
          <cell r="B1608" t="str">
            <v>Richard</v>
          </cell>
          <cell r="C1608" t="str">
            <v>Computed</v>
          </cell>
          <cell r="D1608" t="str">
            <v>1Q04</v>
          </cell>
          <cell r="E1608" t="str">
            <v>RU Bohemia</v>
          </cell>
          <cell r="F1608" t="str">
            <v>Foreign</v>
          </cell>
          <cell r="G1608">
            <v>0</v>
          </cell>
        </row>
        <row r="1609">
          <cell r="A1609" t="str">
            <v>EOY Accrued Tax Rec/(Pay)</v>
          </cell>
          <cell r="B1609" t="str">
            <v>Richard</v>
          </cell>
          <cell r="C1609" t="str">
            <v>Computed</v>
          </cell>
          <cell r="D1609" t="str">
            <v>4Q03</v>
          </cell>
          <cell r="E1609" t="str">
            <v>RU Bohemia</v>
          </cell>
          <cell r="F1609" t="str">
            <v>Foreign</v>
          </cell>
          <cell r="G1609">
            <v>0</v>
          </cell>
        </row>
        <row r="1610">
          <cell r="A1610" t="str">
            <v>Total Deferred Tax Asset - Current</v>
          </cell>
          <cell r="B1610" t="str">
            <v>Richard</v>
          </cell>
          <cell r="C1610" t="str">
            <v>Computed</v>
          </cell>
          <cell r="D1610" t="str">
            <v>4Q03</v>
          </cell>
          <cell r="E1610" t="str">
            <v>RU Bohemia</v>
          </cell>
          <cell r="F1610" t="str">
            <v>Foreign</v>
          </cell>
          <cell r="G1610">
            <v>0</v>
          </cell>
        </row>
        <row r="1611">
          <cell r="A1611" t="str">
            <v>Total Deferred Tax Asset - NC</v>
          </cell>
          <cell r="B1611" t="str">
            <v>Richard</v>
          </cell>
          <cell r="C1611" t="str">
            <v>Computed</v>
          </cell>
          <cell r="D1611" t="str">
            <v>4Q03</v>
          </cell>
          <cell r="E1611" t="str">
            <v>RU Bohemia</v>
          </cell>
          <cell r="F1611" t="str">
            <v>Foreign</v>
          </cell>
          <cell r="G1611">
            <v>0</v>
          </cell>
        </row>
        <row r="1612">
          <cell r="A1612" t="str">
            <v>Total Deferred Tax Liab - NC</v>
          </cell>
          <cell r="B1612" t="str">
            <v>Richard</v>
          </cell>
          <cell r="C1612" t="str">
            <v>Computed</v>
          </cell>
          <cell r="D1612" t="str">
            <v>4Q03</v>
          </cell>
          <cell r="E1612" t="str">
            <v>RU Bohemia</v>
          </cell>
          <cell r="F1612" t="str">
            <v>Foreign</v>
          </cell>
          <cell r="G1612">
            <v>0</v>
          </cell>
        </row>
        <row r="1613">
          <cell r="A1613" t="str">
            <v>Total Net Deferred Tax Asset/(Liab)</v>
          </cell>
          <cell r="B1613" t="str">
            <v>Richard</v>
          </cell>
          <cell r="C1613" t="str">
            <v>Computed</v>
          </cell>
          <cell r="D1613" t="str">
            <v>4Q03</v>
          </cell>
          <cell r="E1613" t="str">
            <v>RU Bohemia</v>
          </cell>
          <cell r="F1613" t="str">
            <v>Foreign</v>
          </cell>
          <cell r="G1613">
            <v>0</v>
          </cell>
        </row>
        <row r="1614">
          <cell r="A1614" t="str">
            <v>Gross Valuation Allowance</v>
          </cell>
          <cell r="B1614" t="str">
            <v>Richard</v>
          </cell>
          <cell r="C1614" t="str">
            <v>Computed</v>
          </cell>
          <cell r="D1614" t="str">
            <v>4Q03</v>
          </cell>
          <cell r="E1614" t="str">
            <v>RU Bohemia</v>
          </cell>
          <cell r="F1614" t="str">
            <v>Foreign</v>
          </cell>
          <cell r="G1614">
            <v>-1405226.9</v>
          </cell>
        </row>
        <row r="1615">
          <cell r="A1615" t="str">
            <v>Total Asset/(Liability)</v>
          </cell>
          <cell r="B1615" t="str">
            <v>Richard</v>
          </cell>
          <cell r="C1615" t="str">
            <v>Computed</v>
          </cell>
          <cell r="D1615" t="str">
            <v>4Q03</v>
          </cell>
          <cell r="E1615" t="str">
            <v>RU Bohemia</v>
          </cell>
          <cell r="F1615" t="str">
            <v>Foreign</v>
          </cell>
          <cell r="G1615">
            <v>0</v>
          </cell>
        </row>
        <row r="1616">
          <cell r="A1616" t="str">
            <v>EOY Accrued Tax Rec/(Pay)</v>
          </cell>
          <cell r="B1616" t="str">
            <v>Richard</v>
          </cell>
          <cell r="C1616" t="str">
            <v>Computed</v>
          </cell>
          <cell r="D1616" t="str">
            <v>2Q04</v>
          </cell>
          <cell r="E1616" t="str">
            <v>RU Indian Queens</v>
          </cell>
          <cell r="F1616" t="str">
            <v>Foreign</v>
          </cell>
          <cell r="G1616">
            <v>-465000</v>
          </cell>
        </row>
        <row r="1617">
          <cell r="A1617" t="str">
            <v>Total Deferred Tax Asset - Current</v>
          </cell>
          <cell r="B1617" t="str">
            <v>Richard</v>
          </cell>
          <cell r="C1617" t="str">
            <v>Computed</v>
          </cell>
          <cell r="D1617" t="str">
            <v>2Q04</v>
          </cell>
          <cell r="E1617" t="str">
            <v>RU Indian Queens</v>
          </cell>
          <cell r="F1617" t="str">
            <v>Foreign</v>
          </cell>
          <cell r="G1617">
            <v>-112000</v>
          </cell>
        </row>
        <row r="1618">
          <cell r="A1618" t="str">
            <v>Total Deferred Tax Asset - NC</v>
          </cell>
          <cell r="B1618" t="str">
            <v>Richard</v>
          </cell>
          <cell r="C1618" t="str">
            <v>Computed</v>
          </cell>
          <cell r="D1618" t="str">
            <v>2Q04</v>
          </cell>
          <cell r="E1618" t="str">
            <v>RU Indian Queens</v>
          </cell>
          <cell r="F1618" t="str">
            <v>Foreign</v>
          </cell>
          <cell r="G1618">
            <v>8471970</v>
          </cell>
        </row>
        <row r="1619">
          <cell r="A1619" t="str">
            <v>Total Deferred Tax Liab - NC</v>
          </cell>
          <cell r="B1619" t="str">
            <v>Richard</v>
          </cell>
          <cell r="C1619" t="str">
            <v>Computed</v>
          </cell>
          <cell r="D1619" t="str">
            <v>2Q04</v>
          </cell>
          <cell r="E1619" t="str">
            <v>RU Indian Queens</v>
          </cell>
          <cell r="F1619" t="str">
            <v>Foreign</v>
          </cell>
          <cell r="G1619">
            <v>0</v>
          </cell>
        </row>
        <row r="1620">
          <cell r="A1620" t="str">
            <v>Total Net Deferred Tax Asset/(Liab)</v>
          </cell>
          <cell r="B1620" t="str">
            <v>Richard</v>
          </cell>
          <cell r="C1620" t="str">
            <v>Computed</v>
          </cell>
          <cell r="D1620" t="str">
            <v>2Q04</v>
          </cell>
          <cell r="E1620" t="str">
            <v>RU Indian Queens</v>
          </cell>
          <cell r="F1620" t="str">
            <v>Foreign</v>
          </cell>
          <cell r="G1620">
            <v>8359970</v>
          </cell>
        </row>
        <row r="1621">
          <cell r="A1621" t="str">
            <v>Gross Valuation Allowance</v>
          </cell>
          <cell r="B1621" t="str">
            <v>Richard</v>
          </cell>
          <cell r="C1621" t="str">
            <v>Computed</v>
          </cell>
          <cell r="D1621" t="str">
            <v>2Q04</v>
          </cell>
          <cell r="E1621" t="str">
            <v>RU Indian Queens</v>
          </cell>
          <cell r="F1621" t="str">
            <v>Foreign</v>
          </cell>
          <cell r="G1621">
            <v>0</v>
          </cell>
        </row>
        <row r="1622">
          <cell r="A1622" t="str">
            <v>Total Asset/(Liability)</v>
          </cell>
          <cell r="B1622" t="str">
            <v>Richard</v>
          </cell>
          <cell r="C1622" t="str">
            <v>Computed</v>
          </cell>
          <cell r="D1622" t="str">
            <v>2Q04</v>
          </cell>
          <cell r="E1622" t="str">
            <v>RU Indian Queens</v>
          </cell>
          <cell r="F1622" t="str">
            <v>Foreign</v>
          </cell>
          <cell r="G1622">
            <v>7894970</v>
          </cell>
        </row>
        <row r="1623">
          <cell r="A1623" t="str">
            <v>Total tax expense (benefit)</v>
          </cell>
          <cell r="B1623" t="str">
            <v>Richard</v>
          </cell>
          <cell r="C1623" t="str">
            <v>Computed</v>
          </cell>
          <cell r="D1623" t="str">
            <v>2Q04</v>
          </cell>
          <cell r="E1623" t="str">
            <v>RU Indian Queens</v>
          </cell>
          <cell r="F1623" t="str">
            <v>Foreign</v>
          </cell>
          <cell r="G1623">
            <v>162370.79999999999</v>
          </cell>
        </row>
        <row r="1624">
          <cell r="A1624" t="str">
            <v>EOY Accrued Tax Rec/(Pay)</v>
          </cell>
          <cell r="B1624" t="str">
            <v>Richard</v>
          </cell>
          <cell r="C1624" t="str">
            <v>Computed</v>
          </cell>
          <cell r="D1624" t="str">
            <v>1Q04</v>
          </cell>
          <cell r="E1624" t="str">
            <v>RU Indian Queens</v>
          </cell>
          <cell r="F1624" t="str">
            <v>Foreign</v>
          </cell>
          <cell r="G1624">
            <v>3.7834979593753815E-10</v>
          </cell>
        </row>
        <row r="1625">
          <cell r="A1625" t="str">
            <v>Total Deferred Tax Asset - Current</v>
          </cell>
          <cell r="B1625" t="str">
            <v>Richard</v>
          </cell>
          <cell r="C1625" t="str">
            <v>Computed</v>
          </cell>
          <cell r="D1625" t="str">
            <v>1Q04</v>
          </cell>
          <cell r="E1625" t="str">
            <v>RU Indian Queens</v>
          </cell>
          <cell r="F1625" t="str">
            <v>Foreign</v>
          </cell>
          <cell r="G1625">
            <v>-112000</v>
          </cell>
        </row>
        <row r="1626">
          <cell r="A1626" t="str">
            <v>Total Deferred Tax Asset - NC</v>
          </cell>
          <cell r="B1626" t="str">
            <v>Richard</v>
          </cell>
          <cell r="C1626" t="str">
            <v>Computed</v>
          </cell>
          <cell r="D1626" t="str">
            <v>1Q04</v>
          </cell>
          <cell r="E1626" t="str">
            <v>RU Indian Queens</v>
          </cell>
          <cell r="F1626" t="str">
            <v>Foreign</v>
          </cell>
          <cell r="G1626">
            <v>8485746.8999999985</v>
          </cell>
        </row>
        <row r="1627">
          <cell r="A1627" t="str">
            <v>Total Deferred Tax Liab - NC</v>
          </cell>
          <cell r="B1627" t="str">
            <v>Richard</v>
          </cell>
          <cell r="C1627" t="str">
            <v>Computed</v>
          </cell>
          <cell r="D1627" t="str">
            <v>1Q04</v>
          </cell>
          <cell r="E1627" t="str">
            <v>RU Indian Queens</v>
          </cell>
          <cell r="F1627" t="str">
            <v>Foreign</v>
          </cell>
          <cell r="G1627">
            <v>0</v>
          </cell>
        </row>
        <row r="1628">
          <cell r="A1628" t="str">
            <v>Total Net Deferred Tax Asset/(Liab)</v>
          </cell>
          <cell r="B1628" t="str">
            <v>Richard</v>
          </cell>
          <cell r="C1628" t="str">
            <v>Computed</v>
          </cell>
          <cell r="D1628" t="str">
            <v>1Q04</v>
          </cell>
          <cell r="E1628" t="str">
            <v>RU Indian Queens</v>
          </cell>
          <cell r="F1628" t="str">
            <v>Foreign</v>
          </cell>
          <cell r="G1628">
            <v>8373746.8999999985</v>
          </cell>
        </row>
        <row r="1629">
          <cell r="A1629" t="str">
            <v>Gross Valuation Allowance</v>
          </cell>
          <cell r="B1629" t="str">
            <v>Richard</v>
          </cell>
          <cell r="C1629" t="str">
            <v>Computed</v>
          </cell>
          <cell r="D1629" t="str">
            <v>1Q04</v>
          </cell>
          <cell r="E1629" t="str">
            <v>RU Indian Queens</v>
          </cell>
          <cell r="F1629" t="str">
            <v>Foreign</v>
          </cell>
          <cell r="G1629">
            <v>0</v>
          </cell>
        </row>
        <row r="1630">
          <cell r="A1630" t="str">
            <v>Total Asset/(Liability)</v>
          </cell>
          <cell r="B1630" t="str">
            <v>Richard</v>
          </cell>
          <cell r="C1630" t="str">
            <v>Computed</v>
          </cell>
          <cell r="D1630" t="str">
            <v>1Q04</v>
          </cell>
          <cell r="E1630" t="str">
            <v>RU Indian Queens</v>
          </cell>
          <cell r="F1630" t="str">
            <v>Foreign</v>
          </cell>
          <cell r="G1630">
            <v>8373746.8999999985</v>
          </cell>
        </row>
        <row r="1631">
          <cell r="A1631" t="str">
            <v>Total tax expense (benefit)</v>
          </cell>
          <cell r="B1631" t="str">
            <v>Richard</v>
          </cell>
          <cell r="C1631" t="str">
            <v>Computed</v>
          </cell>
          <cell r="D1631" t="str">
            <v>1Q04</v>
          </cell>
          <cell r="E1631" t="str">
            <v>RU Indian Queens</v>
          </cell>
          <cell r="F1631" t="str">
            <v>Foreign</v>
          </cell>
          <cell r="G1631">
            <v>148593.90000000093</v>
          </cell>
        </row>
        <row r="1632">
          <cell r="A1632" t="str">
            <v>EOY Accrued Tax Rec/(Pay)</v>
          </cell>
          <cell r="B1632" t="str">
            <v>Richard</v>
          </cell>
          <cell r="C1632" t="str">
            <v>Computed</v>
          </cell>
          <cell r="D1632" t="str">
            <v>4Q03</v>
          </cell>
          <cell r="E1632" t="str">
            <v>RU Indian Queens</v>
          </cell>
          <cell r="F1632" t="str">
            <v>Foreign</v>
          </cell>
          <cell r="G1632">
            <v>0</v>
          </cell>
        </row>
        <row r="1633">
          <cell r="A1633" t="str">
            <v>Total Deferred Tax Asset - Current</v>
          </cell>
          <cell r="B1633" t="str">
            <v>Richard</v>
          </cell>
          <cell r="C1633" t="str">
            <v>Computed</v>
          </cell>
          <cell r="D1633" t="str">
            <v>4Q03</v>
          </cell>
          <cell r="E1633" t="str">
            <v>RU Indian Queens</v>
          </cell>
          <cell r="F1633" t="str">
            <v>Foreign</v>
          </cell>
          <cell r="G1633">
            <v>-112000</v>
          </cell>
        </row>
        <row r="1634">
          <cell r="A1634" t="str">
            <v>Total Deferred Tax Asset - NC</v>
          </cell>
          <cell r="B1634" t="str">
            <v>Richard</v>
          </cell>
          <cell r="C1634" t="str">
            <v>Computed</v>
          </cell>
          <cell r="D1634" t="str">
            <v>4Q03</v>
          </cell>
          <cell r="E1634" t="str">
            <v>RU Indian Queens</v>
          </cell>
          <cell r="F1634" t="str">
            <v>Foreign</v>
          </cell>
          <cell r="G1634">
            <v>8634340.8000000007</v>
          </cell>
        </row>
        <row r="1635">
          <cell r="A1635" t="str">
            <v>Total Deferred Tax Liab - NC</v>
          </cell>
          <cell r="B1635" t="str">
            <v>Richard</v>
          </cell>
          <cell r="C1635" t="str">
            <v>Computed</v>
          </cell>
          <cell r="D1635" t="str">
            <v>4Q03</v>
          </cell>
          <cell r="E1635" t="str">
            <v>RU Indian Queens</v>
          </cell>
          <cell r="F1635" t="str">
            <v>Foreign</v>
          </cell>
          <cell r="G1635">
            <v>0</v>
          </cell>
        </row>
        <row r="1636">
          <cell r="A1636" t="str">
            <v>Total Net Deferred Tax Asset/(Liab)</v>
          </cell>
          <cell r="B1636" t="str">
            <v>Richard</v>
          </cell>
          <cell r="C1636" t="str">
            <v>Computed</v>
          </cell>
          <cell r="D1636" t="str">
            <v>4Q03</v>
          </cell>
          <cell r="E1636" t="str">
            <v>RU Indian Queens</v>
          </cell>
          <cell r="F1636" t="str">
            <v>Foreign</v>
          </cell>
          <cell r="G1636">
            <v>8522340.8000000007</v>
          </cell>
        </row>
        <row r="1637">
          <cell r="A1637" t="str">
            <v>Gross Valuation Allowance</v>
          </cell>
          <cell r="B1637" t="str">
            <v>Richard</v>
          </cell>
          <cell r="C1637" t="str">
            <v>Computed</v>
          </cell>
          <cell r="D1637" t="str">
            <v>4Q03</v>
          </cell>
          <cell r="E1637" t="str">
            <v>RU Indian Queens</v>
          </cell>
          <cell r="F1637" t="str">
            <v>Foreign</v>
          </cell>
          <cell r="G1637">
            <v>0</v>
          </cell>
        </row>
        <row r="1638">
          <cell r="A1638" t="str">
            <v>Total Asset/(Liability)</v>
          </cell>
          <cell r="B1638" t="str">
            <v>Richard</v>
          </cell>
          <cell r="C1638" t="str">
            <v>Computed</v>
          </cell>
          <cell r="D1638" t="str">
            <v>4Q03</v>
          </cell>
          <cell r="E1638" t="str">
            <v>RU Indian Queens</v>
          </cell>
          <cell r="F1638" t="str">
            <v>Foreign</v>
          </cell>
          <cell r="G1638">
            <v>8522340.8000000007</v>
          </cell>
        </row>
        <row r="1639">
          <cell r="A1639" t="str">
            <v>EOY Accrued Tax Rec/(Pay)</v>
          </cell>
          <cell r="B1639" t="str">
            <v>Richard</v>
          </cell>
          <cell r="C1639" t="str">
            <v>Computed</v>
          </cell>
          <cell r="D1639" t="str">
            <v>2Q04</v>
          </cell>
          <cell r="E1639" t="str">
            <v>RU Kilroot</v>
          </cell>
          <cell r="F1639" t="str">
            <v>Foreign</v>
          </cell>
          <cell r="G1639">
            <v>-14792784.97959183</v>
          </cell>
        </row>
        <row r="1640">
          <cell r="A1640" t="str">
            <v>Total Deferred Tax Asset - Current</v>
          </cell>
          <cell r="B1640" t="str">
            <v>Richard</v>
          </cell>
          <cell r="C1640" t="str">
            <v>Computed</v>
          </cell>
          <cell r="D1640" t="str">
            <v>2Q04</v>
          </cell>
          <cell r="E1640" t="str">
            <v>RU Kilroot</v>
          </cell>
          <cell r="F1640" t="str">
            <v>Foreign</v>
          </cell>
          <cell r="G1640">
            <v>0</v>
          </cell>
        </row>
        <row r="1641">
          <cell r="A1641" t="str">
            <v>Total Deferred Tax Asset - NC</v>
          </cell>
          <cell r="B1641" t="str">
            <v>Richard</v>
          </cell>
          <cell r="C1641" t="str">
            <v>Computed</v>
          </cell>
          <cell r="D1641" t="str">
            <v>2Q04</v>
          </cell>
          <cell r="E1641" t="str">
            <v>RU Kilroot</v>
          </cell>
          <cell r="F1641" t="str">
            <v>Foreign</v>
          </cell>
          <cell r="G1641">
            <v>0</v>
          </cell>
        </row>
        <row r="1642">
          <cell r="A1642" t="str">
            <v>Total Deferred Tax Liab - NC</v>
          </cell>
          <cell r="B1642" t="str">
            <v>Richard</v>
          </cell>
          <cell r="C1642" t="str">
            <v>Computed</v>
          </cell>
          <cell r="D1642" t="str">
            <v>2Q04</v>
          </cell>
          <cell r="E1642" t="str">
            <v>RU Kilroot</v>
          </cell>
          <cell r="F1642" t="str">
            <v>Foreign</v>
          </cell>
          <cell r="G1642">
            <v>-69521469.387755111</v>
          </cell>
        </row>
        <row r="1643">
          <cell r="A1643" t="str">
            <v>Total Net Deferred Tax Asset/(Liab)</v>
          </cell>
          <cell r="B1643" t="str">
            <v>Richard</v>
          </cell>
          <cell r="C1643" t="str">
            <v>Computed</v>
          </cell>
          <cell r="D1643" t="str">
            <v>2Q04</v>
          </cell>
          <cell r="E1643" t="str">
            <v>RU Kilroot</v>
          </cell>
          <cell r="F1643" t="str">
            <v>Foreign</v>
          </cell>
          <cell r="G1643">
            <v>-69521469.387755111</v>
          </cell>
        </row>
        <row r="1644">
          <cell r="A1644" t="str">
            <v>Gross Valuation Allowance</v>
          </cell>
          <cell r="B1644" t="str">
            <v>Richard</v>
          </cell>
          <cell r="C1644" t="str">
            <v>Computed</v>
          </cell>
          <cell r="D1644" t="str">
            <v>2Q04</v>
          </cell>
          <cell r="E1644" t="str">
            <v>RU Kilroot</v>
          </cell>
          <cell r="F1644" t="str">
            <v>Foreign</v>
          </cell>
          <cell r="G1644">
            <v>0</v>
          </cell>
        </row>
        <row r="1645">
          <cell r="A1645" t="str">
            <v>Total Asset/(Liability)</v>
          </cell>
          <cell r="B1645" t="str">
            <v>Richard</v>
          </cell>
          <cell r="C1645" t="str">
            <v>Computed</v>
          </cell>
          <cell r="D1645" t="str">
            <v>2Q04</v>
          </cell>
          <cell r="E1645" t="str">
            <v>RU Kilroot</v>
          </cell>
          <cell r="F1645" t="str">
            <v>Foreign</v>
          </cell>
          <cell r="G1645">
            <v>-84314254.367346942</v>
          </cell>
        </row>
        <row r="1646">
          <cell r="A1646" t="str">
            <v>Total tax expense (benefit)</v>
          </cell>
          <cell r="B1646" t="str">
            <v>Richard</v>
          </cell>
          <cell r="C1646" t="str">
            <v>Computed</v>
          </cell>
          <cell r="D1646" t="str">
            <v>2Q04</v>
          </cell>
          <cell r="E1646" t="str">
            <v>RU Kilroot</v>
          </cell>
          <cell r="F1646" t="str">
            <v>Foreign</v>
          </cell>
          <cell r="G1646">
            <v>8919331.8367346935</v>
          </cell>
        </row>
        <row r="1647">
          <cell r="A1647" t="str">
            <v>EOY Accrued Tax Rec/(Pay)</v>
          </cell>
          <cell r="B1647" t="str">
            <v>Richard</v>
          </cell>
          <cell r="C1647" t="str">
            <v>Computed</v>
          </cell>
          <cell r="D1647" t="str">
            <v>1Q04</v>
          </cell>
          <cell r="E1647" t="str">
            <v>RU Kilroot</v>
          </cell>
          <cell r="F1647" t="str">
            <v>Foreign</v>
          </cell>
          <cell r="G1647">
            <v>-15432575.918367341</v>
          </cell>
        </row>
        <row r="1648">
          <cell r="A1648" t="str">
            <v>Total Deferred Tax Asset - Current</v>
          </cell>
          <cell r="B1648" t="str">
            <v>Richard</v>
          </cell>
          <cell r="C1648" t="str">
            <v>Computed</v>
          </cell>
          <cell r="D1648" t="str">
            <v>1Q04</v>
          </cell>
          <cell r="E1648" t="str">
            <v>RU Kilroot</v>
          </cell>
          <cell r="F1648" t="str">
            <v>Foreign</v>
          </cell>
          <cell r="G1648">
            <v>0</v>
          </cell>
        </row>
        <row r="1649">
          <cell r="A1649" t="str">
            <v>Total Deferred Tax Asset - NC</v>
          </cell>
          <cell r="B1649" t="str">
            <v>Richard</v>
          </cell>
          <cell r="C1649" t="str">
            <v>Computed</v>
          </cell>
          <cell r="D1649" t="str">
            <v>1Q04</v>
          </cell>
          <cell r="E1649" t="str">
            <v>RU Kilroot</v>
          </cell>
          <cell r="F1649" t="str">
            <v>Foreign</v>
          </cell>
          <cell r="G1649">
            <v>0</v>
          </cell>
        </row>
        <row r="1650">
          <cell r="A1650" t="str">
            <v>Total Deferred Tax Liab - NC</v>
          </cell>
          <cell r="B1650" t="str">
            <v>Richard</v>
          </cell>
          <cell r="C1650" t="str">
            <v>Computed</v>
          </cell>
          <cell r="D1650" t="str">
            <v>1Q04</v>
          </cell>
          <cell r="E1650" t="str">
            <v>RU Kilroot</v>
          </cell>
          <cell r="F1650" t="str">
            <v>Foreign</v>
          </cell>
          <cell r="G1650">
            <v>-71867591.836734712</v>
          </cell>
        </row>
        <row r="1651">
          <cell r="A1651" t="str">
            <v>Total Net Deferred Tax Asset/(Liab)</v>
          </cell>
          <cell r="B1651" t="str">
            <v>Richard</v>
          </cell>
          <cell r="C1651" t="str">
            <v>Computed</v>
          </cell>
          <cell r="D1651" t="str">
            <v>1Q04</v>
          </cell>
          <cell r="E1651" t="str">
            <v>RU Kilroot</v>
          </cell>
          <cell r="F1651" t="str">
            <v>Foreign</v>
          </cell>
          <cell r="G1651">
            <v>-71867591.836734712</v>
          </cell>
        </row>
        <row r="1652">
          <cell r="A1652" t="str">
            <v>Gross Valuation Allowance</v>
          </cell>
          <cell r="B1652" t="str">
            <v>Richard</v>
          </cell>
          <cell r="C1652" t="str">
            <v>Computed</v>
          </cell>
          <cell r="D1652" t="str">
            <v>1Q04</v>
          </cell>
          <cell r="E1652" t="str">
            <v>RU Kilroot</v>
          </cell>
          <cell r="F1652" t="str">
            <v>Foreign</v>
          </cell>
          <cell r="G1652">
            <v>0</v>
          </cell>
        </row>
        <row r="1653">
          <cell r="A1653" t="str">
            <v>Total Asset/(Liability)</v>
          </cell>
          <cell r="B1653" t="str">
            <v>Richard</v>
          </cell>
          <cell r="C1653" t="str">
            <v>Computed</v>
          </cell>
          <cell r="D1653" t="str">
            <v>1Q04</v>
          </cell>
          <cell r="E1653" t="str">
            <v>RU Kilroot</v>
          </cell>
          <cell r="F1653" t="str">
            <v>Foreign</v>
          </cell>
          <cell r="G1653">
            <v>-87300167.755102053</v>
          </cell>
        </row>
        <row r="1654">
          <cell r="A1654" t="str">
            <v>Total tax expense (benefit)</v>
          </cell>
          <cell r="B1654" t="str">
            <v>Richard</v>
          </cell>
          <cell r="C1654" t="str">
            <v>Computed</v>
          </cell>
          <cell r="D1654" t="str">
            <v>1Q04</v>
          </cell>
          <cell r="E1654" t="str">
            <v>RU Kilroot</v>
          </cell>
          <cell r="F1654" t="str">
            <v>Foreign</v>
          </cell>
          <cell r="G1654">
            <v>8206771.224489796</v>
          </cell>
        </row>
        <row r="1655">
          <cell r="A1655" t="str">
            <v>EOY Accrued Tax Rec/(Pay)</v>
          </cell>
          <cell r="B1655" t="str">
            <v>Richard</v>
          </cell>
          <cell r="C1655" t="str">
            <v>Computed</v>
          </cell>
          <cell r="D1655" t="str">
            <v>4Q03</v>
          </cell>
          <cell r="E1655" t="str">
            <v>RU Kilroot</v>
          </cell>
          <cell r="F1655" t="str">
            <v>Foreign</v>
          </cell>
          <cell r="G1655">
            <v>-11083804.693877544</v>
          </cell>
        </row>
        <row r="1656">
          <cell r="A1656" t="str">
            <v>Total Deferred Tax Asset - Current</v>
          </cell>
          <cell r="B1656" t="str">
            <v>Richard</v>
          </cell>
          <cell r="C1656" t="str">
            <v>Computed</v>
          </cell>
          <cell r="D1656" t="str">
            <v>4Q03</v>
          </cell>
          <cell r="E1656" t="str">
            <v>RU Kilroot</v>
          </cell>
          <cell r="F1656" t="str">
            <v>Foreign</v>
          </cell>
          <cell r="G1656">
            <v>0</v>
          </cell>
        </row>
        <row r="1657">
          <cell r="A1657" t="str">
            <v>Total Deferred Tax Asset - NC</v>
          </cell>
          <cell r="B1657" t="str">
            <v>Richard</v>
          </cell>
          <cell r="C1657" t="str">
            <v>Computed</v>
          </cell>
          <cell r="D1657" t="str">
            <v>4Q03</v>
          </cell>
          <cell r="E1657" t="str">
            <v>RU Kilroot</v>
          </cell>
          <cell r="F1657" t="str">
            <v>Foreign</v>
          </cell>
          <cell r="G1657">
            <v>0</v>
          </cell>
        </row>
        <row r="1658">
          <cell r="A1658" t="str">
            <v>Total Deferred Tax Liab - NC</v>
          </cell>
          <cell r="B1658" t="str">
            <v>Richard</v>
          </cell>
          <cell r="C1658" t="str">
            <v>Computed</v>
          </cell>
          <cell r="D1658" t="str">
            <v>4Q03</v>
          </cell>
          <cell r="E1658" t="str">
            <v>RU Kilroot</v>
          </cell>
          <cell r="F1658" t="str">
            <v>Foreign</v>
          </cell>
          <cell r="G1658">
            <v>-71867591.836734712</v>
          </cell>
        </row>
        <row r="1659">
          <cell r="A1659" t="str">
            <v>Total Net Deferred Tax Asset/(Liab)</v>
          </cell>
          <cell r="B1659" t="str">
            <v>Richard</v>
          </cell>
          <cell r="C1659" t="str">
            <v>Computed</v>
          </cell>
          <cell r="D1659" t="str">
            <v>4Q03</v>
          </cell>
          <cell r="E1659" t="str">
            <v>RU Kilroot</v>
          </cell>
          <cell r="F1659" t="str">
            <v>Foreign</v>
          </cell>
          <cell r="G1659">
            <v>-71867591.836734712</v>
          </cell>
        </row>
        <row r="1660">
          <cell r="A1660" t="str">
            <v>Gross Valuation Allowance</v>
          </cell>
          <cell r="B1660" t="str">
            <v>Richard</v>
          </cell>
          <cell r="C1660" t="str">
            <v>Computed</v>
          </cell>
          <cell r="D1660" t="str">
            <v>4Q03</v>
          </cell>
          <cell r="E1660" t="str">
            <v>RU Kilroot</v>
          </cell>
          <cell r="F1660" t="str">
            <v>Foreign</v>
          </cell>
          <cell r="G1660">
            <v>0</v>
          </cell>
        </row>
        <row r="1661">
          <cell r="A1661" t="str">
            <v>Total Asset/(Liability)</v>
          </cell>
          <cell r="B1661" t="str">
            <v>Richard</v>
          </cell>
          <cell r="C1661" t="str">
            <v>Computed</v>
          </cell>
          <cell r="D1661" t="str">
            <v>4Q03</v>
          </cell>
          <cell r="E1661" t="str">
            <v>RU Kilroot</v>
          </cell>
          <cell r="F1661" t="str">
            <v>Foreign</v>
          </cell>
          <cell r="G1661">
            <v>-82951396.53061226</v>
          </cell>
        </row>
        <row r="1662">
          <cell r="A1662" t="str">
            <v>EOY Accrued Tax Rec/(Pay)</v>
          </cell>
          <cell r="B1662" t="str">
            <v>Rich</v>
          </cell>
          <cell r="C1662" t="str">
            <v>Computed</v>
          </cell>
          <cell r="D1662" t="str">
            <v>2Q04</v>
          </cell>
          <cell r="E1662" t="str">
            <v>RU Alicura</v>
          </cell>
          <cell r="F1662" t="str">
            <v>Foreign</v>
          </cell>
          <cell r="G1662">
            <v>455669.60528952244</v>
          </cell>
        </row>
        <row r="1663">
          <cell r="A1663" t="str">
            <v>Total Deferred Tax Asset - Current</v>
          </cell>
          <cell r="B1663" t="str">
            <v>Rich</v>
          </cell>
          <cell r="C1663" t="str">
            <v>Computed</v>
          </cell>
          <cell r="D1663" t="str">
            <v>2Q04</v>
          </cell>
          <cell r="E1663" t="str">
            <v>RU Alicura</v>
          </cell>
          <cell r="F1663" t="str">
            <v>Foreign</v>
          </cell>
          <cell r="G1663">
            <v>0</v>
          </cell>
        </row>
        <row r="1664">
          <cell r="A1664" t="str">
            <v>Total Deferred Tax Asset - NC</v>
          </cell>
          <cell r="B1664" t="str">
            <v>Rich</v>
          </cell>
          <cell r="C1664" t="str">
            <v>Computed</v>
          </cell>
          <cell r="D1664" t="str">
            <v>2Q04</v>
          </cell>
          <cell r="E1664" t="str">
            <v>RU Alicura</v>
          </cell>
          <cell r="F1664" t="str">
            <v>Foreign</v>
          </cell>
          <cell r="G1664">
            <v>1166587.1568823885</v>
          </cell>
        </row>
        <row r="1665">
          <cell r="A1665" t="str">
            <v>Total Deferred Tax Liab - NC</v>
          </cell>
          <cell r="B1665" t="str">
            <v>Rich</v>
          </cell>
          <cell r="C1665" t="str">
            <v>Computed</v>
          </cell>
          <cell r="D1665" t="str">
            <v>2Q04</v>
          </cell>
          <cell r="E1665" t="str">
            <v>RU Alicura</v>
          </cell>
          <cell r="F1665" t="str">
            <v>Foreign</v>
          </cell>
          <cell r="G1665">
            <v>0</v>
          </cell>
        </row>
        <row r="1666">
          <cell r="A1666" t="str">
            <v>Total Net Deferred Tax Asset/(Liab)</v>
          </cell>
          <cell r="B1666" t="str">
            <v>Rich</v>
          </cell>
          <cell r="C1666" t="str">
            <v>Computed</v>
          </cell>
          <cell r="D1666" t="str">
            <v>2Q04</v>
          </cell>
          <cell r="E1666" t="str">
            <v>RU Alicura</v>
          </cell>
          <cell r="F1666" t="str">
            <v>Foreign</v>
          </cell>
          <cell r="G1666">
            <v>1166587.1568823885</v>
          </cell>
        </row>
        <row r="1667">
          <cell r="A1667" t="str">
            <v>Gross Valuation Allowance</v>
          </cell>
          <cell r="B1667" t="str">
            <v>Rich</v>
          </cell>
          <cell r="C1667" t="str">
            <v>Computed</v>
          </cell>
          <cell r="D1667" t="str">
            <v>2Q04</v>
          </cell>
          <cell r="E1667" t="str">
            <v>RU Alicura</v>
          </cell>
          <cell r="F1667" t="str">
            <v>Foreign</v>
          </cell>
          <cell r="G1667">
            <v>0</v>
          </cell>
        </row>
        <row r="1668">
          <cell r="A1668" t="str">
            <v>Total Asset/(Liability)</v>
          </cell>
          <cell r="B1668" t="str">
            <v>Rich</v>
          </cell>
          <cell r="C1668" t="str">
            <v>Computed</v>
          </cell>
          <cell r="D1668" t="str">
            <v>2Q04</v>
          </cell>
          <cell r="E1668" t="str">
            <v>RU Alicura</v>
          </cell>
          <cell r="F1668" t="str">
            <v>Foreign</v>
          </cell>
          <cell r="G1668">
            <v>1622256.7621719111</v>
          </cell>
        </row>
        <row r="1669">
          <cell r="A1669" t="str">
            <v>Total tax expense (benefit)</v>
          </cell>
          <cell r="B1669" t="str">
            <v>Rich</v>
          </cell>
          <cell r="C1669" t="str">
            <v>Computed</v>
          </cell>
          <cell r="D1669" t="str">
            <v>2Q04</v>
          </cell>
          <cell r="E1669" t="str">
            <v>RU Alicura</v>
          </cell>
          <cell r="F1669" t="str">
            <v>Foreign</v>
          </cell>
          <cell r="G1669">
            <v>1543556.1009817671</v>
          </cell>
        </row>
        <row r="1670">
          <cell r="A1670" t="str">
            <v>EOY Accrued Tax Rec/(Pay)</v>
          </cell>
          <cell r="B1670" t="str">
            <v>Rich</v>
          </cell>
          <cell r="C1670" t="str">
            <v>Computed</v>
          </cell>
          <cell r="D1670" t="str">
            <v>1Q04</v>
          </cell>
          <cell r="E1670" t="str">
            <v>RU Alicura</v>
          </cell>
          <cell r="F1670" t="str">
            <v>Foreign</v>
          </cell>
          <cell r="G1670">
            <v>124625.72630735455</v>
          </cell>
        </row>
        <row r="1671">
          <cell r="A1671" t="str">
            <v>Total Deferred Tax Asset - Current</v>
          </cell>
          <cell r="B1671" t="str">
            <v>Rich</v>
          </cell>
          <cell r="C1671" t="str">
            <v>Computed</v>
          </cell>
          <cell r="D1671" t="str">
            <v>1Q04</v>
          </cell>
          <cell r="E1671" t="str">
            <v>RU Alicura</v>
          </cell>
          <cell r="F1671" t="str">
            <v>Foreign</v>
          </cell>
          <cell r="G1671">
            <v>0</v>
          </cell>
        </row>
        <row r="1672">
          <cell r="A1672" t="str">
            <v>Total Deferred Tax Asset - NC</v>
          </cell>
          <cell r="B1672" t="str">
            <v>Rich</v>
          </cell>
          <cell r="C1672" t="str">
            <v>Computed</v>
          </cell>
          <cell r="D1672" t="str">
            <v>1Q04</v>
          </cell>
          <cell r="E1672" t="str">
            <v>RU Alicura</v>
          </cell>
          <cell r="F1672" t="str">
            <v>Foreign</v>
          </cell>
          <cell r="G1672">
            <v>1842740.7333199761</v>
          </cell>
        </row>
        <row r="1673">
          <cell r="A1673" t="str">
            <v>Total Deferred Tax Liab - NC</v>
          </cell>
          <cell r="B1673" t="str">
            <v>Rich</v>
          </cell>
          <cell r="C1673" t="str">
            <v>Computed</v>
          </cell>
          <cell r="D1673" t="str">
            <v>1Q04</v>
          </cell>
          <cell r="E1673" t="str">
            <v>RU Alicura</v>
          </cell>
          <cell r="F1673" t="str">
            <v>Foreign</v>
          </cell>
          <cell r="G1673">
            <v>0</v>
          </cell>
        </row>
        <row r="1674">
          <cell r="A1674" t="str">
            <v>Total Net Deferred Tax Asset/(Liab)</v>
          </cell>
          <cell r="B1674" t="str">
            <v>Rich</v>
          </cell>
          <cell r="C1674" t="str">
            <v>Computed</v>
          </cell>
          <cell r="D1674" t="str">
            <v>1Q04</v>
          </cell>
          <cell r="E1674" t="str">
            <v>RU Alicura</v>
          </cell>
          <cell r="F1674" t="str">
            <v>Foreign</v>
          </cell>
          <cell r="G1674">
            <v>1842740.7333199761</v>
          </cell>
        </row>
        <row r="1675">
          <cell r="A1675" t="str">
            <v>Gross Valuation Allowance</v>
          </cell>
          <cell r="B1675" t="str">
            <v>Rich</v>
          </cell>
          <cell r="C1675" t="str">
            <v>Computed</v>
          </cell>
          <cell r="D1675" t="str">
            <v>1Q04</v>
          </cell>
          <cell r="E1675" t="str">
            <v>RU Alicura</v>
          </cell>
          <cell r="F1675" t="str">
            <v>Foreign</v>
          </cell>
          <cell r="G1675">
            <v>0</v>
          </cell>
        </row>
        <row r="1676">
          <cell r="A1676" t="str">
            <v>Total Asset/(Liability)</v>
          </cell>
          <cell r="B1676" t="str">
            <v>Rich</v>
          </cell>
          <cell r="C1676" t="str">
            <v>Computed</v>
          </cell>
          <cell r="D1676" t="str">
            <v>1Q04</v>
          </cell>
          <cell r="E1676" t="str">
            <v>RU Alicura</v>
          </cell>
          <cell r="F1676" t="str">
            <v>Foreign</v>
          </cell>
          <cell r="G1676">
            <v>1967366.4596273308</v>
          </cell>
        </row>
        <row r="1677">
          <cell r="A1677" t="str">
            <v>Total tax expense (benefit)</v>
          </cell>
          <cell r="B1677" t="str">
            <v>Rich</v>
          </cell>
          <cell r="C1677" t="str">
            <v>Computed</v>
          </cell>
          <cell r="D1677" t="str">
            <v>1Q04</v>
          </cell>
          <cell r="E1677" t="str">
            <v>RU Alicura</v>
          </cell>
          <cell r="F1677" t="str">
            <v>Foreign</v>
          </cell>
          <cell r="G1677">
            <v>0</v>
          </cell>
        </row>
        <row r="1678">
          <cell r="A1678" t="str">
            <v>EOY Accrued Tax Rec/(Pay)</v>
          </cell>
          <cell r="B1678" t="str">
            <v>Rich</v>
          </cell>
          <cell r="C1678" t="str">
            <v>Computed</v>
          </cell>
          <cell r="D1678" t="str">
            <v>4Q03</v>
          </cell>
          <cell r="E1678" t="str">
            <v>RU Alicura</v>
          </cell>
          <cell r="F1678" t="str">
            <v>Foreign</v>
          </cell>
          <cell r="G1678">
            <v>-277113.40412742808</v>
          </cell>
        </row>
        <row r="1679">
          <cell r="A1679" t="str">
            <v>Total Deferred Tax Asset - Current</v>
          </cell>
          <cell r="B1679" t="str">
            <v>Rich</v>
          </cell>
          <cell r="C1679" t="str">
            <v>Computed</v>
          </cell>
          <cell r="D1679" t="str">
            <v>4Q03</v>
          </cell>
          <cell r="E1679" t="str">
            <v>RU Alicura</v>
          </cell>
          <cell r="F1679" t="str">
            <v>Foreign</v>
          </cell>
          <cell r="G1679">
            <v>0</v>
          </cell>
        </row>
        <row r="1680">
          <cell r="A1680" t="str">
            <v>Total Deferred Tax Asset - NC</v>
          </cell>
          <cell r="B1680" t="str">
            <v>Rich</v>
          </cell>
          <cell r="C1680" t="str">
            <v>Computed</v>
          </cell>
          <cell r="D1680" t="str">
            <v>4Q03</v>
          </cell>
          <cell r="E1680" t="str">
            <v>RU Alicura</v>
          </cell>
          <cell r="F1680" t="str">
            <v>Foreign</v>
          </cell>
          <cell r="G1680">
            <v>2710143.2578641553</v>
          </cell>
        </row>
        <row r="1681">
          <cell r="A1681" t="str">
            <v>Total Deferred Tax Liab - NC</v>
          </cell>
          <cell r="B1681" t="str">
            <v>Rich</v>
          </cell>
          <cell r="C1681" t="str">
            <v>Computed</v>
          </cell>
          <cell r="D1681" t="str">
            <v>4Q03</v>
          </cell>
          <cell r="E1681" t="str">
            <v>RU Alicura</v>
          </cell>
          <cell r="F1681" t="str">
            <v>Foreign</v>
          </cell>
          <cell r="G1681">
            <v>0</v>
          </cell>
        </row>
        <row r="1682">
          <cell r="A1682" t="str">
            <v>Total Net Deferred Tax Asset/(Liab)</v>
          </cell>
          <cell r="B1682" t="str">
            <v>Rich</v>
          </cell>
          <cell r="C1682" t="str">
            <v>Computed</v>
          </cell>
          <cell r="D1682" t="str">
            <v>4Q03</v>
          </cell>
          <cell r="E1682" t="str">
            <v>RU Alicura</v>
          </cell>
          <cell r="F1682" t="str">
            <v>Foreign</v>
          </cell>
          <cell r="G1682">
            <v>2710143.2578641553</v>
          </cell>
        </row>
        <row r="1683">
          <cell r="A1683" t="str">
            <v>Gross Valuation Allowance</v>
          </cell>
          <cell r="B1683" t="str">
            <v>Rich</v>
          </cell>
          <cell r="C1683" t="str">
            <v>Computed</v>
          </cell>
          <cell r="D1683" t="str">
            <v>4Q03</v>
          </cell>
          <cell r="E1683" t="str">
            <v>RU Alicura</v>
          </cell>
          <cell r="F1683" t="str">
            <v>Foreign</v>
          </cell>
          <cell r="G1683">
            <v>0</v>
          </cell>
        </row>
        <row r="1684">
          <cell r="A1684" t="str">
            <v>Total Asset/(Liability)</v>
          </cell>
          <cell r="B1684" t="str">
            <v>Rich</v>
          </cell>
          <cell r="C1684" t="str">
            <v>Computed</v>
          </cell>
          <cell r="D1684" t="str">
            <v>4Q03</v>
          </cell>
          <cell r="E1684" t="str">
            <v>RU Alicura</v>
          </cell>
          <cell r="F1684" t="str">
            <v>Foreign</v>
          </cell>
          <cell r="G1684">
            <v>2433029.8537367275</v>
          </cell>
        </row>
        <row r="1685">
          <cell r="A1685" t="str">
            <v>EOY Accrued Tax Rec/(Pay)</v>
          </cell>
          <cell r="B1685" t="str">
            <v>Rich</v>
          </cell>
          <cell r="C1685" t="str">
            <v>Computed</v>
          </cell>
          <cell r="D1685" t="str">
            <v>2Q04</v>
          </cell>
          <cell r="E1685" t="str">
            <v>Total CTSN</v>
          </cell>
          <cell r="F1685" t="str">
            <v>Foreign</v>
          </cell>
          <cell r="G1685">
            <v>-13348171.393699652</v>
          </cell>
        </row>
        <row r="1686">
          <cell r="A1686" t="str">
            <v>Total Deferred Tax Asset - Current</v>
          </cell>
          <cell r="B1686" t="str">
            <v>Rich</v>
          </cell>
          <cell r="C1686" t="str">
            <v>Computed</v>
          </cell>
          <cell r="D1686" t="str">
            <v>2Q04</v>
          </cell>
          <cell r="E1686" t="str">
            <v>Total CTSN</v>
          </cell>
          <cell r="F1686" t="str">
            <v>Foreign</v>
          </cell>
          <cell r="G1686">
            <v>2631818.1818181816</v>
          </cell>
        </row>
        <row r="1687">
          <cell r="A1687" t="str">
            <v>Total Deferred Tax Asset - NC</v>
          </cell>
          <cell r="B1687" t="str">
            <v>Rich</v>
          </cell>
          <cell r="C1687" t="str">
            <v>Computed</v>
          </cell>
          <cell r="D1687" t="str">
            <v>2Q04</v>
          </cell>
          <cell r="E1687" t="str">
            <v>Total CTSN</v>
          </cell>
          <cell r="F1687" t="str">
            <v>Foreign</v>
          </cell>
          <cell r="G1687">
            <v>0</v>
          </cell>
        </row>
        <row r="1688">
          <cell r="A1688" t="str">
            <v>Total Deferred Tax Liab - NC</v>
          </cell>
          <cell r="B1688" t="str">
            <v>Rich</v>
          </cell>
          <cell r="C1688" t="str">
            <v>Computed</v>
          </cell>
          <cell r="D1688" t="str">
            <v>2Q04</v>
          </cell>
          <cell r="E1688" t="str">
            <v>Total CTSN</v>
          </cell>
          <cell r="F1688" t="str">
            <v>Foreign</v>
          </cell>
          <cell r="G1688">
            <v>-5498863.6363636367</v>
          </cell>
        </row>
        <row r="1689">
          <cell r="A1689" t="str">
            <v>Total Net Deferred Tax Asset/(Liab)</v>
          </cell>
          <cell r="B1689" t="str">
            <v>Rich</v>
          </cell>
          <cell r="C1689" t="str">
            <v>Computed</v>
          </cell>
          <cell r="D1689" t="str">
            <v>2Q04</v>
          </cell>
          <cell r="E1689" t="str">
            <v>Total CTSN</v>
          </cell>
          <cell r="F1689" t="str">
            <v>Foreign</v>
          </cell>
          <cell r="G1689">
            <v>-2867045.4545454551</v>
          </cell>
        </row>
        <row r="1690">
          <cell r="A1690" t="str">
            <v>Gross Valuation Allowance</v>
          </cell>
          <cell r="B1690" t="str">
            <v>Rich</v>
          </cell>
          <cell r="C1690" t="str">
            <v>Computed</v>
          </cell>
          <cell r="D1690" t="str">
            <v>2Q04</v>
          </cell>
          <cell r="E1690" t="str">
            <v>Total CTSN</v>
          </cell>
          <cell r="F1690" t="str">
            <v>Foreign</v>
          </cell>
          <cell r="G1690">
            <v>0</v>
          </cell>
        </row>
        <row r="1691">
          <cell r="A1691" t="str">
            <v>Total Asset/(Liability)</v>
          </cell>
          <cell r="B1691" t="str">
            <v>Rich</v>
          </cell>
          <cell r="C1691" t="str">
            <v>Computed</v>
          </cell>
          <cell r="D1691" t="str">
            <v>2Q04</v>
          </cell>
          <cell r="E1691" t="str">
            <v>Total CTSN</v>
          </cell>
          <cell r="F1691" t="str">
            <v>Foreign</v>
          </cell>
          <cell r="G1691">
            <v>-16215216.848245107</v>
          </cell>
        </row>
        <row r="1692">
          <cell r="A1692" t="str">
            <v>Total tax expense (benefit)</v>
          </cell>
          <cell r="B1692" t="str">
            <v>Rich</v>
          </cell>
          <cell r="C1692" t="str">
            <v>Computed</v>
          </cell>
          <cell r="D1692" t="str">
            <v>2Q04</v>
          </cell>
          <cell r="E1692" t="str">
            <v>Total CTSN</v>
          </cell>
          <cell r="F1692" t="str">
            <v>Foreign</v>
          </cell>
          <cell r="G1692">
            <v>5519526.5340909082</v>
          </cell>
        </row>
        <row r="1693">
          <cell r="A1693" t="str">
            <v>EOY Accrued Tax Rec/(Pay)</v>
          </cell>
          <cell r="B1693" t="str">
            <v>Rich</v>
          </cell>
          <cell r="C1693" t="str">
            <v>Computed</v>
          </cell>
          <cell r="D1693" t="str">
            <v>1Q04</v>
          </cell>
          <cell r="E1693" t="str">
            <v>Total CTSN</v>
          </cell>
          <cell r="F1693" t="str">
            <v>Foreign</v>
          </cell>
          <cell r="G1693">
            <v>-10367453.226086017</v>
          </cell>
        </row>
        <row r="1694">
          <cell r="A1694" t="str">
            <v>Total Deferred Tax Asset - Current</v>
          </cell>
          <cell r="B1694" t="str">
            <v>Rich</v>
          </cell>
          <cell r="C1694" t="str">
            <v>Computed</v>
          </cell>
          <cell r="D1694" t="str">
            <v>1Q04</v>
          </cell>
          <cell r="E1694" t="str">
            <v>Total CTSN</v>
          </cell>
          <cell r="F1694" t="str">
            <v>Foreign</v>
          </cell>
          <cell r="G1694">
            <v>2631818.1818181816</v>
          </cell>
        </row>
        <row r="1695">
          <cell r="A1695" t="str">
            <v>Total Deferred Tax Asset - NC</v>
          </cell>
          <cell r="B1695" t="str">
            <v>Rich</v>
          </cell>
          <cell r="C1695" t="str">
            <v>Computed</v>
          </cell>
          <cell r="D1695" t="str">
            <v>1Q04</v>
          </cell>
          <cell r="E1695" t="str">
            <v>Total CTSN</v>
          </cell>
          <cell r="F1695" t="str">
            <v>Foreign</v>
          </cell>
          <cell r="G1695">
            <v>0</v>
          </cell>
        </row>
        <row r="1696">
          <cell r="A1696" t="str">
            <v>Total Deferred Tax Liab - NC</v>
          </cell>
          <cell r="B1696" t="str">
            <v>Rich</v>
          </cell>
          <cell r="C1696" t="str">
            <v>Computed</v>
          </cell>
          <cell r="D1696" t="str">
            <v>1Q04</v>
          </cell>
          <cell r="E1696" t="str">
            <v>Total CTSN</v>
          </cell>
          <cell r="F1696" t="str">
            <v>Foreign</v>
          </cell>
          <cell r="G1696">
            <v>-4665909.0909090908</v>
          </cell>
        </row>
        <row r="1697">
          <cell r="A1697" t="str">
            <v>Total Net Deferred Tax Asset/(Liab)</v>
          </cell>
          <cell r="B1697" t="str">
            <v>Rich</v>
          </cell>
          <cell r="C1697" t="str">
            <v>Computed</v>
          </cell>
          <cell r="D1697" t="str">
            <v>1Q04</v>
          </cell>
          <cell r="E1697" t="str">
            <v>Total CTSN</v>
          </cell>
          <cell r="F1697" t="str">
            <v>Foreign</v>
          </cell>
          <cell r="G1697">
            <v>-2034090.9090909092</v>
          </cell>
        </row>
        <row r="1698">
          <cell r="A1698" t="str">
            <v>Gross Valuation Allowance</v>
          </cell>
          <cell r="B1698" t="str">
            <v>Rich</v>
          </cell>
          <cell r="C1698" t="str">
            <v>Computed</v>
          </cell>
          <cell r="D1698" t="str">
            <v>1Q04</v>
          </cell>
          <cell r="E1698" t="str">
            <v>Total CTSN</v>
          </cell>
          <cell r="F1698" t="str">
            <v>Foreign</v>
          </cell>
          <cell r="G1698">
            <v>0</v>
          </cell>
        </row>
        <row r="1699">
          <cell r="A1699" t="str">
            <v>Total Asset/(Liability)</v>
          </cell>
          <cell r="B1699" t="str">
            <v>Rich</v>
          </cell>
          <cell r="C1699" t="str">
            <v>Computed</v>
          </cell>
          <cell r="D1699" t="str">
            <v>1Q04</v>
          </cell>
          <cell r="E1699" t="str">
            <v>Total CTSN</v>
          </cell>
          <cell r="F1699" t="str">
            <v>Foreign</v>
          </cell>
          <cell r="G1699">
            <v>-12401544.135176927</v>
          </cell>
        </row>
        <row r="1700">
          <cell r="A1700" t="str">
            <v>Total tax expense (benefit)</v>
          </cell>
          <cell r="B1700" t="str">
            <v>Rich</v>
          </cell>
          <cell r="C1700" t="str">
            <v>Computed</v>
          </cell>
          <cell r="D1700" t="str">
            <v>1Q04</v>
          </cell>
          <cell r="E1700" t="str">
            <v>Total CTSN</v>
          </cell>
          <cell r="F1700" t="str">
            <v>Foreign</v>
          </cell>
          <cell r="G1700">
            <v>1630507.8210227275</v>
          </cell>
        </row>
        <row r="1701">
          <cell r="A1701" t="str">
            <v>EOY Accrued Tax Rec/(Pay)</v>
          </cell>
          <cell r="B1701" t="str">
            <v>Rich</v>
          </cell>
          <cell r="C1701" t="str">
            <v>Computed</v>
          </cell>
          <cell r="D1701" t="str">
            <v>4Q03</v>
          </cell>
          <cell r="E1701" t="str">
            <v>Total CTSN</v>
          </cell>
          <cell r="F1701" t="str">
            <v>Foreign</v>
          </cell>
          <cell r="G1701">
            <v>-9551716.2686996516</v>
          </cell>
        </row>
        <row r="1702">
          <cell r="A1702" t="str">
            <v>Total Deferred Tax Asset - Current</v>
          </cell>
          <cell r="B1702" t="str">
            <v>Rich</v>
          </cell>
          <cell r="C1702" t="str">
            <v>Computed</v>
          </cell>
          <cell r="D1702" t="str">
            <v>4Q03</v>
          </cell>
          <cell r="E1702" t="str">
            <v>Total CTSN</v>
          </cell>
          <cell r="F1702" t="str">
            <v>Foreign</v>
          </cell>
          <cell r="G1702">
            <v>2631818.1818181816</v>
          </cell>
        </row>
        <row r="1703">
          <cell r="A1703" t="str">
            <v>Total Deferred Tax Asset - NC</v>
          </cell>
          <cell r="B1703" t="str">
            <v>Rich</v>
          </cell>
          <cell r="C1703" t="str">
            <v>Computed</v>
          </cell>
          <cell r="D1703" t="str">
            <v>4Q03</v>
          </cell>
          <cell r="E1703" t="str">
            <v>Total CTSN</v>
          </cell>
          <cell r="F1703" t="str">
            <v>Foreign</v>
          </cell>
          <cell r="G1703">
            <v>0</v>
          </cell>
        </row>
        <row r="1704">
          <cell r="A1704" t="str">
            <v>Total Deferred Tax Liab - NC</v>
          </cell>
          <cell r="B1704" t="str">
            <v>Rich</v>
          </cell>
          <cell r="C1704" t="str">
            <v>Computed</v>
          </cell>
          <cell r="D1704" t="str">
            <v>4Q03</v>
          </cell>
          <cell r="E1704" t="str">
            <v>Total CTSN</v>
          </cell>
          <cell r="F1704" t="str">
            <v>Foreign</v>
          </cell>
          <cell r="G1704">
            <v>-4052510.2272727275</v>
          </cell>
        </row>
        <row r="1705">
          <cell r="A1705" t="str">
            <v>Total Net Deferred Tax Asset/(Liab)</v>
          </cell>
          <cell r="B1705" t="str">
            <v>Rich</v>
          </cell>
          <cell r="C1705" t="str">
            <v>Computed</v>
          </cell>
          <cell r="D1705" t="str">
            <v>4Q03</v>
          </cell>
          <cell r="E1705" t="str">
            <v>Total CTSN</v>
          </cell>
          <cell r="F1705" t="str">
            <v>Foreign</v>
          </cell>
          <cell r="G1705">
            <v>-1420692.0454545459</v>
          </cell>
        </row>
        <row r="1706">
          <cell r="A1706" t="str">
            <v>Gross Valuation Allowance</v>
          </cell>
          <cell r="B1706" t="str">
            <v>Rich</v>
          </cell>
          <cell r="C1706" t="str">
            <v>Computed</v>
          </cell>
          <cell r="D1706" t="str">
            <v>4Q03</v>
          </cell>
          <cell r="E1706" t="str">
            <v>Total CTSN</v>
          </cell>
          <cell r="F1706" t="str">
            <v>Foreign</v>
          </cell>
          <cell r="G1706">
            <v>0</v>
          </cell>
        </row>
        <row r="1707">
          <cell r="A1707" t="str">
            <v>Total Asset/(Liability)</v>
          </cell>
          <cell r="B1707" t="str">
            <v>Rich</v>
          </cell>
          <cell r="C1707" t="str">
            <v>Computed</v>
          </cell>
          <cell r="D1707" t="str">
            <v>4Q03</v>
          </cell>
          <cell r="E1707" t="str">
            <v>Total CTSN</v>
          </cell>
          <cell r="F1707" t="str">
            <v>Foreign</v>
          </cell>
          <cell r="G1707">
            <v>-10972408.314154197</v>
          </cell>
        </row>
        <row r="1708">
          <cell r="A1708" t="str">
            <v>EOY Accrued Tax Rec/(Pay)</v>
          </cell>
          <cell r="B1708" t="str">
            <v>Rich</v>
          </cell>
          <cell r="C1708" t="str">
            <v>Computed</v>
          </cell>
          <cell r="D1708" t="str">
            <v>2Q04</v>
          </cell>
          <cell r="E1708" t="str">
            <v>Parana</v>
          </cell>
          <cell r="F1708" t="str">
            <v>Foreign</v>
          </cell>
          <cell r="G1708">
            <v>2373528.4500000002</v>
          </cell>
        </row>
        <row r="1709">
          <cell r="A1709" t="str">
            <v>Total Deferred Tax Asset - Current</v>
          </cell>
          <cell r="B1709" t="str">
            <v>Rich</v>
          </cell>
          <cell r="C1709" t="str">
            <v>Computed</v>
          </cell>
          <cell r="D1709" t="str">
            <v>2Q04</v>
          </cell>
          <cell r="E1709" t="str">
            <v>Parana</v>
          </cell>
          <cell r="F1709" t="str">
            <v>Foreign</v>
          </cell>
          <cell r="G1709">
            <v>0</v>
          </cell>
        </row>
        <row r="1710">
          <cell r="A1710" t="str">
            <v>Total Deferred Tax Asset - NC</v>
          </cell>
          <cell r="B1710" t="str">
            <v>Rich</v>
          </cell>
          <cell r="C1710" t="str">
            <v>Computed</v>
          </cell>
          <cell r="D1710" t="str">
            <v>2Q04</v>
          </cell>
          <cell r="E1710" t="str">
            <v>Parana</v>
          </cell>
          <cell r="F1710" t="str">
            <v>Foreign</v>
          </cell>
          <cell r="G1710">
            <v>0</v>
          </cell>
        </row>
        <row r="1711">
          <cell r="A1711" t="str">
            <v>Total Deferred Tax Liab - NC</v>
          </cell>
          <cell r="B1711" t="str">
            <v>Rich</v>
          </cell>
          <cell r="C1711" t="str">
            <v>Computed</v>
          </cell>
          <cell r="D1711" t="str">
            <v>2Q04</v>
          </cell>
          <cell r="E1711" t="str">
            <v>Parana</v>
          </cell>
          <cell r="F1711" t="str">
            <v>Foreign</v>
          </cell>
          <cell r="G1711">
            <v>0</v>
          </cell>
        </row>
        <row r="1712">
          <cell r="A1712" t="str">
            <v>Total Net Deferred Tax Asset/(Liab)</v>
          </cell>
          <cell r="B1712" t="str">
            <v>Rich</v>
          </cell>
          <cell r="C1712" t="str">
            <v>Computed</v>
          </cell>
          <cell r="D1712" t="str">
            <v>2Q04</v>
          </cell>
          <cell r="E1712" t="str">
            <v>Parana</v>
          </cell>
          <cell r="F1712" t="str">
            <v>Foreign</v>
          </cell>
          <cell r="G1712">
            <v>0</v>
          </cell>
        </row>
        <row r="1713">
          <cell r="A1713" t="str">
            <v>Gross Valuation Allowance</v>
          </cell>
          <cell r="B1713" t="str">
            <v>Rich</v>
          </cell>
          <cell r="C1713" t="str">
            <v>Computed</v>
          </cell>
          <cell r="D1713" t="str">
            <v>2Q04</v>
          </cell>
          <cell r="E1713" t="str">
            <v>Parana</v>
          </cell>
          <cell r="F1713" t="str">
            <v>Foreign</v>
          </cell>
          <cell r="G1713">
            <v>-64906683.347500004</v>
          </cell>
        </row>
        <row r="1714">
          <cell r="A1714" t="str">
            <v>Total Asset/(Liability)</v>
          </cell>
          <cell r="B1714" t="str">
            <v>Rich</v>
          </cell>
          <cell r="C1714" t="str">
            <v>Computed</v>
          </cell>
          <cell r="D1714" t="str">
            <v>2Q04</v>
          </cell>
          <cell r="E1714" t="str">
            <v>Parana</v>
          </cell>
          <cell r="F1714" t="str">
            <v>Foreign</v>
          </cell>
          <cell r="G1714">
            <v>2373528.4500000002</v>
          </cell>
        </row>
        <row r="1715">
          <cell r="A1715" t="str">
            <v>Total tax expense (benefit)</v>
          </cell>
          <cell r="B1715" t="str">
            <v>Rich</v>
          </cell>
          <cell r="C1715" t="str">
            <v>Computed</v>
          </cell>
          <cell r="D1715" t="str">
            <v>2Q04</v>
          </cell>
          <cell r="E1715" t="str">
            <v>Parana</v>
          </cell>
          <cell r="F1715" t="str">
            <v>Foreign</v>
          </cell>
          <cell r="G1715">
            <v>0</v>
          </cell>
        </row>
        <row r="1716">
          <cell r="A1716" t="str">
            <v>EOY Accrued Tax Rec/(Pay)</v>
          </cell>
          <cell r="B1716" t="str">
            <v>Rich</v>
          </cell>
          <cell r="C1716" t="str">
            <v>Computed</v>
          </cell>
          <cell r="D1716" t="str">
            <v>1Q04</v>
          </cell>
          <cell r="E1716" t="str">
            <v>Parana</v>
          </cell>
          <cell r="F1716" t="str">
            <v>Foreign</v>
          </cell>
          <cell r="G1716">
            <v>1917011.45</v>
          </cell>
        </row>
        <row r="1717">
          <cell r="A1717" t="str">
            <v>Total Deferred Tax Asset - Current</v>
          </cell>
          <cell r="B1717" t="str">
            <v>Rich</v>
          </cell>
          <cell r="C1717" t="str">
            <v>Computed</v>
          </cell>
          <cell r="D1717" t="str">
            <v>1Q04</v>
          </cell>
          <cell r="E1717" t="str">
            <v>Parana</v>
          </cell>
          <cell r="F1717" t="str">
            <v>Foreign</v>
          </cell>
          <cell r="G1717">
            <v>0</v>
          </cell>
        </row>
        <row r="1718">
          <cell r="A1718" t="str">
            <v>Total Deferred Tax Asset - NC</v>
          </cell>
          <cell r="B1718" t="str">
            <v>Rich</v>
          </cell>
          <cell r="C1718" t="str">
            <v>Computed</v>
          </cell>
          <cell r="D1718" t="str">
            <v>1Q04</v>
          </cell>
          <cell r="E1718" t="str">
            <v>Parana</v>
          </cell>
          <cell r="F1718" t="str">
            <v>Foreign</v>
          </cell>
          <cell r="G1718">
            <v>0</v>
          </cell>
        </row>
        <row r="1719">
          <cell r="A1719" t="str">
            <v>Total Deferred Tax Liab - NC</v>
          </cell>
          <cell r="B1719" t="str">
            <v>Rich</v>
          </cell>
          <cell r="C1719" t="str">
            <v>Computed</v>
          </cell>
          <cell r="D1719" t="str">
            <v>1Q04</v>
          </cell>
          <cell r="E1719" t="str">
            <v>Parana</v>
          </cell>
          <cell r="F1719" t="str">
            <v>Foreign</v>
          </cell>
          <cell r="G1719">
            <v>0</v>
          </cell>
        </row>
        <row r="1720">
          <cell r="A1720" t="str">
            <v>Total Net Deferred Tax Asset/(Liab)</v>
          </cell>
          <cell r="B1720" t="str">
            <v>Rich</v>
          </cell>
          <cell r="C1720" t="str">
            <v>Computed</v>
          </cell>
          <cell r="D1720" t="str">
            <v>1Q04</v>
          </cell>
          <cell r="E1720" t="str">
            <v>Parana</v>
          </cell>
          <cell r="F1720" t="str">
            <v>Foreign</v>
          </cell>
          <cell r="G1720">
            <v>0</v>
          </cell>
        </row>
        <row r="1721">
          <cell r="A1721" t="str">
            <v>Gross Valuation Allowance</v>
          </cell>
          <cell r="B1721" t="str">
            <v>Rich</v>
          </cell>
          <cell r="C1721" t="str">
            <v>Computed</v>
          </cell>
          <cell r="D1721" t="str">
            <v>1Q04</v>
          </cell>
          <cell r="E1721" t="str">
            <v>Parana</v>
          </cell>
          <cell r="F1721" t="str">
            <v>Foreign</v>
          </cell>
          <cell r="G1721">
            <v>-62541928.700000003</v>
          </cell>
        </row>
        <row r="1722">
          <cell r="A1722" t="str">
            <v>Total Asset/(Liability)</v>
          </cell>
          <cell r="B1722" t="str">
            <v>Rich</v>
          </cell>
          <cell r="C1722" t="str">
            <v>Computed</v>
          </cell>
          <cell r="D1722" t="str">
            <v>1Q04</v>
          </cell>
          <cell r="E1722" t="str">
            <v>Parana</v>
          </cell>
          <cell r="F1722" t="str">
            <v>Foreign</v>
          </cell>
          <cell r="G1722">
            <v>1917011.45</v>
          </cell>
        </row>
        <row r="1723">
          <cell r="A1723" t="str">
            <v>Total tax expense (benefit)</v>
          </cell>
          <cell r="B1723" t="str">
            <v>Rich</v>
          </cell>
          <cell r="C1723" t="str">
            <v>Computed</v>
          </cell>
          <cell r="D1723" t="str">
            <v>1Q04</v>
          </cell>
          <cell r="E1723" t="str">
            <v>Parana</v>
          </cell>
          <cell r="F1723" t="str">
            <v>Foreign</v>
          </cell>
          <cell r="G1723">
            <v>0</v>
          </cell>
        </row>
        <row r="1724">
          <cell r="A1724" t="str">
            <v>EOY Accrued Tax Rec/(Pay)</v>
          </cell>
          <cell r="B1724" t="str">
            <v>Rich</v>
          </cell>
          <cell r="C1724" t="str">
            <v>Computed</v>
          </cell>
          <cell r="D1724" t="str">
            <v>4Q03</v>
          </cell>
          <cell r="E1724" t="str">
            <v>Parana</v>
          </cell>
          <cell r="F1724" t="str">
            <v>Foreign</v>
          </cell>
          <cell r="G1724">
            <v>1496367.45</v>
          </cell>
        </row>
        <row r="1725">
          <cell r="A1725" t="str">
            <v>Total Deferred Tax Asset - Current</v>
          </cell>
          <cell r="B1725" t="str">
            <v>Rich</v>
          </cell>
          <cell r="C1725" t="str">
            <v>Computed</v>
          </cell>
          <cell r="D1725" t="str">
            <v>4Q03</v>
          </cell>
          <cell r="E1725" t="str">
            <v>Parana</v>
          </cell>
          <cell r="F1725" t="str">
            <v>Foreign</v>
          </cell>
          <cell r="G1725">
            <v>0</v>
          </cell>
        </row>
        <row r="1726">
          <cell r="A1726" t="str">
            <v>Total Deferred Tax Asset - NC</v>
          </cell>
          <cell r="B1726" t="str">
            <v>Rich</v>
          </cell>
          <cell r="C1726" t="str">
            <v>Computed</v>
          </cell>
          <cell r="D1726" t="str">
            <v>4Q03</v>
          </cell>
          <cell r="E1726" t="str">
            <v>Parana</v>
          </cell>
          <cell r="F1726" t="str">
            <v>Foreign</v>
          </cell>
          <cell r="G1726">
            <v>0</v>
          </cell>
        </row>
        <row r="1727">
          <cell r="A1727" t="str">
            <v>Total Deferred Tax Liab - NC</v>
          </cell>
          <cell r="B1727" t="str">
            <v>Rich</v>
          </cell>
          <cell r="C1727" t="str">
            <v>Computed</v>
          </cell>
          <cell r="D1727" t="str">
            <v>4Q03</v>
          </cell>
          <cell r="E1727" t="str">
            <v>Parana</v>
          </cell>
          <cell r="F1727" t="str">
            <v>Foreign</v>
          </cell>
          <cell r="G1727">
            <v>0</v>
          </cell>
        </row>
        <row r="1728">
          <cell r="A1728" t="str">
            <v>Total Net Deferred Tax Asset/(Liab)</v>
          </cell>
          <cell r="B1728" t="str">
            <v>Rich</v>
          </cell>
          <cell r="C1728" t="str">
            <v>Computed</v>
          </cell>
          <cell r="D1728" t="str">
            <v>4Q03</v>
          </cell>
          <cell r="E1728" t="str">
            <v>Parana</v>
          </cell>
          <cell r="F1728" t="str">
            <v>Foreign</v>
          </cell>
          <cell r="G1728">
            <v>0</v>
          </cell>
        </row>
        <row r="1729">
          <cell r="A1729" t="str">
            <v>Gross Valuation Allowance</v>
          </cell>
          <cell r="B1729" t="str">
            <v>Rich</v>
          </cell>
          <cell r="C1729" t="str">
            <v>Computed</v>
          </cell>
          <cell r="D1729" t="str">
            <v>4Q03</v>
          </cell>
          <cell r="E1729" t="str">
            <v>Parana</v>
          </cell>
          <cell r="F1729" t="str">
            <v>Foreign</v>
          </cell>
          <cell r="G1729">
            <v>-63975290</v>
          </cell>
        </row>
        <row r="1730">
          <cell r="A1730" t="str">
            <v>Total Asset/(Liability)</v>
          </cell>
          <cell r="B1730" t="str">
            <v>Rich</v>
          </cell>
          <cell r="C1730" t="str">
            <v>Computed</v>
          </cell>
          <cell r="D1730" t="str">
            <v>4Q03</v>
          </cell>
          <cell r="E1730" t="str">
            <v>Parana</v>
          </cell>
          <cell r="F1730" t="str">
            <v>Foreign</v>
          </cell>
          <cell r="G1730">
            <v>1496367.45</v>
          </cell>
        </row>
        <row r="1731">
          <cell r="A1731" t="str">
            <v>EOY Accrued Tax Rec/(Pay)</v>
          </cell>
          <cell r="B1731" t="str">
            <v>Rich</v>
          </cell>
          <cell r="C1731" t="str">
            <v>Computed</v>
          </cell>
          <cell r="D1731" t="str">
            <v>2Q04</v>
          </cell>
          <cell r="E1731" t="str">
            <v>Rio Juramento &amp; San Juan</v>
          </cell>
          <cell r="F1731" t="str">
            <v>Foreign</v>
          </cell>
          <cell r="G1731">
            <v>-2095583.0816326533</v>
          </cell>
        </row>
        <row r="1732">
          <cell r="A1732" t="str">
            <v>Total Deferred Tax Asset - Current</v>
          </cell>
          <cell r="B1732" t="str">
            <v>Rich</v>
          </cell>
          <cell r="C1732" t="str">
            <v>Computed</v>
          </cell>
          <cell r="D1732" t="str">
            <v>2Q04</v>
          </cell>
          <cell r="E1732" t="str">
            <v>Rio Juramento &amp; San Juan</v>
          </cell>
          <cell r="F1732" t="str">
            <v>Foreign</v>
          </cell>
          <cell r="G1732">
            <v>57383.673469387759</v>
          </cell>
        </row>
        <row r="1733">
          <cell r="A1733" t="str">
            <v>Total Deferred Tax Asset - NC</v>
          </cell>
          <cell r="B1733" t="str">
            <v>Rich</v>
          </cell>
          <cell r="C1733" t="str">
            <v>Computed</v>
          </cell>
          <cell r="D1733" t="str">
            <v>2Q04</v>
          </cell>
          <cell r="E1733" t="str">
            <v>Rio Juramento &amp; San Juan</v>
          </cell>
          <cell r="F1733" t="str">
            <v>Foreign</v>
          </cell>
          <cell r="G1733">
            <v>2014044.8979591837</v>
          </cell>
        </row>
        <row r="1734">
          <cell r="A1734" t="str">
            <v>Total Deferred Tax Liab - NC</v>
          </cell>
          <cell r="B1734" t="str">
            <v>Rich</v>
          </cell>
          <cell r="C1734" t="str">
            <v>Computed</v>
          </cell>
          <cell r="D1734" t="str">
            <v>2Q04</v>
          </cell>
          <cell r="E1734" t="str">
            <v>Rio Juramento &amp; San Juan</v>
          </cell>
          <cell r="F1734" t="str">
            <v>Foreign</v>
          </cell>
          <cell r="G1734">
            <v>0</v>
          </cell>
        </row>
        <row r="1735">
          <cell r="A1735" t="str">
            <v>Total Net Deferred Tax Asset/(Liab)</v>
          </cell>
          <cell r="B1735" t="str">
            <v>Rich</v>
          </cell>
          <cell r="C1735" t="str">
            <v>Computed</v>
          </cell>
          <cell r="D1735" t="str">
            <v>2Q04</v>
          </cell>
          <cell r="E1735" t="str">
            <v>Rio Juramento &amp; San Juan</v>
          </cell>
          <cell r="F1735" t="str">
            <v>Foreign</v>
          </cell>
          <cell r="G1735">
            <v>2071428.5714285714</v>
          </cell>
        </row>
        <row r="1736">
          <cell r="A1736" t="str">
            <v>Gross Valuation Allowance</v>
          </cell>
          <cell r="B1736" t="str">
            <v>Rich</v>
          </cell>
          <cell r="C1736" t="str">
            <v>Computed</v>
          </cell>
          <cell r="D1736" t="str">
            <v>2Q04</v>
          </cell>
          <cell r="E1736" t="str">
            <v>Rio Juramento &amp; San Juan</v>
          </cell>
          <cell r="F1736" t="str">
            <v>Foreign</v>
          </cell>
          <cell r="G1736">
            <v>0</v>
          </cell>
        </row>
        <row r="1737">
          <cell r="A1737" t="str">
            <v>Total Asset/(Liability)</v>
          </cell>
          <cell r="B1737" t="str">
            <v>Rich</v>
          </cell>
          <cell r="C1737" t="str">
            <v>Computed</v>
          </cell>
          <cell r="D1737" t="str">
            <v>2Q04</v>
          </cell>
          <cell r="E1737" t="str">
            <v>Rio Juramento &amp; San Juan</v>
          </cell>
          <cell r="F1737" t="str">
            <v>Foreign</v>
          </cell>
          <cell r="G1737">
            <v>-24154.510204081889</v>
          </cell>
        </row>
        <row r="1738">
          <cell r="A1738" t="str">
            <v>Total tax expense (benefit)</v>
          </cell>
          <cell r="B1738" t="str">
            <v>Rich</v>
          </cell>
          <cell r="C1738" t="str">
            <v>Computed</v>
          </cell>
          <cell r="D1738" t="str">
            <v>2Q04</v>
          </cell>
          <cell r="E1738" t="str">
            <v>Rio Juramento &amp; San Juan</v>
          </cell>
          <cell r="F1738" t="str">
            <v>Foreign</v>
          </cell>
          <cell r="G1738">
            <v>-3561726.9387755101</v>
          </cell>
        </row>
        <row r="1739">
          <cell r="A1739" t="str">
            <v>EOY Accrued Tax Rec/(Pay)</v>
          </cell>
          <cell r="B1739" t="str">
            <v>Rich</v>
          </cell>
          <cell r="C1739" t="str">
            <v>Computed</v>
          </cell>
          <cell r="D1739" t="str">
            <v>1Q04</v>
          </cell>
          <cell r="E1739" t="str">
            <v>Rio Juramento &amp; San Juan</v>
          </cell>
          <cell r="F1739" t="str">
            <v>Foreign</v>
          </cell>
          <cell r="G1739">
            <v>-2360580.8331632656</v>
          </cell>
        </row>
        <row r="1740">
          <cell r="A1740" t="str">
            <v>Total Deferred Tax Asset - Current</v>
          </cell>
          <cell r="B1740" t="str">
            <v>Rich</v>
          </cell>
          <cell r="C1740" t="str">
            <v>Computed</v>
          </cell>
          <cell r="D1740" t="str">
            <v>1Q04</v>
          </cell>
          <cell r="E1740" t="str">
            <v>Rio Juramento &amp; San Juan</v>
          </cell>
          <cell r="F1740" t="str">
            <v>Foreign</v>
          </cell>
          <cell r="G1740">
            <v>57383.673469387759</v>
          </cell>
        </row>
        <row r="1741">
          <cell r="A1741" t="str">
            <v>Total Deferred Tax Asset - NC</v>
          </cell>
          <cell r="B1741" t="str">
            <v>Rich</v>
          </cell>
          <cell r="C1741" t="str">
            <v>Computed</v>
          </cell>
          <cell r="D1741" t="str">
            <v>1Q04</v>
          </cell>
          <cell r="E1741" t="str">
            <v>Rio Juramento &amp; San Juan</v>
          </cell>
          <cell r="F1741" t="str">
            <v>Foreign</v>
          </cell>
          <cell r="G1741">
            <v>2087514.2857142857</v>
          </cell>
        </row>
        <row r="1742">
          <cell r="A1742" t="str">
            <v>Total Deferred Tax Liab - NC</v>
          </cell>
          <cell r="B1742" t="str">
            <v>Rich</v>
          </cell>
          <cell r="C1742" t="str">
            <v>Computed</v>
          </cell>
          <cell r="D1742" t="str">
            <v>1Q04</v>
          </cell>
          <cell r="E1742" t="str">
            <v>Rio Juramento &amp; San Juan</v>
          </cell>
          <cell r="F1742" t="str">
            <v>Foreign</v>
          </cell>
          <cell r="G1742">
            <v>0</v>
          </cell>
        </row>
        <row r="1743">
          <cell r="A1743" t="str">
            <v>Total Net Deferred Tax Asset/(Liab)</v>
          </cell>
          <cell r="B1743" t="str">
            <v>Rich</v>
          </cell>
          <cell r="C1743" t="str">
            <v>Computed</v>
          </cell>
          <cell r="D1743" t="str">
            <v>1Q04</v>
          </cell>
          <cell r="E1743" t="str">
            <v>Rio Juramento &amp; San Juan</v>
          </cell>
          <cell r="F1743" t="str">
            <v>Foreign</v>
          </cell>
          <cell r="G1743">
            <v>2144897.9591836734</v>
          </cell>
        </row>
        <row r="1744">
          <cell r="A1744" t="str">
            <v>Gross Valuation Allowance</v>
          </cell>
          <cell r="B1744" t="str">
            <v>Rich</v>
          </cell>
          <cell r="C1744" t="str">
            <v>Computed</v>
          </cell>
          <cell r="D1744" t="str">
            <v>1Q04</v>
          </cell>
          <cell r="E1744" t="str">
            <v>Rio Juramento &amp; San Juan</v>
          </cell>
          <cell r="F1744" t="str">
            <v>Foreign</v>
          </cell>
          <cell r="G1744">
            <v>0</v>
          </cell>
        </row>
        <row r="1745">
          <cell r="A1745" t="str">
            <v>Total Asset/(Liability)</v>
          </cell>
          <cell r="B1745" t="str">
            <v>Rich</v>
          </cell>
          <cell r="C1745" t="str">
            <v>Computed</v>
          </cell>
          <cell r="D1745" t="str">
            <v>1Q04</v>
          </cell>
          <cell r="E1745" t="str">
            <v>Rio Juramento &amp; San Juan</v>
          </cell>
          <cell r="F1745" t="str">
            <v>Foreign</v>
          </cell>
          <cell r="G1745">
            <v>-215682.87397959223</v>
          </cell>
        </row>
        <row r="1746">
          <cell r="A1746" t="str">
            <v>Total tax expense (benefit)</v>
          </cell>
          <cell r="B1746" t="str">
            <v>Rich</v>
          </cell>
          <cell r="C1746" t="str">
            <v>Computed</v>
          </cell>
          <cell r="D1746" t="str">
            <v>1Q04</v>
          </cell>
          <cell r="E1746" t="str">
            <v>Rio Juramento &amp; San Juan</v>
          </cell>
          <cell r="F1746" t="str">
            <v>Foreign</v>
          </cell>
          <cell r="G1746">
            <v>-3814600.7994897962</v>
          </cell>
        </row>
        <row r="1747">
          <cell r="A1747" t="str">
            <v>EOY Accrued Tax Rec/(Pay)</v>
          </cell>
          <cell r="B1747" t="str">
            <v>Rich</v>
          </cell>
          <cell r="C1747" t="str">
            <v>Computed</v>
          </cell>
          <cell r="D1747" t="str">
            <v>4Q03</v>
          </cell>
          <cell r="E1747" t="str">
            <v>Rio Juramento &amp; San Juan</v>
          </cell>
          <cell r="F1747" t="str">
            <v>Foreign</v>
          </cell>
          <cell r="G1747">
            <v>-2207980.612244898</v>
          </cell>
        </row>
        <row r="1748">
          <cell r="A1748" t="str">
            <v>Total Deferred Tax Asset - Current</v>
          </cell>
          <cell r="B1748" t="str">
            <v>Rich</v>
          </cell>
          <cell r="C1748" t="str">
            <v>Computed</v>
          </cell>
          <cell r="D1748" t="str">
            <v>4Q03</v>
          </cell>
          <cell r="E1748" t="str">
            <v>Rio Juramento &amp; San Juan</v>
          </cell>
          <cell r="F1748" t="str">
            <v>Foreign</v>
          </cell>
          <cell r="G1748">
            <v>57383.673469387759</v>
          </cell>
        </row>
        <row r="1749">
          <cell r="A1749" t="str">
            <v>Total Deferred Tax Asset - NC</v>
          </cell>
          <cell r="B1749" t="str">
            <v>Rich</v>
          </cell>
          <cell r="C1749" t="str">
            <v>Computed</v>
          </cell>
          <cell r="D1749" t="str">
            <v>4Q03</v>
          </cell>
          <cell r="E1749" t="str">
            <v>Rio Juramento &amp; San Juan</v>
          </cell>
          <cell r="F1749" t="str">
            <v>Foreign</v>
          </cell>
          <cell r="G1749">
            <v>0</v>
          </cell>
        </row>
        <row r="1750">
          <cell r="A1750" t="str">
            <v>Total Deferred Tax Liab - NC</v>
          </cell>
          <cell r="B1750" t="str">
            <v>Rich</v>
          </cell>
          <cell r="C1750" t="str">
            <v>Computed</v>
          </cell>
          <cell r="D1750" t="str">
            <v>4Q03</v>
          </cell>
          <cell r="E1750" t="str">
            <v>Rio Juramento &amp; San Juan</v>
          </cell>
          <cell r="F1750" t="str">
            <v>Foreign</v>
          </cell>
          <cell r="G1750">
            <v>-1921725.5102040817</v>
          </cell>
        </row>
        <row r="1751">
          <cell r="A1751" t="str">
            <v>Total Net Deferred Tax Asset/(Liab)</v>
          </cell>
          <cell r="B1751" t="str">
            <v>Rich</v>
          </cell>
          <cell r="C1751" t="str">
            <v>Computed</v>
          </cell>
          <cell r="D1751" t="str">
            <v>4Q03</v>
          </cell>
          <cell r="E1751" t="str">
            <v>Rio Juramento &amp; San Juan</v>
          </cell>
          <cell r="F1751" t="str">
            <v>Foreign</v>
          </cell>
          <cell r="G1751">
            <v>-1864341.836734694</v>
          </cell>
        </row>
        <row r="1752">
          <cell r="A1752" t="str">
            <v>Gross Valuation Allowance</v>
          </cell>
          <cell r="B1752" t="str">
            <v>Rich</v>
          </cell>
          <cell r="C1752" t="str">
            <v>Computed</v>
          </cell>
          <cell r="D1752" t="str">
            <v>4Q03</v>
          </cell>
          <cell r="E1752" t="str">
            <v>Rio Juramento &amp; San Juan</v>
          </cell>
          <cell r="F1752" t="str">
            <v>Foreign</v>
          </cell>
          <cell r="G1752">
            <v>0</v>
          </cell>
        </row>
        <row r="1753">
          <cell r="A1753" t="str">
            <v>Total Asset/(Liability)</v>
          </cell>
          <cell r="B1753" t="str">
            <v>Rich</v>
          </cell>
          <cell r="C1753" t="str">
            <v>Computed</v>
          </cell>
          <cell r="D1753" t="str">
            <v>4Q03</v>
          </cell>
          <cell r="E1753" t="str">
            <v>Rio Juramento &amp; San Juan</v>
          </cell>
          <cell r="F1753" t="str">
            <v>Foreign</v>
          </cell>
          <cell r="G1753">
            <v>-4072322.448979592</v>
          </cell>
        </row>
        <row r="1754">
          <cell r="A1754" t="str">
            <v>EOY Accrued Tax Rec/(Pay)</v>
          </cell>
          <cell r="B1754" t="str">
            <v>Rich</v>
          </cell>
          <cell r="C1754" t="str">
            <v>Computed</v>
          </cell>
          <cell r="D1754" t="str">
            <v>2Q04</v>
          </cell>
          <cell r="E1754" t="str">
            <v>Caracoles</v>
          </cell>
          <cell r="F1754" t="str">
            <v>Foreign</v>
          </cell>
          <cell r="G1754">
            <v>-1649154.85</v>
          </cell>
        </row>
        <row r="1755">
          <cell r="A1755" t="str">
            <v>Total Deferred Tax Asset - Current</v>
          </cell>
          <cell r="B1755" t="str">
            <v>Rich</v>
          </cell>
          <cell r="C1755" t="str">
            <v>Computed</v>
          </cell>
          <cell r="D1755" t="str">
            <v>2Q04</v>
          </cell>
          <cell r="E1755" t="str">
            <v>Caracoles</v>
          </cell>
          <cell r="F1755" t="str">
            <v>Foreign</v>
          </cell>
          <cell r="G1755">
            <v>0</v>
          </cell>
        </row>
        <row r="1756">
          <cell r="A1756" t="str">
            <v>Total Deferred Tax Asset - NC</v>
          </cell>
          <cell r="B1756" t="str">
            <v>Rich</v>
          </cell>
          <cell r="C1756" t="str">
            <v>Computed</v>
          </cell>
          <cell r="D1756" t="str">
            <v>2Q04</v>
          </cell>
          <cell r="E1756" t="str">
            <v>Caracoles</v>
          </cell>
          <cell r="F1756" t="str">
            <v>Foreign</v>
          </cell>
          <cell r="G1756">
            <v>115000</v>
          </cell>
        </row>
        <row r="1757">
          <cell r="A1757" t="str">
            <v>Total Deferred Tax Liab - NC</v>
          </cell>
          <cell r="B1757" t="str">
            <v>Rich</v>
          </cell>
          <cell r="C1757" t="str">
            <v>Computed</v>
          </cell>
          <cell r="D1757" t="str">
            <v>2Q04</v>
          </cell>
          <cell r="E1757" t="str">
            <v>Caracoles</v>
          </cell>
          <cell r="F1757" t="str">
            <v>Foreign</v>
          </cell>
          <cell r="G1757">
            <v>0</v>
          </cell>
        </row>
        <row r="1758">
          <cell r="A1758" t="str">
            <v>Total Net Deferred Tax Asset/(Liab)</v>
          </cell>
          <cell r="B1758" t="str">
            <v>Rich</v>
          </cell>
          <cell r="C1758" t="str">
            <v>Computed</v>
          </cell>
          <cell r="D1758" t="str">
            <v>2Q04</v>
          </cell>
          <cell r="E1758" t="str">
            <v>Caracoles</v>
          </cell>
          <cell r="F1758" t="str">
            <v>Foreign</v>
          </cell>
          <cell r="G1758">
            <v>115000</v>
          </cell>
        </row>
        <row r="1759">
          <cell r="A1759" t="str">
            <v>Gross Valuation Allowance</v>
          </cell>
          <cell r="B1759" t="str">
            <v>Rich</v>
          </cell>
          <cell r="C1759" t="str">
            <v>Computed</v>
          </cell>
          <cell r="D1759" t="str">
            <v>2Q04</v>
          </cell>
          <cell r="E1759" t="str">
            <v>Caracoles</v>
          </cell>
          <cell r="F1759" t="str">
            <v>Foreign</v>
          </cell>
          <cell r="G1759">
            <v>0</v>
          </cell>
        </row>
        <row r="1760">
          <cell r="A1760" t="str">
            <v>Total Asset/(Liability)</v>
          </cell>
          <cell r="B1760" t="str">
            <v>Rich</v>
          </cell>
          <cell r="C1760" t="str">
            <v>Computed</v>
          </cell>
          <cell r="D1760" t="str">
            <v>2Q04</v>
          </cell>
          <cell r="E1760" t="str">
            <v>Caracoles</v>
          </cell>
          <cell r="F1760" t="str">
            <v>Foreign</v>
          </cell>
          <cell r="G1760">
            <v>-1534154.85</v>
          </cell>
        </row>
        <row r="1761">
          <cell r="A1761" t="str">
            <v>Total tax expense (benefit)</v>
          </cell>
          <cell r="B1761" t="str">
            <v>Rich</v>
          </cell>
          <cell r="C1761" t="str">
            <v>Computed</v>
          </cell>
          <cell r="D1761" t="str">
            <v>2Q04</v>
          </cell>
          <cell r="E1761" t="str">
            <v>Caracoles</v>
          </cell>
          <cell r="F1761" t="str">
            <v>Foreign</v>
          </cell>
          <cell r="G1761">
            <v>-207808.95</v>
          </cell>
        </row>
        <row r="1762">
          <cell r="A1762" t="str">
            <v>EOY Accrued Tax Rec/(Pay)</v>
          </cell>
          <cell r="B1762" t="str">
            <v>Rich</v>
          </cell>
          <cell r="C1762" t="str">
            <v>Computed</v>
          </cell>
          <cell r="D1762" t="str">
            <v>1Q04</v>
          </cell>
          <cell r="E1762" t="str">
            <v>Caracoles</v>
          </cell>
          <cell r="F1762" t="str">
            <v>Foreign</v>
          </cell>
          <cell r="G1762">
            <v>-1295178.8</v>
          </cell>
        </row>
        <row r="1763">
          <cell r="A1763" t="str">
            <v>Total Deferred Tax Asset - Current</v>
          </cell>
          <cell r="B1763" t="str">
            <v>Rich</v>
          </cell>
          <cell r="C1763" t="str">
            <v>Computed</v>
          </cell>
          <cell r="D1763" t="str">
            <v>1Q04</v>
          </cell>
          <cell r="E1763" t="str">
            <v>Caracoles</v>
          </cell>
          <cell r="F1763" t="str">
            <v>Foreign</v>
          </cell>
          <cell r="G1763">
            <v>0</v>
          </cell>
        </row>
        <row r="1764">
          <cell r="A1764" t="str">
            <v>Total Deferred Tax Asset - NC</v>
          </cell>
          <cell r="B1764" t="str">
            <v>Rich</v>
          </cell>
          <cell r="C1764" t="str">
            <v>Computed</v>
          </cell>
          <cell r="D1764" t="str">
            <v>1Q04</v>
          </cell>
          <cell r="E1764" t="str">
            <v>Caracoles</v>
          </cell>
          <cell r="F1764" t="str">
            <v>Foreign</v>
          </cell>
          <cell r="G1764">
            <v>387000</v>
          </cell>
        </row>
        <row r="1765">
          <cell r="A1765" t="str">
            <v>Total Deferred Tax Liab - NC</v>
          </cell>
          <cell r="B1765" t="str">
            <v>Rich</v>
          </cell>
          <cell r="C1765" t="str">
            <v>Computed</v>
          </cell>
          <cell r="D1765" t="str">
            <v>1Q04</v>
          </cell>
          <cell r="E1765" t="str">
            <v>Caracoles</v>
          </cell>
          <cell r="F1765" t="str">
            <v>Foreign</v>
          </cell>
          <cell r="G1765">
            <v>0</v>
          </cell>
        </row>
        <row r="1766">
          <cell r="A1766" t="str">
            <v>Total Net Deferred Tax Asset/(Liab)</v>
          </cell>
          <cell r="B1766" t="str">
            <v>Rich</v>
          </cell>
          <cell r="C1766" t="str">
            <v>Computed</v>
          </cell>
          <cell r="D1766" t="str">
            <v>1Q04</v>
          </cell>
          <cell r="E1766" t="str">
            <v>Caracoles</v>
          </cell>
          <cell r="F1766" t="str">
            <v>Foreign</v>
          </cell>
          <cell r="G1766">
            <v>387000</v>
          </cell>
        </row>
        <row r="1767">
          <cell r="A1767" t="str">
            <v>Gross Valuation Allowance</v>
          </cell>
          <cell r="B1767" t="str">
            <v>Rich</v>
          </cell>
          <cell r="C1767" t="str">
            <v>Computed</v>
          </cell>
          <cell r="D1767" t="str">
            <v>1Q04</v>
          </cell>
          <cell r="E1767" t="str">
            <v>Caracoles</v>
          </cell>
          <cell r="F1767" t="str">
            <v>Foreign</v>
          </cell>
          <cell r="G1767">
            <v>0</v>
          </cell>
        </row>
        <row r="1768">
          <cell r="A1768" t="str">
            <v>Total Asset/(Liability)</v>
          </cell>
          <cell r="B1768" t="str">
            <v>Rich</v>
          </cell>
          <cell r="C1768" t="str">
            <v>Computed</v>
          </cell>
          <cell r="D1768" t="str">
            <v>1Q04</v>
          </cell>
          <cell r="E1768" t="str">
            <v>Caracoles</v>
          </cell>
          <cell r="F1768" t="str">
            <v>Foreign</v>
          </cell>
          <cell r="G1768">
            <v>-908178.8</v>
          </cell>
        </row>
        <row r="1769">
          <cell r="A1769" t="str">
            <v>Total tax expense (benefit)</v>
          </cell>
          <cell r="B1769" t="str">
            <v>Rich</v>
          </cell>
          <cell r="C1769" t="str">
            <v>Computed</v>
          </cell>
          <cell r="D1769" t="str">
            <v>1Q04</v>
          </cell>
          <cell r="E1769" t="str">
            <v>Caracoles</v>
          </cell>
          <cell r="F1769" t="str">
            <v>Foreign</v>
          </cell>
          <cell r="G1769">
            <v>-848982</v>
          </cell>
        </row>
        <row r="1770">
          <cell r="A1770" t="str">
            <v>EOY Accrued Tax Rec/(Pay)</v>
          </cell>
          <cell r="B1770" t="str">
            <v>Rich</v>
          </cell>
          <cell r="C1770" t="str">
            <v>Computed</v>
          </cell>
          <cell r="D1770" t="str">
            <v>4Q03</v>
          </cell>
          <cell r="E1770" t="str">
            <v>Caracoles</v>
          </cell>
          <cell r="F1770" t="str">
            <v>Foreign</v>
          </cell>
          <cell r="G1770">
            <v>-1320468.8</v>
          </cell>
        </row>
        <row r="1771">
          <cell r="A1771" t="str">
            <v>Total Deferred Tax Asset - Current</v>
          </cell>
          <cell r="B1771" t="str">
            <v>Rich</v>
          </cell>
          <cell r="C1771" t="str">
            <v>Computed</v>
          </cell>
          <cell r="D1771" t="str">
            <v>4Q03</v>
          </cell>
          <cell r="E1771" t="str">
            <v>Caracoles</v>
          </cell>
          <cell r="F1771" t="str">
            <v>Foreign</v>
          </cell>
          <cell r="G1771">
            <v>0</v>
          </cell>
        </row>
        <row r="1772">
          <cell r="A1772" t="str">
            <v>Total Deferred Tax Asset - NC</v>
          </cell>
          <cell r="B1772" t="str">
            <v>Rich</v>
          </cell>
          <cell r="C1772" t="str">
            <v>Computed</v>
          </cell>
          <cell r="D1772" t="str">
            <v>4Q03</v>
          </cell>
          <cell r="E1772" t="str">
            <v>Caracoles</v>
          </cell>
          <cell r="F1772" t="str">
            <v>Foreign</v>
          </cell>
          <cell r="G1772">
            <v>0</v>
          </cell>
        </row>
        <row r="1773">
          <cell r="A1773" t="str">
            <v>Total Deferred Tax Liab - NC</v>
          </cell>
          <cell r="B1773" t="str">
            <v>Rich</v>
          </cell>
          <cell r="C1773" t="str">
            <v>Computed</v>
          </cell>
          <cell r="D1773" t="str">
            <v>4Q03</v>
          </cell>
          <cell r="E1773" t="str">
            <v>Caracoles</v>
          </cell>
          <cell r="F1773" t="str">
            <v>Foreign</v>
          </cell>
          <cell r="G1773">
            <v>-461982</v>
          </cell>
        </row>
        <row r="1774">
          <cell r="A1774" t="str">
            <v>Total Net Deferred Tax Asset/(Liab)</v>
          </cell>
          <cell r="B1774" t="str">
            <v>Rich</v>
          </cell>
          <cell r="C1774" t="str">
            <v>Computed</v>
          </cell>
          <cell r="D1774" t="str">
            <v>4Q03</v>
          </cell>
          <cell r="E1774" t="str">
            <v>Caracoles</v>
          </cell>
          <cell r="F1774" t="str">
            <v>Foreign</v>
          </cell>
          <cell r="G1774">
            <v>-461982</v>
          </cell>
        </row>
        <row r="1775">
          <cell r="A1775" t="str">
            <v>Gross Valuation Allowance</v>
          </cell>
          <cell r="B1775" t="str">
            <v>Rich</v>
          </cell>
          <cell r="C1775" t="str">
            <v>Computed</v>
          </cell>
          <cell r="D1775" t="str">
            <v>4Q03</v>
          </cell>
          <cell r="E1775" t="str">
            <v>Caracoles</v>
          </cell>
          <cell r="F1775" t="str">
            <v>Foreign</v>
          </cell>
          <cell r="G1775">
            <v>0</v>
          </cell>
        </row>
        <row r="1776">
          <cell r="A1776" t="str">
            <v>Total Asset/(Liability)</v>
          </cell>
          <cell r="B1776" t="str">
            <v>Rich</v>
          </cell>
          <cell r="C1776" t="str">
            <v>Computed</v>
          </cell>
          <cell r="D1776" t="str">
            <v>4Q03</v>
          </cell>
          <cell r="E1776" t="str">
            <v>Caracoles</v>
          </cell>
          <cell r="F1776" t="str">
            <v>Foreign</v>
          </cell>
          <cell r="G1776">
            <v>-1782450.8</v>
          </cell>
        </row>
        <row r="1777">
          <cell r="A1777" t="str">
            <v>EOY Accrued Tax Rec/(Pay)</v>
          </cell>
          <cell r="B1777" t="str">
            <v>Rich</v>
          </cell>
          <cell r="C1777" t="str">
            <v>Computed</v>
          </cell>
          <cell r="D1777" t="str">
            <v>2Q04</v>
          </cell>
          <cell r="E1777" t="str">
            <v>Eden &amp; Edes</v>
          </cell>
          <cell r="F1777" t="str">
            <v>Foreign</v>
          </cell>
          <cell r="G1777">
            <v>20379205.333333328</v>
          </cell>
        </row>
        <row r="1778">
          <cell r="A1778" t="str">
            <v>Total Deferred Tax Asset - Current</v>
          </cell>
          <cell r="B1778" t="str">
            <v>Rich</v>
          </cell>
          <cell r="C1778" t="str">
            <v>Computed</v>
          </cell>
          <cell r="D1778" t="str">
            <v>2Q04</v>
          </cell>
          <cell r="E1778" t="str">
            <v>Eden &amp; Edes</v>
          </cell>
          <cell r="F1778" t="str">
            <v>Foreign</v>
          </cell>
          <cell r="G1778">
            <v>376004.37303291075</v>
          </cell>
        </row>
        <row r="1779">
          <cell r="A1779" t="str">
            <v>Total Deferred Tax Asset - NC</v>
          </cell>
          <cell r="B1779" t="str">
            <v>Rich</v>
          </cell>
          <cell r="C1779" t="str">
            <v>Computed</v>
          </cell>
          <cell r="D1779" t="str">
            <v>2Q04</v>
          </cell>
          <cell r="E1779" t="str">
            <v>Eden &amp; Edes</v>
          </cell>
          <cell r="F1779" t="str">
            <v>Foreign</v>
          </cell>
          <cell r="G1779">
            <v>5720671.8491893113</v>
          </cell>
        </row>
        <row r="1780">
          <cell r="A1780" t="str">
            <v>Total Deferred Tax Liab - NC</v>
          </cell>
          <cell r="B1780" t="str">
            <v>Rich</v>
          </cell>
          <cell r="C1780" t="str">
            <v>Computed</v>
          </cell>
          <cell r="D1780" t="str">
            <v>2Q04</v>
          </cell>
          <cell r="E1780" t="str">
            <v>Eden &amp; Edes</v>
          </cell>
          <cell r="F1780" t="str">
            <v>Foreign</v>
          </cell>
          <cell r="G1780">
            <v>0</v>
          </cell>
        </row>
        <row r="1781">
          <cell r="A1781" t="str">
            <v>Total Net Deferred Tax Asset/(Liab)</v>
          </cell>
          <cell r="B1781" t="str">
            <v>Rich</v>
          </cell>
          <cell r="C1781" t="str">
            <v>Computed</v>
          </cell>
          <cell r="D1781" t="str">
            <v>2Q04</v>
          </cell>
          <cell r="E1781" t="str">
            <v>Eden &amp; Edes</v>
          </cell>
          <cell r="F1781" t="str">
            <v>Foreign</v>
          </cell>
          <cell r="G1781">
            <v>6096676.222222222</v>
          </cell>
        </row>
        <row r="1782">
          <cell r="A1782" t="str">
            <v>Gross Valuation Allowance</v>
          </cell>
          <cell r="B1782" t="str">
            <v>Rich</v>
          </cell>
          <cell r="C1782" t="str">
            <v>Computed</v>
          </cell>
          <cell r="D1782" t="str">
            <v>2Q04</v>
          </cell>
          <cell r="E1782" t="str">
            <v>Eden &amp; Edes</v>
          </cell>
          <cell r="F1782" t="str">
            <v>Foreign</v>
          </cell>
          <cell r="G1782">
            <v>-44444444.44444444</v>
          </cell>
        </row>
        <row r="1783">
          <cell r="A1783" t="str">
            <v>Total Asset/(Liability)</v>
          </cell>
          <cell r="B1783" t="str">
            <v>Rich</v>
          </cell>
          <cell r="C1783" t="str">
            <v>Computed</v>
          </cell>
          <cell r="D1783" t="str">
            <v>2Q04</v>
          </cell>
          <cell r="E1783" t="str">
            <v>Eden &amp; Edes</v>
          </cell>
          <cell r="F1783" t="str">
            <v>Foreign</v>
          </cell>
          <cell r="G1783">
            <v>26475881.555555552</v>
          </cell>
        </row>
        <row r="1784">
          <cell r="A1784" t="str">
            <v>Total tax expense (benefit)</v>
          </cell>
          <cell r="B1784" t="str">
            <v>Rich</v>
          </cell>
          <cell r="C1784" t="str">
            <v>Computed</v>
          </cell>
          <cell r="D1784" t="str">
            <v>2Q04</v>
          </cell>
          <cell r="E1784" t="str">
            <v>Eden &amp; Edes</v>
          </cell>
          <cell r="F1784" t="str">
            <v>Foreign</v>
          </cell>
          <cell r="G1784">
            <v>1156167.0555555555</v>
          </cell>
        </row>
        <row r="1785">
          <cell r="A1785" t="str">
            <v>EOY Accrued Tax Rec/(Pay)</v>
          </cell>
          <cell r="B1785" t="str">
            <v>Rich</v>
          </cell>
          <cell r="C1785" t="str">
            <v>Computed</v>
          </cell>
          <cell r="D1785" t="str">
            <v>1Q04</v>
          </cell>
          <cell r="E1785" t="str">
            <v>Eden &amp; Edes</v>
          </cell>
          <cell r="F1785" t="str">
            <v>Foreign</v>
          </cell>
          <cell r="G1785">
            <v>21564401.833333328</v>
          </cell>
        </row>
        <row r="1786">
          <cell r="A1786" t="str">
            <v>Total Deferred Tax Asset - Current</v>
          </cell>
          <cell r="B1786" t="str">
            <v>Rich</v>
          </cell>
          <cell r="C1786" t="str">
            <v>Computed</v>
          </cell>
          <cell r="D1786" t="str">
            <v>1Q04</v>
          </cell>
          <cell r="E1786" t="str">
            <v>Eden &amp; Edes</v>
          </cell>
          <cell r="F1786" t="str">
            <v>Foreign</v>
          </cell>
          <cell r="G1786">
            <v>354271.8954057924</v>
          </cell>
        </row>
        <row r="1787">
          <cell r="A1787" t="str">
            <v>Total Deferred Tax Asset - NC</v>
          </cell>
          <cell r="B1787" t="str">
            <v>Rich</v>
          </cell>
          <cell r="C1787" t="str">
            <v>Computed</v>
          </cell>
          <cell r="D1787" t="str">
            <v>1Q04</v>
          </cell>
          <cell r="E1787" t="str">
            <v>Eden &amp; Edes</v>
          </cell>
          <cell r="F1787" t="str">
            <v>Foreign</v>
          </cell>
          <cell r="G1787">
            <v>5069271.4934830964</v>
          </cell>
        </row>
        <row r="1788">
          <cell r="A1788" t="str">
            <v>Total Deferred Tax Liab - NC</v>
          </cell>
          <cell r="B1788" t="str">
            <v>Rich</v>
          </cell>
          <cell r="C1788" t="str">
            <v>Computed</v>
          </cell>
          <cell r="D1788" t="str">
            <v>1Q04</v>
          </cell>
          <cell r="E1788" t="str">
            <v>Eden &amp; Edes</v>
          </cell>
          <cell r="F1788" t="str">
            <v>Foreign</v>
          </cell>
          <cell r="G1788">
            <v>0</v>
          </cell>
        </row>
        <row r="1789">
          <cell r="A1789" t="str">
            <v>Total Net Deferred Tax Asset/(Liab)</v>
          </cell>
          <cell r="B1789" t="str">
            <v>Rich</v>
          </cell>
          <cell r="C1789" t="str">
            <v>Computed</v>
          </cell>
          <cell r="D1789" t="str">
            <v>1Q04</v>
          </cell>
          <cell r="E1789" t="str">
            <v>Eden &amp; Edes</v>
          </cell>
          <cell r="F1789" t="str">
            <v>Foreign</v>
          </cell>
          <cell r="G1789">
            <v>5423543.388888889</v>
          </cell>
        </row>
        <row r="1790">
          <cell r="A1790" t="str">
            <v>Gross Valuation Allowance</v>
          </cell>
          <cell r="B1790" t="str">
            <v>Rich</v>
          </cell>
          <cell r="C1790" t="str">
            <v>Computed</v>
          </cell>
          <cell r="D1790" t="str">
            <v>1Q04</v>
          </cell>
          <cell r="E1790" t="str">
            <v>Eden &amp; Edes</v>
          </cell>
          <cell r="F1790" t="str">
            <v>Foreign</v>
          </cell>
          <cell r="G1790">
            <v>-44444444.44444444</v>
          </cell>
        </row>
        <row r="1791">
          <cell r="A1791" t="str">
            <v>Total Asset/(Liability)</v>
          </cell>
          <cell r="B1791" t="str">
            <v>Rich</v>
          </cell>
          <cell r="C1791" t="str">
            <v>Computed</v>
          </cell>
          <cell r="D1791" t="str">
            <v>1Q04</v>
          </cell>
          <cell r="E1791" t="str">
            <v>Eden &amp; Edes</v>
          </cell>
          <cell r="F1791" t="str">
            <v>Foreign</v>
          </cell>
          <cell r="G1791">
            <v>26987945.222222216</v>
          </cell>
        </row>
        <row r="1792">
          <cell r="A1792" t="str">
            <v>Total tax expense (benefit)</v>
          </cell>
          <cell r="B1792" t="str">
            <v>Rich</v>
          </cell>
          <cell r="C1792" t="str">
            <v>Computed</v>
          </cell>
          <cell r="D1792" t="str">
            <v>1Q04</v>
          </cell>
          <cell r="E1792" t="str">
            <v>Eden &amp; Edes</v>
          </cell>
          <cell r="F1792" t="str">
            <v>Foreign</v>
          </cell>
          <cell r="G1792">
            <v>1829299.8888888871</v>
          </cell>
        </row>
        <row r="1793">
          <cell r="A1793" t="str">
            <v>EOY Accrued Tax Rec/(Pay)</v>
          </cell>
          <cell r="B1793" t="str">
            <v>Rich</v>
          </cell>
          <cell r="C1793" t="str">
            <v>Computed</v>
          </cell>
          <cell r="D1793" t="str">
            <v>4Q03</v>
          </cell>
          <cell r="E1793" t="str">
            <v>Eden &amp; Edes</v>
          </cell>
          <cell r="F1793" t="str">
            <v>Foreign</v>
          </cell>
          <cell r="G1793">
            <v>20486875.277777772</v>
          </cell>
        </row>
        <row r="1794">
          <cell r="A1794" t="str">
            <v>Total Deferred Tax Asset - Current</v>
          </cell>
          <cell r="B1794" t="str">
            <v>Rich</v>
          </cell>
          <cell r="C1794" t="str">
            <v>Computed</v>
          </cell>
          <cell r="D1794" t="str">
            <v>4Q03</v>
          </cell>
          <cell r="E1794" t="str">
            <v>Eden &amp; Edes</v>
          </cell>
          <cell r="F1794" t="str">
            <v>Foreign</v>
          </cell>
          <cell r="G1794">
            <v>223040.870544023</v>
          </cell>
        </row>
        <row r="1795">
          <cell r="A1795" t="str">
            <v>Total Deferred Tax Asset - NC</v>
          </cell>
          <cell r="B1795" t="str">
            <v>Rich</v>
          </cell>
          <cell r="C1795" t="str">
            <v>Computed</v>
          </cell>
          <cell r="D1795" t="str">
            <v>4Q03</v>
          </cell>
          <cell r="E1795" t="str">
            <v>Eden &amp; Edes</v>
          </cell>
          <cell r="F1795" t="str">
            <v>Foreign</v>
          </cell>
          <cell r="G1795">
            <v>7029802.4072337598</v>
          </cell>
        </row>
        <row r="1796">
          <cell r="A1796" t="str">
            <v>Total Deferred Tax Liab - NC</v>
          </cell>
          <cell r="B1796" t="str">
            <v>Rich</v>
          </cell>
          <cell r="C1796" t="str">
            <v>Computed</v>
          </cell>
          <cell r="D1796" t="str">
            <v>4Q03</v>
          </cell>
          <cell r="E1796" t="str">
            <v>Eden &amp; Edes</v>
          </cell>
          <cell r="F1796" t="str">
            <v>Foreign</v>
          </cell>
          <cell r="G1796">
            <v>0</v>
          </cell>
        </row>
        <row r="1797">
          <cell r="A1797" t="str">
            <v>Total Net Deferred Tax Asset/(Liab)</v>
          </cell>
          <cell r="B1797" t="str">
            <v>Rich</v>
          </cell>
          <cell r="C1797" t="str">
            <v>Computed</v>
          </cell>
          <cell r="D1797" t="str">
            <v>4Q03</v>
          </cell>
          <cell r="E1797" t="str">
            <v>Eden &amp; Edes</v>
          </cell>
          <cell r="F1797" t="str">
            <v>Foreign</v>
          </cell>
          <cell r="G1797">
            <v>7252843.2777777826</v>
          </cell>
        </row>
        <row r="1798">
          <cell r="A1798" t="str">
            <v>Gross Valuation Allowance</v>
          </cell>
          <cell r="B1798" t="str">
            <v>Rich</v>
          </cell>
          <cell r="C1798" t="str">
            <v>Computed</v>
          </cell>
          <cell r="D1798" t="str">
            <v>4Q03</v>
          </cell>
          <cell r="E1798" t="str">
            <v>Eden &amp; Edes</v>
          </cell>
          <cell r="F1798" t="str">
            <v>Foreign</v>
          </cell>
          <cell r="G1798">
            <v>-44444444.44444444</v>
          </cell>
        </row>
        <row r="1799">
          <cell r="A1799" t="str">
            <v>Total Asset/(Liability)</v>
          </cell>
          <cell r="B1799" t="str">
            <v>Rich</v>
          </cell>
          <cell r="C1799" t="str">
            <v>Computed</v>
          </cell>
          <cell r="D1799" t="str">
            <v>4Q03</v>
          </cell>
          <cell r="E1799" t="str">
            <v>Eden &amp; Edes</v>
          </cell>
          <cell r="F1799" t="str">
            <v>Foreign</v>
          </cell>
          <cell r="G1799">
            <v>27739718.555555556</v>
          </cell>
        </row>
        <row r="1800">
          <cell r="A1800" t="str">
            <v>EOY Accrued Tax Rec/(Pay)</v>
          </cell>
          <cell r="B1800" t="str">
            <v>Rich</v>
          </cell>
          <cell r="C1800" t="str">
            <v>Computed</v>
          </cell>
          <cell r="D1800" t="str">
            <v>2Q04</v>
          </cell>
          <cell r="E1800" t="str">
            <v>Edelap</v>
          </cell>
          <cell r="F1800" t="str">
            <v>Foreign</v>
          </cell>
          <cell r="G1800">
            <v>648881.61111111206</v>
          </cell>
        </row>
        <row r="1801">
          <cell r="A1801" t="str">
            <v>Total Deferred Tax Asset - Current</v>
          </cell>
          <cell r="B1801" t="str">
            <v>Rich</v>
          </cell>
          <cell r="C1801" t="str">
            <v>Computed</v>
          </cell>
          <cell r="D1801" t="str">
            <v>2Q04</v>
          </cell>
          <cell r="E1801" t="str">
            <v>Edelap</v>
          </cell>
          <cell r="F1801" t="str">
            <v>Foreign</v>
          </cell>
          <cell r="G1801">
            <v>8817425.8846422229</v>
          </cell>
        </row>
        <row r="1802">
          <cell r="A1802" t="str">
            <v>Total Deferred Tax Asset - NC</v>
          </cell>
          <cell r="B1802" t="str">
            <v>Rich</v>
          </cell>
          <cell r="C1802" t="str">
            <v>Computed</v>
          </cell>
          <cell r="D1802" t="str">
            <v>2Q04</v>
          </cell>
          <cell r="E1802" t="str">
            <v>Edelap</v>
          </cell>
          <cell r="F1802" t="str">
            <v>Foreign</v>
          </cell>
          <cell r="G1802">
            <v>0</v>
          </cell>
        </row>
        <row r="1803">
          <cell r="A1803" t="str">
            <v>Total Deferred Tax Liab - NC</v>
          </cell>
          <cell r="B1803" t="str">
            <v>Rich</v>
          </cell>
          <cell r="C1803" t="str">
            <v>Computed</v>
          </cell>
          <cell r="D1803" t="str">
            <v>2Q04</v>
          </cell>
          <cell r="E1803" t="str">
            <v>Edelap</v>
          </cell>
          <cell r="F1803" t="str">
            <v>Foreign</v>
          </cell>
          <cell r="G1803">
            <v>-20541730.551308893</v>
          </cell>
        </row>
        <row r="1804">
          <cell r="A1804" t="str">
            <v>Total Net Deferred Tax Asset/(Liab)</v>
          </cell>
          <cell r="B1804" t="str">
            <v>Rich</v>
          </cell>
          <cell r="C1804" t="str">
            <v>Computed</v>
          </cell>
          <cell r="D1804" t="str">
            <v>2Q04</v>
          </cell>
          <cell r="E1804" t="str">
            <v>Edelap</v>
          </cell>
          <cell r="F1804" t="str">
            <v>Foreign</v>
          </cell>
          <cell r="G1804">
            <v>-11724304.66666667</v>
          </cell>
        </row>
        <row r="1805">
          <cell r="A1805" t="str">
            <v>Gross Valuation Allowance</v>
          </cell>
          <cell r="B1805" t="str">
            <v>Rich</v>
          </cell>
          <cell r="C1805" t="str">
            <v>Computed</v>
          </cell>
          <cell r="D1805" t="str">
            <v>2Q04</v>
          </cell>
          <cell r="E1805" t="str">
            <v>Edelap</v>
          </cell>
          <cell r="F1805" t="str">
            <v>Foreign</v>
          </cell>
          <cell r="G1805">
            <v>0</v>
          </cell>
        </row>
        <row r="1806">
          <cell r="A1806" t="str">
            <v>Total Asset/(Liability)</v>
          </cell>
          <cell r="B1806" t="str">
            <v>Rich</v>
          </cell>
          <cell r="C1806" t="str">
            <v>Computed</v>
          </cell>
          <cell r="D1806" t="str">
            <v>2Q04</v>
          </cell>
          <cell r="E1806" t="str">
            <v>Edelap</v>
          </cell>
          <cell r="F1806" t="str">
            <v>Foreign</v>
          </cell>
          <cell r="G1806">
            <v>-11075423.055555558</v>
          </cell>
        </row>
        <row r="1807">
          <cell r="A1807" t="str">
            <v>Total tax expense (benefit)</v>
          </cell>
          <cell r="B1807" t="str">
            <v>Rich</v>
          </cell>
          <cell r="C1807" t="str">
            <v>Computed</v>
          </cell>
          <cell r="D1807" t="str">
            <v>2Q04</v>
          </cell>
          <cell r="E1807" t="str">
            <v>Edelap</v>
          </cell>
          <cell r="F1807" t="str">
            <v>Foreign</v>
          </cell>
          <cell r="G1807">
            <v>132747.22222222219</v>
          </cell>
        </row>
        <row r="1808">
          <cell r="A1808" t="str">
            <v>EOY Accrued Tax Rec/(Pay)</v>
          </cell>
          <cell r="B1808" t="str">
            <v>Rich</v>
          </cell>
          <cell r="C1808" t="str">
            <v>Computed</v>
          </cell>
          <cell r="D1808" t="str">
            <v>1Q04</v>
          </cell>
          <cell r="E1808" t="str">
            <v>Edelap</v>
          </cell>
          <cell r="F1808" t="str">
            <v>Foreign</v>
          </cell>
          <cell r="G1808">
            <v>353223.8333333343</v>
          </cell>
        </row>
        <row r="1809">
          <cell r="A1809" t="str">
            <v>Total Deferred Tax Asset - Current</v>
          </cell>
          <cell r="B1809" t="str">
            <v>Rich</v>
          </cell>
          <cell r="C1809" t="str">
            <v>Computed</v>
          </cell>
          <cell r="D1809" t="str">
            <v>1Q04</v>
          </cell>
          <cell r="E1809" t="str">
            <v>Edelap</v>
          </cell>
          <cell r="F1809" t="str">
            <v>Foreign</v>
          </cell>
          <cell r="G1809">
            <v>8817425.8846422229</v>
          </cell>
        </row>
        <row r="1810">
          <cell r="A1810" t="str">
            <v>Total Deferred Tax Asset - NC</v>
          </cell>
          <cell r="B1810" t="str">
            <v>Rich</v>
          </cell>
          <cell r="C1810" t="str">
            <v>Computed</v>
          </cell>
          <cell r="D1810" t="str">
            <v>1Q04</v>
          </cell>
          <cell r="E1810" t="str">
            <v>Edelap</v>
          </cell>
          <cell r="F1810" t="str">
            <v>Foreign</v>
          </cell>
          <cell r="G1810">
            <v>0</v>
          </cell>
        </row>
        <row r="1811">
          <cell r="A1811" t="str">
            <v>Total Deferred Tax Liab - NC</v>
          </cell>
          <cell r="B1811" t="str">
            <v>Rich</v>
          </cell>
          <cell r="C1811" t="str">
            <v>Computed</v>
          </cell>
          <cell r="D1811" t="str">
            <v>1Q04</v>
          </cell>
          <cell r="E1811" t="str">
            <v>Edelap</v>
          </cell>
          <cell r="F1811" t="str">
            <v>Foreign</v>
          </cell>
          <cell r="G1811">
            <v>-20483211.912420001</v>
          </cell>
        </row>
        <row r="1812">
          <cell r="A1812" t="str">
            <v>Total Net Deferred Tax Asset/(Liab)</v>
          </cell>
          <cell r="B1812" t="str">
            <v>Rich</v>
          </cell>
          <cell r="C1812" t="str">
            <v>Computed</v>
          </cell>
          <cell r="D1812" t="str">
            <v>1Q04</v>
          </cell>
          <cell r="E1812" t="str">
            <v>Edelap</v>
          </cell>
          <cell r="F1812" t="str">
            <v>Foreign</v>
          </cell>
          <cell r="G1812">
            <v>-11665786.027777778</v>
          </cell>
        </row>
        <row r="1813">
          <cell r="A1813" t="str">
            <v>Gross Valuation Allowance</v>
          </cell>
          <cell r="B1813" t="str">
            <v>Rich</v>
          </cell>
          <cell r="C1813" t="str">
            <v>Computed</v>
          </cell>
          <cell r="D1813" t="str">
            <v>1Q04</v>
          </cell>
          <cell r="E1813" t="str">
            <v>Edelap</v>
          </cell>
          <cell r="F1813" t="str">
            <v>Foreign</v>
          </cell>
          <cell r="G1813">
            <v>0</v>
          </cell>
        </row>
        <row r="1814">
          <cell r="A1814" t="str">
            <v>Total Asset/(Liability)</v>
          </cell>
          <cell r="B1814" t="str">
            <v>Rich</v>
          </cell>
          <cell r="C1814" t="str">
            <v>Computed</v>
          </cell>
          <cell r="D1814" t="str">
            <v>1Q04</v>
          </cell>
          <cell r="E1814" t="str">
            <v>Edelap</v>
          </cell>
          <cell r="F1814" t="str">
            <v>Foreign</v>
          </cell>
          <cell r="G1814">
            <v>-11312562.194444444</v>
          </cell>
        </row>
        <row r="1815">
          <cell r="A1815" t="str">
            <v>Total tax expense (benefit)</v>
          </cell>
          <cell r="B1815" t="str">
            <v>Rich</v>
          </cell>
          <cell r="C1815" t="str">
            <v>Computed</v>
          </cell>
          <cell r="D1815" t="str">
            <v>1Q04</v>
          </cell>
          <cell r="E1815" t="str">
            <v>Edelap</v>
          </cell>
          <cell r="F1815" t="str">
            <v>Foreign</v>
          </cell>
          <cell r="G1815">
            <v>74228.583333334987</v>
          </cell>
        </row>
        <row r="1816">
          <cell r="A1816" t="str">
            <v>EOY Accrued Tax Rec/(Pay)</v>
          </cell>
          <cell r="B1816" t="str">
            <v>Rich</v>
          </cell>
          <cell r="C1816" t="str">
            <v>Computed</v>
          </cell>
          <cell r="D1816" t="str">
            <v>4Q03</v>
          </cell>
          <cell r="E1816" t="str">
            <v>Edelap</v>
          </cell>
          <cell r="F1816" t="str">
            <v>Foreign</v>
          </cell>
          <cell r="G1816">
            <v>-52978.388888887901</v>
          </cell>
        </row>
        <row r="1817">
          <cell r="A1817" t="str">
            <v>Total Deferred Tax Asset - Current</v>
          </cell>
          <cell r="B1817" t="str">
            <v>Rich</v>
          </cell>
          <cell r="C1817" t="str">
            <v>Computed</v>
          </cell>
          <cell r="D1817" t="str">
            <v>4Q03</v>
          </cell>
          <cell r="E1817" t="str">
            <v>Edelap</v>
          </cell>
          <cell r="F1817" t="str">
            <v>Foreign</v>
          </cell>
          <cell r="G1817">
            <v>6337869.0534322225</v>
          </cell>
        </row>
        <row r="1818">
          <cell r="A1818" t="str">
            <v>Total Deferred Tax Asset - NC</v>
          </cell>
          <cell r="B1818" t="str">
            <v>Rich</v>
          </cell>
          <cell r="C1818" t="str">
            <v>Computed</v>
          </cell>
          <cell r="D1818" t="str">
            <v>4Q03</v>
          </cell>
          <cell r="E1818" t="str">
            <v>Edelap</v>
          </cell>
          <cell r="F1818" t="str">
            <v>Foreign</v>
          </cell>
          <cell r="G1818">
            <v>0</v>
          </cell>
        </row>
        <row r="1819">
          <cell r="A1819" t="str">
            <v>Total Deferred Tax Liab - NC</v>
          </cell>
          <cell r="B1819" t="str">
            <v>Rich</v>
          </cell>
          <cell r="C1819" t="str">
            <v>Computed</v>
          </cell>
          <cell r="D1819" t="str">
            <v>4Q03</v>
          </cell>
          <cell r="E1819" t="str">
            <v>Edelap</v>
          </cell>
          <cell r="F1819" t="str">
            <v>Foreign</v>
          </cell>
          <cell r="G1819">
            <v>-17929426.497876666</v>
          </cell>
        </row>
        <row r="1820">
          <cell r="A1820" t="str">
            <v>Total Net Deferred Tax Asset/(Liab)</v>
          </cell>
          <cell r="B1820" t="str">
            <v>Rich</v>
          </cell>
          <cell r="C1820" t="str">
            <v>Computed</v>
          </cell>
          <cell r="D1820" t="str">
            <v>4Q03</v>
          </cell>
          <cell r="E1820" t="str">
            <v>Edelap</v>
          </cell>
          <cell r="F1820" t="str">
            <v>Foreign</v>
          </cell>
          <cell r="G1820">
            <v>-11591557.444444444</v>
          </cell>
        </row>
        <row r="1821">
          <cell r="A1821" t="str">
            <v>Gross Valuation Allowance</v>
          </cell>
          <cell r="B1821" t="str">
            <v>Rich</v>
          </cell>
          <cell r="C1821" t="str">
            <v>Computed</v>
          </cell>
          <cell r="D1821" t="str">
            <v>4Q03</v>
          </cell>
          <cell r="E1821" t="str">
            <v>Edelap</v>
          </cell>
          <cell r="F1821" t="str">
            <v>Foreign</v>
          </cell>
          <cell r="G1821">
            <v>0</v>
          </cell>
        </row>
        <row r="1822">
          <cell r="A1822" t="str">
            <v>Total Asset/(Liability)</v>
          </cell>
          <cell r="B1822" t="str">
            <v>Rich</v>
          </cell>
          <cell r="C1822" t="str">
            <v>Computed</v>
          </cell>
          <cell r="D1822" t="str">
            <v>4Q03</v>
          </cell>
          <cell r="E1822" t="str">
            <v>Edelap</v>
          </cell>
          <cell r="F1822" t="str">
            <v>Foreign</v>
          </cell>
          <cell r="G1822">
            <v>-11644535.833333332</v>
          </cell>
        </row>
        <row r="1823">
          <cell r="A1823" t="str">
            <v>EOY Accrued Tax Rec/(Pay)</v>
          </cell>
          <cell r="B1823" t="str">
            <v>Rich</v>
          </cell>
          <cell r="C1823" t="str">
            <v>Computed</v>
          </cell>
          <cell r="D1823" t="str">
            <v>2Q04</v>
          </cell>
          <cell r="E1823" t="str">
            <v>Argentina Investment</v>
          </cell>
          <cell r="F1823" t="str">
            <v>Foreign</v>
          </cell>
          <cell r="G1823">
            <v>0</v>
          </cell>
        </row>
        <row r="1824">
          <cell r="A1824" t="str">
            <v>Total Deferred Tax Asset - Current</v>
          </cell>
          <cell r="B1824" t="str">
            <v>Rich</v>
          </cell>
          <cell r="C1824" t="str">
            <v>Computed</v>
          </cell>
          <cell r="D1824" t="str">
            <v>2Q04</v>
          </cell>
          <cell r="E1824" t="str">
            <v>Argentina Investment</v>
          </cell>
          <cell r="F1824" t="str">
            <v>Foreign</v>
          </cell>
          <cell r="G1824">
            <v>0</v>
          </cell>
        </row>
        <row r="1825">
          <cell r="A1825" t="str">
            <v>Total Deferred Tax Asset - NC</v>
          </cell>
          <cell r="B1825" t="str">
            <v>Rich</v>
          </cell>
          <cell r="C1825" t="str">
            <v>Computed</v>
          </cell>
          <cell r="D1825" t="str">
            <v>2Q04</v>
          </cell>
          <cell r="E1825" t="str">
            <v>Argentina Investment</v>
          </cell>
          <cell r="F1825" t="str">
            <v>Foreign</v>
          </cell>
          <cell r="G1825">
            <v>0</v>
          </cell>
        </row>
        <row r="1826">
          <cell r="A1826" t="str">
            <v>Total Deferred Tax Liab - NC</v>
          </cell>
          <cell r="B1826" t="str">
            <v>Rich</v>
          </cell>
          <cell r="C1826" t="str">
            <v>Computed</v>
          </cell>
          <cell r="D1826" t="str">
            <v>2Q04</v>
          </cell>
          <cell r="E1826" t="str">
            <v>Argentina Investment</v>
          </cell>
          <cell r="F1826" t="str">
            <v>Foreign</v>
          </cell>
          <cell r="G1826">
            <v>0</v>
          </cell>
        </row>
        <row r="1827">
          <cell r="A1827" t="str">
            <v>Total Net Deferred Tax Asset/(Liab)</v>
          </cell>
          <cell r="B1827" t="str">
            <v>Rich</v>
          </cell>
          <cell r="C1827" t="str">
            <v>Computed</v>
          </cell>
          <cell r="D1827" t="str">
            <v>2Q04</v>
          </cell>
          <cell r="E1827" t="str">
            <v>Argentina Investment</v>
          </cell>
          <cell r="F1827" t="str">
            <v>Foreign</v>
          </cell>
          <cell r="G1827">
            <v>0</v>
          </cell>
        </row>
        <row r="1828">
          <cell r="A1828" t="str">
            <v>Gross Valuation Allowance</v>
          </cell>
          <cell r="B1828" t="str">
            <v>Rich</v>
          </cell>
          <cell r="C1828" t="str">
            <v>Computed</v>
          </cell>
          <cell r="D1828" t="str">
            <v>2Q04</v>
          </cell>
          <cell r="E1828" t="str">
            <v>Argentina Investment</v>
          </cell>
          <cell r="F1828" t="str">
            <v>Foreign</v>
          </cell>
          <cell r="G1828">
            <v>0</v>
          </cell>
        </row>
        <row r="1829">
          <cell r="A1829" t="str">
            <v>Total Asset/(Liability)</v>
          </cell>
          <cell r="B1829" t="str">
            <v>Rich</v>
          </cell>
          <cell r="C1829" t="str">
            <v>Computed</v>
          </cell>
          <cell r="D1829" t="str">
            <v>2Q04</v>
          </cell>
          <cell r="E1829" t="str">
            <v>Argentina Investment</v>
          </cell>
          <cell r="F1829" t="str">
            <v>Foreign</v>
          </cell>
          <cell r="G1829">
            <v>0</v>
          </cell>
        </row>
        <row r="1830">
          <cell r="A1830" t="str">
            <v>Total tax expense (benefit)</v>
          </cell>
          <cell r="B1830" t="str">
            <v>Rich</v>
          </cell>
          <cell r="C1830" t="str">
            <v>Computed</v>
          </cell>
          <cell r="D1830" t="str">
            <v>2Q04</v>
          </cell>
          <cell r="E1830" t="str">
            <v>Argentina Investment</v>
          </cell>
          <cell r="F1830" t="str">
            <v>Foreign</v>
          </cell>
          <cell r="G1830">
            <v>0</v>
          </cell>
        </row>
        <row r="1831">
          <cell r="A1831" t="str">
            <v>EOY Accrued Tax Rec/(Pay)</v>
          </cell>
          <cell r="B1831" t="str">
            <v>Rich</v>
          </cell>
          <cell r="C1831" t="str">
            <v>Computed</v>
          </cell>
          <cell r="D1831" t="str">
            <v>1Q04</v>
          </cell>
          <cell r="E1831" t="str">
            <v>Argentina Investment</v>
          </cell>
          <cell r="F1831" t="str">
            <v>Foreign</v>
          </cell>
          <cell r="G1831">
            <v>0</v>
          </cell>
        </row>
        <row r="1832">
          <cell r="A1832" t="str">
            <v>Total Deferred Tax Asset - Current</v>
          </cell>
          <cell r="B1832" t="str">
            <v>Rich</v>
          </cell>
          <cell r="C1832" t="str">
            <v>Computed</v>
          </cell>
          <cell r="D1832" t="str">
            <v>1Q04</v>
          </cell>
          <cell r="E1832" t="str">
            <v>Argentina Investment</v>
          </cell>
          <cell r="F1832" t="str">
            <v>Foreign</v>
          </cell>
          <cell r="G1832">
            <v>0</v>
          </cell>
        </row>
        <row r="1833">
          <cell r="A1833" t="str">
            <v>Total Deferred Tax Asset - NC</v>
          </cell>
          <cell r="B1833" t="str">
            <v>Rich</v>
          </cell>
          <cell r="C1833" t="str">
            <v>Computed</v>
          </cell>
          <cell r="D1833" t="str">
            <v>1Q04</v>
          </cell>
          <cell r="E1833" t="str">
            <v>Argentina Investment</v>
          </cell>
          <cell r="F1833" t="str">
            <v>Foreign</v>
          </cell>
          <cell r="G1833">
            <v>0</v>
          </cell>
        </row>
        <row r="1834">
          <cell r="A1834" t="str">
            <v>Total Deferred Tax Liab - NC</v>
          </cell>
          <cell r="B1834" t="str">
            <v>Rich</v>
          </cell>
          <cell r="C1834" t="str">
            <v>Computed</v>
          </cell>
          <cell r="D1834" t="str">
            <v>1Q04</v>
          </cell>
          <cell r="E1834" t="str">
            <v>Argentina Investment</v>
          </cell>
          <cell r="F1834" t="str">
            <v>Foreign</v>
          </cell>
          <cell r="G1834">
            <v>0</v>
          </cell>
        </row>
        <row r="1835">
          <cell r="A1835" t="str">
            <v>Total Net Deferred Tax Asset/(Liab)</v>
          </cell>
          <cell r="B1835" t="str">
            <v>Rich</v>
          </cell>
          <cell r="C1835" t="str">
            <v>Computed</v>
          </cell>
          <cell r="D1835" t="str">
            <v>1Q04</v>
          </cell>
          <cell r="E1835" t="str">
            <v>Argentina Investment</v>
          </cell>
          <cell r="F1835" t="str">
            <v>Foreign</v>
          </cell>
          <cell r="G1835">
            <v>0</v>
          </cell>
        </row>
        <row r="1836">
          <cell r="A1836" t="str">
            <v>Gross Valuation Allowance</v>
          </cell>
          <cell r="B1836" t="str">
            <v>Rich</v>
          </cell>
          <cell r="C1836" t="str">
            <v>Computed</v>
          </cell>
          <cell r="D1836" t="str">
            <v>1Q04</v>
          </cell>
          <cell r="E1836" t="str">
            <v>Argentina Investment</v>
          </cell>
          <cell r="F1836" t="str">
            <v>Foreign</v>
          </cell>
          <cell r="G1836">
            <v>0</v>
          </cell>
        </row>
        <row r="1837">
          <cell r="A1837" t="str">
            <v>Total Asset/(Liability)</v>
          </cell>
          <cell r="B1837" t="str">
            <v>Rich</v>
          </cell>
          <cell r="C1837" t="str">
            <v>Computed</v>
          </cell>
          <cell r="D1837" t="str">
            <v>1Q04</v>
          </cell>
          <cell r="E1837" t="str">
            <v>Argentina Investment</v>
          </cell>
          <cell r="F1837" t="str">
            <v>Foreign</v>
          </cell>
          <cell r="G1837">
            <v>0</v>
          </cell>
        </row>
        <row r="1838">
          <cell r="A1838" t="str">
            <v>Total tax expense (benefit)</v>
          </cell>
          <cell r="B1838" t="str">
            <v>Rich</v>
          </cell>
          <cell r="C1838" t="str">
            <v>Computed</v>
          </cell>
          <cell r="D1838" t="str">
            <v>1Q04</v>
          </cell>
          <cell r="E1838" t="str">
            <v>Argentina Investment</v>
          </cell>
          <cell r="F1838" t="str">
            <v>Foreign</v>
          </cell>
          <cell r="G1838">
            <v>0</v>
          </cell>
        </row>
        <row r="1839">
          <cell r="A1839" t="str">
            <v>EOY Accrued Tax Rec/(Pay)</v>
          </cell>
          <cell r="B1839" t="str">
            <v>Rich</v>
          </cell>
          <cell r="C1839" t="str">
            <v>Computed</v>
          </cell>
          <cell r="D1839" t="str">
            <v>4Q03</v>
          </cell>
          <cell r="E1839" t="str">
            <v>Argentina Investment</v>
          </cell>
          <cell r="F1839" t="str">
            <v>Foreign</v>
          </cell>
          <cell r="G1839">
            <v>0</v>
          </cell>
        </row>
        <row r="1840">
          <cell r="A1840" t="str">
            <v>Total Deferred Tax Asset - Current</v>
          </cell>
          <cell r="B1840" t="str">
            <v>Rich</v>
          </cell>
          <cell r="C1840" t="str">
            <v>Computed</v>
          </cell>
          <cell r="D1840" t="str">
            <v>4Q03</v>
          </cell>
          <cell r="E1840" t="str">
            <v>Argentina Investment</v>
          </cell>
          <cell r="F1840" t="str">
            <v>Foreign</v>
          </cell>
          <cell r="G1840">
            <v>0</v>
          </cell>
        </row>
        <row r="1841">
          <cell r="A1841" t="str">
            <v>Total Deferred Tax Asset - NC</v>
          </cell>
          <cell r="B1841" t="str">
            <v>Rich</v>
          </cell>
          <cell r="C1841" t="str">
            <v>Computed</v>
          </cell>
          <cell r="D1841" t="str">
            <v>4Q03</v>
          </cell>
          <cell r="E1841" t="str">
            <v>Argentina Investment</v>
          </cell>
          <cell r="F1841" t="str">
            <v>Foreign</v>
          </cell>
          <cell r="G1841">
            <v>0</v>
          </cell>
        </row>
        <row r="1842">
          <cell r="A1842" t="str">
            <v>Total Deferred Tax Liab - NC</v>
          </cell>
          <cell r="B1842" t="str">
            <v>Rich</v>
          </cell>
          <cell r="C1842" t="str">
            <v>Computed</v>
          </cell>
          <cell r="D1842" t="str">
            <v>4Q03</v>
          </cell>
          <cell r="E1842" t="str">
            <v>Argentina Investment</v>
          </cell>
          <cell r="F1842" t="str">
            <v>Foreign</v>
          </cell>
          <cell r="G1842">
            <v>0</v>
          </cell>
        </row>
        <row r="1843">
          <cell r="A1843" t="str">
            <v>Total Net Deferred Tax Asset/(Liab)</v>
          </cell>
          <cell r="B1843" t="str">
            <v>Rich</v>
          </cell>
          <cell r="C1843" t="str">
            <v>Computed</v>
          </cell>
          <cell r="D1843" t="str">
            <v>4Q03</v>
          </cell>
          <cell r="E1843" t="str">
            <v>Argentina Investment</v>
          </cell>
          <cell r="F1843" t="str">
            <v>Foreign</v>
          </cell>
          <cell r="G1843">
            <v>0</v>
          </cell>
        </row>
        <row r="1844">
          <cell r="A1844" t="str">
            <v>Gross Valuation Allowance</v>
          </cell>
          <cell r="B1844" t="str">
            <v>Rich</v>
          </cell>
          <cell r="C1844" t="str">
            <v>Computed</v>
          </cell>
          <cell r="D1844" t="str">
            <v>4Q03</v>
          </cell>
          <cell r="E1844" t="str">
            <v>Argentina Investment</v>
          </cell>
          <cell r="F1844" t="str">
            <v>Foreign</v>
          </cell>
          <cell r="G1844">
            <v>0</v>
          </cell>
        </row>
        <row r="1845">
          <cell r="A1845" t="str">
            <v>Total Asset/(Liability)</v>
          </cell>
          <cell r="B1845" t="str">
            <v>Rich</v>
          </cell>
          <cell r="C1845" t="str">
            <v>Computed</v>
          </cell>
          <cell r="D1845" t="str">
            <v>4Q03</v>
          </cell>
          <cell r="E1845" t="str">
            <v>Argentina Investment</v>
          </cell>
          <cell r="F1845" t="str">
            <v>Foreign</v>
          </cell>
          <cell r="G1845">
            <v>0</v>
          </cell>
        </row>
        <row r="1846">
          <cell r="A1846" t="str">
            <v>EOY Accrued Tax Rec/(Pay)</v>
          </cell>
          <cell r="B1846" t="str">
            <v>Rich</v>
          </cell>
          <cell r="C1846" t="str">
            <v>Computed</v>
          </cell>
          <cell r="D1846" t="str">
            <v>2Q04</v>
          </cell>
          <cell r="E1846" t="str">
            <v>AES Energy</v>
          </cell>
          <cell r="F1846" t="str">
            <v>Foreign</v>
          </cell>
          <cell r="G1846">
            <v>301052</v>
          </cell>
        </row>
        <row r="1847">
          <cell r="A1847" t="str">
            <v>Total Deferred Tax Asset - Current</v>
          </cell>
          <cell r="B1847" t="str">
            <v>Rich</v>
          </cell>
          <cell r="C1847" t="str">
            <v>Computed</v>
          </cell>
          <cell r="D1847" t="str">
            <v>2Q04</v>
          </cell>
          <cell r="E1847" t="str">
            <v>AES Energy</v>
          </cell>
          <cell r="F1847" t="str">
            <v>Foreign</v>
          </cell>
          <cell r="G1847">
            <v>231360.42661666032</v>
          </cell>
        </row>
        <row r="1848">
          <cell r="A1848" t="str">
            <v>Total Deferred Tax Asset - NC</v>
          </cell>
          <cell r="B1848" t="str">
            <v>Rich</v>
          </cell>
          <cell r="C1848" t="str">
            <v>Computed</v>
          </cell>
          <cell r="D1848" t="str">
            <v>2Q04</v>
          </cell>
          <cell r="E1848" t="str">
            <v>AES Energy</v>
          </cell>
          <cell r="F1848" t="str">
            <v>Foreign</v>
          </cell>
          <cell r="G1848">
            <v>1406721.5733833397</v>
          </cell>
        </row>
        <row r="1849">
          <cell r="A1849" t="str">
            <v>Total Deferred Tax Liab - NC</v>
          </cell>
          <cell r="B1849" t="str">
            <v>Rich</v>
          </cell>
          <cell r="C1849" t="str">
            <v>Computed</v>
          </cell>
          <cell r="D1849" t="str">
            <v>2Q04</v>
          </cell>
          <cell r="E1849" t="str">
            <v>AES Energy</v>
          </cell>
          <cell r="F1849" t="str">
            <v>Foreign</v>
          </cell>
          <cell r="G1849">
            <v>0</v>
          </cell>
        </row>
        <row r="1850">
          <cell r="A1850" t="str">
            <v>Total Net Deferred Tax Asset/(Liab)</v>
          </cell>
          <cell r="B1850" t="str">
            <v>Rich</v>
          </cell>
          <cell r="C1850" t="str">
            <v>Computed</v>
          </cell>
          <cell r="D1850" t="str">
            <v>2Q04</v>
          </cell>
          <cell r="E1850" t="str">
            <v>AES Energy</v>
          </cell>
          <cell r="F1850" t="str">
            <v>Foreign</v>
          </cell>
          <cell r="G1850">
            <v>1638082</v>
          </cell>
        </row>
        <row r="1851">
          <cell r="A1851" t="str">
            <v>Gross Valuation Allowance</v>
          </cell>
          <cell r="B1851" t="str">
            <v>Rich</v>
          </cell>
          <cell r="C1851" t="str">
            <v>Computed</v>
          </cell>
          <cell r="D1851" t="str">
            <v>2Q04</v>
          </cell>
          <cell r="E1851" t="str">
            <v>AES Energy</v>
          </cell>
          <cell r="F1851" t="str">
            <v>Foreign</v>
          </cell>
          <cell r="G1851">
            <v>0</v>
          </cell>
        </row>
        <row r="1852">
          <cell r="A1852" t="str">
            <v>Total Asset/(Liability)</v>
          </cell>
          <cell r="B1852" t="str">
            <v>Rich</v>
          </cell>
          <cell r="C1852" t="str">
            <v>Computed</v>
          </cell>
          <cell r="D1852" t="str">
            <v>2Q04</v>
          </cell>
          <cell r="E1852" t="str">
            <v>AES Energy</v>
          </cell>
          <cell r="F1852" t="str">
            <v>Foreign</v>
          </cell>
          <cell r="G1852">
            <v>1939134</v>
          </cell>
        </row>
        <row r="1853">
          <cell r="A1853" t="str">
            <v>Total tax expense (benefit)</v>
          </cell>
          <cell r="B1853" t="str">
            <v>Rich</v>
          </cell>
          <cell r="C1853" t="str">
            <v>Computed</v>
          </cell>
          <cell r="D1853" t="str">
            <v>2Q04</v>
          </cell>
          <cell r="E1853" t="str">
            <v>AES Energy</v>
          </cell>
          <cell r="F1853" t="str">
            <v>Foreign</v>
          </cell>
          <cell r="G1853">
            <v>0</v>
          </cell>
        </row>
        <row r="1854">
          <cell r="A1854" t="str">
            <v>EOY Accrued Tax Rec/(Pay)</v>
          </cell>
          <cell r="B1854" t="str">
            <v>Rich</v>
          </cell>
          <cell r="C1854" t="str">
            <v>Computed</v>
          </cell>
          <cell r="D1854" t="str">
            <v>1Q04</v>
          </cell>
          <cell r="E1854" t="str">
            <v>AES Energy</v>
          </cell>
          <cell r="F1854" t="str">
            <v>Foreign</v>
          </cell>
          <cell r="G1854">
            <v>289306</v>
          </cell>
        </row>
        <row r="1855">
          <cell r="A1855" t="str">
            <v>Total Deferred Tax Asset - Current</v>
          </cell>
          <cell r="B1855" t="str">
            <v>Rich</v>
          </cell>
          <cell r="C1855" t="str">
            <v>Computed</v>
          </cell>
          <cell r="D1855" t="str">
            <v>1Q04</v>
          </cell>
          <cell r="E1855" t="str">
            <v>AES Energy</v>
          </cell>
          <cell r="F1855" t="str">
            <v>Foreign</v>
          </cell>
          <cell r="G1855">
            <v>231360.42661666032</v>
          </cell>
        </row>
        <row r="1856">
          <cell r="A1856" t="str">
            <v>Total Deferred Tax Asset - NC</v>
          </cell>
          <cell r="B1856" t="str">
            <v>Rich</v>
          </cell>
          <cell r="C1856" t="str">
            <v>Computed</v>
          </cell>
          <cell r="D1856" t="str">
            <v>1Q04</v>
          </cell>
          <cell r="E1856" t="str">
            <v>AES Energy</v>
          </cell>
          <cell r="F1856" t="str">
            <v>Foreign</v>
          </cell>
          <cell r="G1856">
            <v>1406721.5733833397</v>
          </cell>
        </row>
        <row r="1857">
          <cell r="A1857" t="str">
            <v>Total Deferred Tax Liab - NC</v>
          </cell>
          <cell r="B1857" t="str">
            <v>Rich</v>
          </cell>
          <cell r="C1857" t="str">
            <v>Computed</v>
          </cell>
          <cell r="D1857" t="str">
            <v>1Q04</v>
          </cell>
          <cell r="E1857" t="str">
            <v>AES Energy</v>
          </cell>
          <cell r="F1857" t="str">
            <v>Foreign</v>
          </cell>
          <cell r="G1857">
            <v>0</v>
          </cell>
        </row>
        <row r="1858">
          <cell r="A1858" t="str">
            <v>Total Net Deferred Tax Asset/(Liab)</v>
          </cell>
          <cell r="B1858" t="str">
            <v>Rich</v>
          </cell>
          <cell r="C1858" t="str">
            <v>Computed</v>
          </cell>
          <cell r="D1858" t="str">
            <v>1Q04</v>
          </cell>
          <cell r="E1858" t="str">
            <v>AES Energy</v>
          </cell>
          <cell r="F1858" t="str">
            <v>Foreign</v>
          </cell>
          <cell r="G1858">
            <v>1638082</v>
          </cell>
        </row>
        <row r="1859">
          <cell r="A1859" t="str">
            <v>Gross Valuation Allowance</v>
          </cell>
          <cell r="B1859" t="str">
            <v>Rich</v>
          </cell>
          <cell r="C1859" t="str">
            <v>Computed</v>
          </cell>
          <cell r="D1859" t="str">
            <v>1Q04</v>
          </cell>
          <cell r="E1859" t="str">
            <v>AES Energy</v>
          </cell>
          <cell r="F1859" t="str">
            <v>Foreign</v>
          </cell>
          <cell r="G1859">
            <v>0</v>
          </cell>
        </row>
        <row r="1860">
          <cell r="A1860" t="str">
            <v>Total Asset/(Liability)</v>
          </cell>
          <cell r="B1860" t="str">
            <v>Rich</v>
          </cell>
          <cell r="C1860" t="str">
            <v>Computed</v>
          </cell>
          <cell r="D1860" t="str">
            <v>1Q04</v>
          </cell>
          <cell r="E1860" t="str">
            <v>AES Energy</v>
          </cell>
          <cell r="F1860" t="str">
            <v>Foreign</v>
          </cell>
          <cell r="G1860">
            <v>1927388</v>
          </cell>
        </row>
        <row r="1861">
          <cell r="A1861" t="str">
            <v>Total tax expense (benefit)</v>
          </cell>
          <cell r="B1861" t="str">
            <v>Rich</v>
          </cell>
          <cell r="C1861" t="str">
            <v>Computed</v>
          </cell>
          <cell r="D1861" t="str">
            <v>1Q04</v>
          </cell>
          <cell r="E1861" t="str">
            <v>AES Energy</v>
          </cell>
          <cell r="F1861" t="str">
            <v>Foreign</v>
          </cell>
          <cell r="G1861">
            <v>0</v>
          </cell>
        </row>
        <row r="1862">
          <cell r="A1862" t="str">
            <v>EOY Accrued Tax Rec/(Pay)</v>
          </cell>
          <cell r="B1862" t="str">
            <v>Rich</v>
          </cell>
          <cell r="C1862" t="str">
            <v>Computed</v>
          </cell>
          <cell r="D1862" t="str">
            <v>4Q03</v>
          </cell>
          <cell r="E1862" t="str">
            <v>AES Energy</v>
          </cell>
          <cell r="F1862" t="str">
            <v>Foreign</v>
          </cell>
          <cell r="G1862">
            <v>271555</v>
          </cell>
        </row>
        <row r="1863">
          <cell r="A1863" t="str">
            <v>Total Deferred Tax Asset - Current</v>
          </cell>
          <cell r="B1863" t="str">
            <v>Rich</v>
          </cell>
          <cell r="C1863" t="str">
            <v>Computed</v>
          </cell>
          <cell r="D1863" t="str">
            <v>4Q03</v>
          </cell>
          <cell r="E1863" t="str">
            <v>AES Energy</v>
          </cell>
          <cell r="F1863" t="str">
            <v>Foreign</v>
          </cell>
          <cell r="G1863">
            <v>231360.42661666032</v>
          </cell>
        </row>
        <row r="1864">
          <cell r="A1864" t="str">
            <v>Total Deferred Tax Asset - NC</v>
          </cell>
          <cell r="B1864" t="str">
            <v>Rich</v>
          </cell>
          <cell r="C1864" t="str">
            <v>Computed</v>
          </cell>
          <cell r="D1864" t="str">
            <v>4Q03</v>
          </cell>
          <cell r="E1864" t="str">
            <v>AES Energy</v>
          </cell>
          <cell r="F1864" t="str">
            <v>Foreign</v>
          </cell>
          <cell r="G1864">
            <v>1406721.5733833397</v>
          </cell>
        </row>
        <row r="1865">
          <cell r="A1865" t="str">
            <v>Total Deferred Tax Liab - NC</v>
          </cell>
          <cell r="B1865" t="str">
            <v>Rich</v>
          </cell>
          <cell r="C1865" t="str">
            <v>Computed</v>
          </cell>
          <cell r="D1865" t="str">
            <v>4Q03</v>
          </cell>
          <cell r="E1865" t="str">
            <v>AES Energy</v>
          </cell>
          <cell r="F1865" t="str">
            <v>Foreign</v>
          </cell>
          <cell r="G1865">
            <v>0</v>
          </cell>
        </row>
        <row r="1866">
          <cell r="A1866" t="str">
            <v>Total Net Deferred Tax Asset/(Liab)</v>
          </cell>
          <cell r="B1866" t="str">
            <v>Rich</v>
          </cell>
          <cell r="C1866" t="str">
            <v>Computed</v>
          </cell>
          <cell r="D1866" t="str">
            <v>4Q03</v>
          </cell>
          <cell r="E1866" t="str">
            <v>AES Energy</v>
          </cell>
          <cell r="F1866" t="str">
            <v>Foreign</v>
          </cell>
          <cell r="G1866">
            <v>1638082</v>
          </cell>
        </row>
        <row r="1867">
          <cell r="A1867" t="str">
            <v>Gross Valuation Allowance</v>
          </cell>
          <cell r="B1867" t="str">
            <v>Rich</v>
          </cell>
          <cell r="C1867" t="str">
            <v>Computed</v>
          </cell>
          <cell r="D1867" t="str">
            <v>4Q03</v>
          </cell>
          <cell r="E1867" t="str">
            <v>AES Energy</v>
          </cell>
          <cell r="F1867" t="str">
            <v>Foreign</v>
          </cell>
          <cell r="G1867">
            <v>0</v>
          </cell>
        </row>
        <row r="1868">
          <cell r="A1868" t="str">
            <v>Total Asset/(Liability)</v>
          </cell>
          <cell r="B1868" t="str">
            <v>Rich</v>
          </cell>
          <cell r="C1868" t="str">
            <v>Computed</v>
          </cell>
          <cell r="D1868" t="str">
            <v>4Q03</v>
          </cell>
          <cell r="E1868" t="str">
            <v>AES Energy</v>
          </cell>
          <cell r="F1868" t="str">
            <v>Foreign</v>
          </cell>
          <cell r="G1868">
            <v>1909637</v>
          </cell>
        </row>
        <row r="1869">
          <cell r="A1869" t="str">
            <v>EOY Accrued Tax Rec/(Pay)</v>
          </cell>
          <cell r="B1869" t="str">
            <v>Jamie</v>
          </cell>
          <cell r="C1869" t="str">
            <v>Computed</v>
          </cell>
          <cell r="D1869" t="str">
            <v>2Q04</v>
          </cell>
          <cell r="E1869" t="str">
            <v>Eletropaulo</v>
          </cell>
          <cell r="F1869" t="str">
            <v>Foreign</v>
          </cell>
          <cell r="G1869">
            <v>-23923173.472319372</v>
          </cell>
        </row>
        <row r="1870">
          <cell r="A1870" t="str">
            <v>Total Deferred Tax Asset - Current</v>
          </cell>
          <cell r="B1870" t="str">
            <v>Jamie</v>
          </cell>
          <cell r="C1870" t="str">
            <v>Computed</v>
          </cell>
          <cell r="D1870" t="str">
            <v>2Q04</v>
          </cell>
          <cell r="E1870" t="str">
            <v>Eletropaulo</v>
          </cell>
          <cell r="F1870" t="str">
            <v>Foreign</v>
          </cell>
          <cell r="G1870">
            <v>33392843.107164543</v>
          </cell>
        </row>
        <row r="1871">
          <cell r="A1871" t="str">
            <v>Total Deferred Tax Asset - NC</v>
          </cell>
          <cell r="B1871" t="str">
            <v>Jamie</v>
          </cell>
          <cell r="C1871" t="str">
            <v>Computed</v>
          </cell>
          <cell r="D1871" t="str">
            <v>2Q04</v>
          </cell>
          <cell r="E1871" t="str">
            <v>Eletropaulo</v>
          </cell>
          <cell r="F1871" t="str">
            <v>Foreign</v>
          </cell>
          <cell r="G1871">
            <v>349431539.71721828</v>
          </cell>
        </row>
        <row r="1872">
          <cell r="A1872" t="str">
            <v>Total Deferred Tax Liab - NC</v>
          </cell>
          <cell r="B1872" t="str">
            <v>Jamie</v>
          </cell>
          <cell r="C1872" t="str">
            <v>Computed</v>
          </cell>
          <cell r="D1872" t="str">
            <v>2Q04</v>
          </cell>
          <cell r="E1872" t="str">
            <v>Eletropaulo</v>
          </cell>
          <cell r="F1872" t="str">
            <v>Foreign</v>
          </cell>
          <cell r="G1872">
            <v>0</v>
          </cell>
        </row>
        <row r="1873">
          <cell r="A1873" t="str">
            <v>Total Net Deferred Tax Asset/(Liab)</v>
          </cell>
          <cell r="B1873" t="str">
            <v>Jamie</v>
          </cell>
          <cell r="C1873" t="str">
            <v>Computed</v>
          </cell>
          <cell r="D1873" t="str">
            <v>2Q04</v>
          </cell>
          <cell r="E1873" t="str">
            <v>Eletropaulo</v>
          </cell>
          <cell r="F1873" t="str">
            <v>Foreign</v>
          </cell>
          <cell r="G1873">
            <v>382824382.82438284</v>
          </cell>
        </row>
        <row r="1874">
          <cell r="A1874" t="str">
            <v>Gross Valuation Allowance</v>
          </cell>
          <cell r="B1874" t="str">
            <v>Jamie</v>
          </cell>
          <cell r="C1874" t="str">
            <v>Computed</v>
          </cell>
          <cell r="D1874" t="str">
            <v>2Q04</v>
          </cell>
          <cell r="E1874" t="str">
            <v>Eletropaulo</v>
          </cell>
          <cell r="F1874" t="str">
            <v>Foreign</v>
          </cell>
          <cell r="G1874">
            <v>-60315726.982393652</v>
          </cell>
        </row>
        <row r="1875">
          <cell r="A1875" t="str">
            <v>Total Asset/(Liability)</v>
          </cell>
          <cell r="B1875" t="str">
            <v>Jamie</v>
          </cell>
          <cell r="C1875" t="str">
            <v>Computed</v>
          </cell>
          <cell r="D1875" t="str">
            <v>2Q04</v>
          </cell>
          <cell r="E1875" t="str">
            <v>Eletropaulo</v>
          </cell>
          <cell r="F1875" t="str">
            <v>Foreign</v>
          </cell>
          <cell r="G1875">
            <v>358901209.35206348</v>
          </cell>
        </row>
        <row r="1876">
          <cell r="A1876" t="str">
            <v>Total tax expense (benefit)</v>
          </cell>
          <cell r="B1876" t="str">
            <v>Jamie</v>
          </cell>
          <cell r="C1876" t="str">
            <v>Computed</v>
          </cell>
          <cell r="D1876" t="str">
            <v>2Q04</v>
          </cell>
          <cell r="E1876" t="str">
            <v>Eletropaulo</v>
          </cell>
          <cell r="F1876" t="str">
            <v>Foreign</v>
          </cell>
          <cell r="G1876">
            <v>36920227.259873159</v>
          </cell>
        </row>
        <row r="1877">
          <cell r="A1877" t="str">
            <v>EOY Accrued Tax Rec/(Pay)</v>
          </cell>
          <cell r="B1877" t="str">
            <v>Jamie</v>
          </cell>
          <cell r="C1877" t="str">
            <v>Computed</v>
          </cell>
          <cell r="D1877" t="str">
            <v>1Q04</v>
          </cell>
          <cell r="E1877" t="str">
            <v>Eletropaulo</v>
          </cell>
          <cell r="F1877" t="str">
            <v>Foreign</v>
          </cell>
          <cell r="G1877">
            <v>-34252081.246730134</v>
          </cell>
        </row>
        <row r="1878">
          <cell r="A1878" t="str">
            <v>Total Deferred Tax Asset - Current</v>
          </cell>
          <cell r="B1878" t="str">
            <v>Jamie</v>
          </cell>
          <cell r="C1878" t="str">
            <v>Computed</v>
          </cell>
          <cell r="D1878" t="str">
            <v>1Q04</v>
          </cell>
          <cell r="E1878" t="str">
            <v>Eletropaulo</v>
          </cell>
          <cell r="F1878" t="str">
            <v>Foreign</v>
          </cell>
          <cell r="G1878">
            <v>33392843.107164543</v>
          </cell>
        </row>
        <row r="1879">
          <cell r="A1879" t="str">
            <v>Total Deferred Tax Asset - NC</v>
          </cell>
          <cell r="B1879" t="str">
            <v>Jamie</v>
          </cell>
          <cell r="C1879" t="str">
            <v>Computed</v>
          </cell>
          <cell r="D1879" t="str">
            <v>1Q04</v>
          </cell>
          <cell r="E1879" t="str">
            <v>Eletropaulo</v>
          </cell>
          <cell r="F1879" t="str">
            <v>Foreign</v>
          </cell>
          <cell r="G1879">
            <v>349431539.71721828</v>
          </cell>
        </row>
        <row r="1880">
          <cell r="A1880" t="str">
            <v>Total Deferred Tax Liab - NC</v>
          </cell>
          <cell r="B1880" t="str">
            <v>Jamie</v>
          </cell>
          <cell r="C1880" t="str">
            <v>Computed</v>
          </cell>
          <cell r="D1880" t="str">
            <v>1Q04</v>
          </cell>
          <cell r="E1880" t="str">
            <v>Eletropaulo</v>
          </cell>
          <cell r="F1880" t="str">
            <v>Foreign</v>
          </cell>
          <cell r="G1880">
            <v>0</v>
          </cell>
        </row>
        <row r="1881">
          <cell r="A1881" t="str">
            <v>Total Net Deferred Tax Asset/(Liab)</v>
          </cell>
          <cell r="B1881" t="str">
            <v>Jamie</v>
          </cell>
          <cell r="C1881" t="str">
            <v>Computed</v>
          </cell>
          <cell r="D1881" t="str">
            <v>1Q04</v>
          </cell>
          <cell r="E1881" t="str">
            <v>Eletropaulo</v>
          </cell>
          <cell r="F1881" t="str">
            <v>Foreign</v>
          </cell>
          <cell r="G1881">
            <v>382824382.82438284</v>
          </cell>
        </row>
        <row r="1882">
          <cell r="A1882" t="str">
            <v>Gross Valuation Allowance</v>
          </cell>
          <cell r="B1882" t="str">
            <v>Jamie</v>
          </cell>
          <cell r="C1882" t="str">
            <v>Computed</v>
          </cell>
          <cell r="D1882" t="str">
            <v>1Q04</v>
          </cell>
          <cell r="E1882" t="str">
            <v>Eletropaulo</v>
          </cell>
          <cell r="F1882" t="str">
            <v>Foreign</v>
          </cell>
          <cell r="G1882">
            <v>-60315726.982393652</v>
          </cell>
        </row>
        <row r="1883">
          <cell r="A1883" t="str">
            <v>Total Asset/(Liability)</v>
          </cell>
          <cell r="B1883" t="str">
            <v>Jamie</v>
          </cell>
          <cell r="C1883" t="str">
            <v>Computed</v>
          </cell>
          <cell r="D1883" t="str">
            <v>1Q04</v>
          </cell>
          <cell r="E1883" t="str">
            <v>Eletropaulo</v>
          </cell>
          <cell r="F1883" t="str">
            <v>Foreign</v>
          </cell>
          <cell r="G1883">
            <v>348572301.57765269</v>
          </cell>
        </row>
        <row r="1884">
          <cell r="A1884" t="str">
            <v>Total tax expense (benefit)</v>
          </cell>
          <cell r="B1884" t="str">
            <v>Jamie</v>
          </cell>
          <cell r="C1884" t="str">
            <v>Computed</v>
          </cell>
          <cell r="D1884" t="str">
            <v>1Q04</v>
          </cell>
          <cell r="E1884" t="str">
            <v>Eletropaulo</v>
          </cell>
          <cell r="F1884" t="str">
            <v>Foreign</v>
          </cell>
          <cell r="G1884">
            <v>18242188.319170542</v>
          </cell>
        </row>
        <row r="1885">
          <cell r="A1885" t="str">
            <v>EOY Accrued Tax Rec/(Pay)</v>
          </cell>
          <cell r="B1885" t="str">
            <v>Jamie</v>
          </cell>
          <cell r="C1885" t="str">
            <v>Computed</v>
          </cell>
          <cell r="D1885" t="str">
            <v>4Q03</v>
          </cell>
          <cell r="E1885" t="str">
            <v>Eletropaulo</v>
          </cell>
          <cell r="F1885" t="str">
            <v>Foreign</v>
          </cell>
          <cell r="G1885">
            <v>-8327000</v>
          </cell>
        </row>
        <row r="1886">
          <cell r="A1886" t="str">
            <v>Total Deferred Tax Asset - Current</v>
          </cell>
          <cell r="B1886" t="str">
            <v>Jamie</v>
          </cell>
          <cell r="C1886" t="str">
            <v>Computed</v>
          </cell>
          <cell r="D1886" t="str">
            <v>4Q03</v>
          </cell>
          <cell r="E1886" t="str">
            <v>Eletropaulo</v>
          </cell>
          <cell r="F1886" t="str">
            <v>Foreign</v>
          </cell>
          <cell r="G1886">
            <v>17284730.348184999</v>
          </cell>
        </row>
        <row r="1887">
          <cell r="A1887" t="str">
            <v>Total Deferred Tax Asset - NC</v>
          </cell>
          <cell r="B1887" t="str">
            <v>Jamie</v>
          </cell>
          <cell r="C1887" t="str">
            <v>Computed</v>
          </cell>
          <cell r="D1887" t="str">
            <v>4Q03</v>
          </cell>
          <cell r="E1887" t="str">
            <v>Eletropaulo</v>
          </cell>
          <cell r="F1887" t="str">
            <v>Foreign</v>
          </cell>
          <cell r="G1887">
            <v>347528269.651815</v>
          </cell>
        </row>
        <row r="1888">
          <cell r="A1888" t="str">
            <v>Total Deferred Tax Liab - NC</v>
          </cell>
          <cell r="B1888" t="str">
            <v>Jamie</v>
          </cell>
          <cell r="C1888" t="str">
            <v>Computed</v>
          </cell>
          <cell r="D1888" t="str">
            <v>4Q03</v>
          </cell>
          <cell r="E1888" t="str">
            <v>Eletropaulo</v>
          </cell>
          <cell r="F1888" t="str">
            <v>Foreign</v>
          </cell>
          <cell r="G1888">
            <v>0</v>
          </cell>
        </row>
        <row r="1889">
          <cell r="A1889" t="str">
            <v>Total Net Deferred Tax Asset/(Liab)</v>
          </cell>
          <cell r="B1889" t="str">
            <v>Jamie</v>
          </cell>
          <cell r="C1889" t="str">
            <v>Computed</v>
          </cell>
          <cell r="D1889" t="str">
            <v>4Q03</v>
          </cell>
          <cell r="E1889" t="str">
            <v>Eletropaulo</v>
          </cell>
          <cell r="F1889" t="str">
            <v>Foreign</v>
          </cell>
          <cell r="G1889">
            <v>364813000</v>
          </cell>
        </row>
        <row r="1890">
          <cell r="A1890" t="str">
            <v>Gross Valuation Allowance</v>
          </cell>
          <cell r="B1890" t="str">
            <v>Jamie</v>
          </cell>
          <cell r="C1890" t="str">
            <v>Computed</v>
          </cell>
          <cell r="D1890" t="str">
            <v>4Q03</v>
          </cell>
          <cell r="E1890" t="str">
            <v>Eletropaulo</v>
          </cell>
          <cell r="F1890" t="str">
            <v>Foreign</v>
          </cell>
          <cell r="G1890">
            <v>-60320000</v>
          </cell>
        </row>
        <row r="1891">
          <cell r="A1891" t="str">
            <v>Total Asset/(Liability)</v>
          </cell>
          <cell r="B1891" t="str">
            <v>Jamie</v>
          </cell>
          <cell r="C1891" t="str">
            <v>Computed</v>
          </cell>
          <cell r="D1891" t="str">
            <v>4Q03</v>
          </cell>
          <cell r="E1891" t="str">
            <v>Eletropaulo</v>
          </cell>
          <cell r="F1891" t="str">
            <v>Foreign</v>
          </cell>
          <cell r="G1891">
            <v>356486000</v>
          </cell>
        </row>
        <row r="1892">
          <cell r="A1892" t="str">
            <v>EOY Accrued Tax Rec/(Pay)</v>
          </cell>
          <cell r="B1892" t="str">
            <v>Jamie</v>
          </cell>
          <cell r="C1892" t="str">
            <v>Computed</v>
          </cell>
          <cell r="D1892" t="str">
            <v>2Q04</v>
          </cell>
          <cell r="E1892" t="str">
            <v>RU Cemig</v>
          </cell>
          <cell r="F1892" t="str">
            <v>Foreign</v>
          </cell>
          <cell r="G1892">
            <v>0</v>
          </cell>
        </row>
        <row r="1893">
          <cell r="A1893" t="str">
            <v>Total Deferred Tax Asset - Current</v>
          </cell>
          <cell r="B1893" t="str">
            <v>Jamie</v>
          </cell>
          <cell r="C1893" t="str">
            <v>Computed</v>
          </cell>
          <cell r="D1893" t="str">
            <v>2Q04</v>
          </cell>
          <cell r="E1893" t="str">
            <v>RU Cemig</v>
          </cell>
          <cell r="F1893" t="str">
            <v>Foreign</v>
          </cell>
          <cell r="G1893">
            <v>0</v>
          </cell>
        </row>
        <row r="1894">
          <cell r="A1894" t="str">
            <v>Total Deferred Tax Asset - NC</v>
          </cell>
          <cell r="B1894" t="str">
            <v>Jamie</v>
          </cell>
          <cell r="C1894" t="str">
            <v>Computed</v>
          </cell>
          <cell r="D1894" t="str">
            <v>2Q04</v>
          </cell>
          <cell r="E1894" t="str">
            <v>RU Cemig</v>
          </cell>
          <cell r="F1894" t="str">
            <v>Foreign</v>
          </cell>
          <cell r="G1894">
            <v>0</v>
          </cell>
        </row>
        <row r="1895">
          <cell r="A1895" t="str">
            <v>Total Deferred Tax Liab - NC</v>
          </cell>
          <cell r="B1895" t="str">
            <v>Jamie</v>
          </cell>
          <cell r="C1895" t="str">
            <v>Computed</v>
          </cell>
          <cell r="D1895" t="str">
            <v>2Q04</v>
          </cell>
          <cell r="E1895" t="str">
            <v>RU Cemig</v>
          </cell>
          <cell r="F1895" t="str">
            <v>Foreign</v>
          </cell>
          <cell r="G1895">
            <v>0</v>
          </cell>
        </row>
        <row r="1896">
          <cell r="A1896" t="str">
            <v>Total Net Deferred Tax Asset/(Liab)</v>
          </cell>
          <cell r="B1896" t="str">
            <v>Jamie</v>
          </cell>
          <cell r="C1896" t="str">
            <v>Computed</v>
          </cell>
          <cell r="D1896" t="str">
            <v>2Q04</v>
          </cell>
          <cell r="E1896" t="str">
            <v>RU Cemig</v>
          </cell>
          <cell r="F1896" t="str">
            <v>Foreign</v>
          </cell>
          <cell r="G1896">
            <v>0</v>
          </cell>
        </row>
        <row r="1897">
          <cell r="A1897" t="str">
            <v>Gross Valuation Allowance</v>
          </cell>
          <cell r="B1897" t="str">
            <v>Jamie</v>
          </cell>
          <cell r="C1897" t="str">
            <v>Computed</v>
          </cell>
          <cell r="D1897" t="str">
            <v>2Q04</v>
          </cell>
          <cell r="E1897" t="str">
            <v>RU Cemig</v>
          </cell>
          <cell r="F1897" t="str">
            <v>Foreign</v>
          </cell>
          <cell r="G1897">
            <v>0</v>
          </cell>
        </row>
        <row r="1898">
          <cell r="A1898" t="str">
            <v>Total Asset/(Liability)</v>
          </cell>
          <cell r="B1898" t="str">
            <v>Jamie</v>
          </cell>
          <cell r="C1898" t="str">
            <v>Computed</v>
          </cell>
          <cell r="D1898" t="str">
            <v>2Q04</v>
          </cell>
          <cell r="E1898" t="str">
            <v>RU Cemig</v>
          </cell>
          <cell r="F1898" t="str">
            <v>Foreign</v>
          </cell>
          <cell r="G1898">
            <v>0</v>
          </cell>
        </row>
        <row r="1899">
          <cell r="A1899" t="str">
            <v>Total tax expense (benefit)</v>
          </cell>
          <cell r="B1899" t="str">
            <v>Jamie</v>
          </cell>
          <cell r="C1899" t="str">
            <v>Computed</v>
          </cell>
          <cell r="D1899" t="str">
            <v>2Q04</v>
          </cell>
          <cell r="E1899" t="str">
            <v>RU Cemig</v>
          </cell>
          <cell r="F1899" t="str">
            <v>Foreign</v>
          </cell>
          <cell r="G1899">
            <v>0</v>
          </cell>
        </row>
        <row r="1900">
          <cell r="A1900" t="str">
            <v>EOY Accrued Tax Rec/(Pay)</v>
          </cell>
          <cell r="B1900" t="str">
            <v>Jamie</v>
          </cell>
          <cell r="C1900" t="str">
            <v>Computed</v>
          </cell>
          <cell r="D1900" t="str">
            <v>1Q04</v>
          </cell>
          <cell r="E1900" t="str">
            <v>RU Cemig</v>
          </cell>
          <cell r="F1900" t="str">
            <v>Foreign</v>
          </cell>
          <cell r="G1900">
            <v>0</v>
          </cell>
        </row>
        <row r="1901">
          <cell r="A1901" t="str">
            <v>Total Deferred Tax Asset - Current</v>
          </cell>
          <cell r="B1901" t="str">
            <v>Jamie</v>
          </cell>
          <cell r="C1901" t="str">
            <v>Computed</v>
          </cell>
          <cell r="D1901" t="str">
            <v>1Q04</v>
          </cell>
          <cell r="E1901" t="str">
            <v>RU Cemig</v>
          </cell>
          <cell r="F1901" t="str">
            <v>Foreign</v>
          </cell>
          <cell r="G1901">
            <v>0</v>
          </cell>
        </row>
        <row r="1902">
          <cell r="A1902" t="str">
            <v>Total Deferred Tax Asset - NC</v>
          </cell>
          <cell r="B1902" t="str">
            <v>Jamie</v>
          </cell>
          <cell r="C1902" t="str">
            <v>Computed</v>
          </cell>
          <cell r="D1902" t="str">
            <v>1Q04</v>
          </cell>
          <cell r="E1902" t="str">
            <v>RU Cemig</v>
          </cell>
          <cell r="F1902" t="str">
            <v>Foreign</v>
          </cell>
          <cell r="G1902">
            <v>0</v>
          </cell>
        </row>
        <row r="1903">
          <cell r="A1903" t="str">
            <v>Total Deferred Tax Liab - NC</v>
          </cell>
          <cell r="B1903" t="str">
            <v>Jamie</v>
          </cell>
          <cell r="C1903" t="str">
            <v>Computed</v>
          </cell>
          <cell r="D1903" t="str">
            <v>1Q04</v>
          </cell>
          <cell r="E1903" t="str">
            <v>RU Cemig</v>
          </cell>
          <cell r="F1903" t="str">
            <v>Foreign</v>
          </cell>
          <cell r="G1903">
            <v>0</v>
          </cell>
        </row>
        <row r="1904">
          <cell r="A1904" t="str">
            <v>Total Net Deferred Tax Asset/(Liab)</v>
          </cell>
          <cell r="B1904" t="str">
            <v>Jamie</v>
          </cell>
          <cell r="C1904" t="str">
            <v>Computed</v>
          </cell>
          <cell r="D1904" t="str">
            <v>1Q04</v>
          </cell>
          <cell r="E1904" t="str">
            <v>RU Cemig</v>
          </cell>
          <cell r="F1904" t="str">
            <v>Foreign</v>
          </cell>
          <cell r="G1904">
            <v>0</v>
          </cell>
        </row>
        <row r="1905">
          <cell r="A1905" t="str">
            <v>Gross Valuation Allowance</v>
          </cell>
          <cell r="B1905" t="str">
            <v>Jamie</v>
          </cell>
          <cell r="C1905" t="str">
            <v>Computed</v>
          </cell>
          <cell r="D1905" t="str">
            <v>1Q04</v>
          </cell>
          <cell r="E1905" t="str">
            <v>RU Cemig</v>
          </cell>
          <cell r="F1905" t="str">
            <v>Foreign</v>
          </cell>
          <cell r="G1905">
            <v>0</v>
          </cell>
        </row>
        <row r="1906">
          <cell r="A1906" t="str">
            <v>Total Asset/(Liability)</v>
          </cell>
          <cell r="B1906" t="str">
            <v>Jamie</v>
          </cell>
          <cell r="C1906" t="str">
            <v>Computed</v>
          </cell>
          <cell r="D1906" t="str">
            <v>1Q04</v>
          </cell>
          <cell r="E1906" t="str">
            <v>RU Cemig</v>
          </cell>
          <cell r="F1906" t="str">
            <v>Foreign</v>
          </cell>
          <cell r="G1906">
            <v>0</v>
          </cell>
        </row>
        <row r="1907">
          <cell r="A1907" t="str">
            <v>Total tax expense (benefit)</v>
          </cell>
          <cell r="B1907" t="str">
            <v>Jamie</v>
          </cell>
          <cell r="C1907" t="str">
            <v>Computed</v>
          </cell>
          <cell r="D1907" t="str">
            <v>1Q04</v>
          </cell>
          <cell r="E1907" t="str">
            <v>RU Cemig</v>
          </cell>
          <cell r="F1907" t="str">
            <v>Foreign</v>
          </cell>
          <cell r="G1907">
            <v>0</v>
          </cell>
        </row>
        <row r="1908">
          <cell r="A1908" t="str">
            <v>EOY Accrued Tax Rec/(Pay)</v>
          </cell>
          <cell r="B1908" t="str">
            <v>Jamie</v>
          </cell>
          <cell r="C1908" t="str">
            <v>Computed</v>
          </cell>
          <cell r="D1908" t="str">
            <v>4Q03</v>
          </cell>
          <cell r="E1908" t="str">
            <v>RU Cemig</v>
          </cell>
          <cell r="F1908" t="str">
            <v>Foreign</v>
          </cell>
          <cell r="G1908">
            <v>0</v>
          </cell>
        </row>
        <row r="1909">
          <cell r="A1909" t="str">
            <v>Total Deferred Tax Asset - Current</v>
          </cell>
          <cell r="B1909" t="str">
            <v>Jamie</v>
          </cell>
          <cell r="C1909" t="str">
            <v>Computed</v>
          </cell>
          <cell r="D1909" t="str">
            <v>4Q03</v>
          </cell>
          <cell r="E1909" t="str">
            <v>RU Cemig</v>
          </cell>
          <cell r="F1909" t="str">
            <v>Foreign</v>
          </cell>
          <cell r="G1909">
            <v>0</v>
          </cell>
        </row>
        <row r="1910">
          <cell r="A1910" t="str">
            <v>Total Deferred Tax Asset - NC</v>
          </cell>
          <cell r="B1910" t="str">
            <v>Jamie</v>
          </cell>
          <cell r="C1910" t="str">
            <v>Computed</v>
          </cell>
          <cell r="D1910" t="str">
            <v>4Q03</v>
          </cell>
          <cell r="E1910" t="str">
            <v>RU Cemig</v>
          </cell>
          <cell r="F1910" t="str">
            <v>Foreign</v>
          </cell>
          <cell r="G1910">
            <v>0</v>
          </cell>
        </row>
        <row r="1911">
          <cell r="A1911" t="str">
            <v>Total Deferred Tax Liab - NC</v>
          </cell>
          <cell r="B1911" t="str">
            <v>Jamie</v>
          </cell>
          <cell r="C1911" t="str">
            <v>Computed</v>
          </cell>
          <cell r="D1911" t="str">
            <v>4Q03</v>
          </cell>
          <cell r="E1911" t="str">
            <v>RU Cemig</v>
          </cell>
          <cell r="F1911" t="str">
            <v>Foreign</v>
          </cell>
          <cell r="G1911">
            <v>0</v>
          </cell>
        </row>
        <row r="1912">
          <cell r="A1912" t="str">
            <v>Total Net Deferred Tax Asset/(Liab)</v>
          </cell>
          <cell r="B1912" t="str">
            <v>Jamie</v>
          </cell>
          <cell r="C1912" t="str">
            <v>Computed</v>
          </cell>
          <cell r="D1912" t="str">
            <v>4Q03</v>
          </cell>
          <cell r="E1912" t="str">
            <v>RU Cemig</v>
          </cell>
          <cell r="F1912" t="str">
            <v>Foreign</v>
          </cell>
          <cell r="G1912">
            <v>0</v>
          </cell>
        </row>
        <row r="1913">
          <cell r="A1913" t="str">
            <v>Gross Valuation Allowance</v>
          </cell>
          <cell r="B1913" t="str">
            <v>Jamie</v>
          </cell>
          <cell r="C1913" t="str">
            <v>Computed</v>
          </cell>
          <cell r="D1913" t="str">
            <v>4Q03</v>
          </cell>
          <cell r="E1913" t="str">
            <v>RU Cemig</v>
          </cell>
          <cell r="F1913" t="str">
            <v>Foreign</v>
          </cell>
          <cell r="G1913">
            <v>0</v>
          </cell>
        </row>
        <row r="1914">
          <cell r="A1914" t="str">
            <v>Total Asset/(Liability)</v>
          </cell>
          <cell r="B1914" t="str">
            <v>Jamie</v>
          </cell>
          <cell r="C1914" t="str">
            <v>Computed</v>
          </cell>
          <cell r="D1914" t="str">
            <v>4Q03</v>
          </cell>
          <cell r="E1914" t="str">
            <v>RU Cemig</v>
          </cell>
          <cell r="F1914" t="str">
            <v>Foreign</v>
          </cell>
          <cell r="G1914">
            <v>0</v>
          </cell>
        </row>
        <row r="1915">
          <cell r="A1915" t="str">
            <v>EOY Accrued Tax Rec/(Pay)</v>
          </cell>
          <cell r="B1915" t="str">
            <v>Jamie</v>
          </cell>
          <cell r="C1915" t="str">
            <v>Computed</v>
          </cell>
          <cell r="D1915" t="str">
            <v>2Q04</v>
          </cell>
          <cell r="E1915" t="str">
            <v>AES Com Rio</v>
          </cell>
          <cell r="F1915" t="str">
            <v>Foreign</v>
          </cell>
          <cell r="G1915">
            <v>-215900</v>
          </cell>
        </row>
        <row r="1916">
          <cell r="A1916" t="str">
            <v>Total Deferred Tax Asset - Current</v>
          </cell>
          <cell r="B1916" t="str">
            <v>Jamie</v>
          </cell>
          <cell r="C1916" t="str">
            <v>Computed</v>
          </cell>
          <cell r="D1916" t="str">
            <v>2Q04</v>
          </cell>
          <cell r="E1916" t="str">
            <v>AES Com Rio</v>
          </cell>
          <cell r="F1916" t="str">
            <v>Foreign</v>
          </cell>
          <cell r="G1916">
            <v>0</v>
          </cell>
        </row>
        <row r="1917">
          <cell r="A1917" t="str">
            <v>Total Deferred Tax Asset - NC</v>
          </cell>
          <cell r="B1917" t="str">
            <v>Jamie</v>
          </cell>
          <cell r="C1917" t="str">
            <v>Computed</v>
          </cell>
          <cell r="D1917" t="str">
            <v>2Q04</v>
          </cell>
          <cell r="E1917" t="str">
            <v>AES Com Rio</v>
          </cell>
          <cell r="F1917" t="str">
            <v>Foreign</v>
          </cell>
          <cell r="G1917">
            <v>0</v>
          </cell>
        </row>
        <row r="1918">
          <cell r="A1918" t="str">
            <v>Total Deferred Tax Liab - NC</v>
          </cell>
          <cell r="B1918" t="str">
            <v>Jamie</v>
          </cell>
          <cell r="C1918" t="str">
            <v>Computed</v>
          </cell>
          <cell r="D1918" t="str">
            <v>2Q04</v>
          </cell>
          <cell r="E1918" t="str">
            <v>AES Com Rio</v>
          </cell>
          <cell r="F1918" t="str">
            <v>Foreign</v>
          </cell>
          <cell r="G1918">
            <v>0</v>
          </cell>
        </row>
        <row r="1919">
          <cell r="A1919" t="str">
            <v>Total Net Deferred Tax Asset/(Liab)</v>
          </cell>
          <cell r="B1919" t="str">
            <v>Jamie</v>
          </cell>
          <cell r="C1919" t="str">
            <v>Computed</v>
          </cell>
          <cell r="D1919" t="str">
            <v>2Q04</v>
          </cell>
          <cell r="E1919" t="str">
            <v>AES Com Rio</v>
          </cell>
          <cell r="F1919" t="str">
            <v>Foreign</v>
          </cell>
          <cell r="G1919">
            <v>0</v>
          </cell>
        </row>
        <row r="1920">
          <cell r="A1920" t="str">
            <v>Gross Valuation Allowance</v>
          </cell>
          <cell r="B1920" t="str">
            <v>Jamie</v>
          </cell>
          <cell r="C1920" t="str">
            <v>Computed</v>
          </cell>
          <cell r="D1920" t="str">
            <v>2Q04</v>
          </cell>
          <cell r="E1920" t="str">
            <v>AES Com Rio</v>
          </cell>
          <cell r="F1920" t="str">
            <v>Foreign</v>
          </cell>
          <cell r="G1920">
            <v>0</v>
          </cell>
        </row>
        <row r="1921">
          <cell r="A1921" t="str">
            <v>Total Asset/(Liability)</v>
          </cell>
          <cell r="B1921" t="str">
            <v>Jamie</v>
          </cell>
          <cell r="C1921" t="str">
            <v>Computed</v>
          </cell>
          <cell r="D1921" t="str">
            <v>2Q04</v>
          </cell>
          <cell r="E1921" t="str">
            <v>AES Com Rio</v>
          </cell>
          <cell r="F1921" t="str">
            <v>Foreign</v>
          </cell>
          <cell r="G1921">
            <v>-215900</v>
          </cell>
        </row>
        <row r="1922">
          <cell r="A1922" t="str">
            <v>Total tax expense (benefit)</v>
          </cell>
          <cell r="B1922" t="str">
            <v>Jamie</v>
          </cell>
          <cell r="C1922" t="str">
            <v>Computed</v>
          </cell>
          <cell r="D1922" t="str">
            <v>2Q04</v>
          </cell>
          <cell r="E1922" t="str">
            <v>AES Com Rio</v>
          </cell>
          <cell r="F1922" t="str">
            <v>Foreign</v>
          </cell>
          <cell r="G1922">
            <v>0</v>
          </cell>
        </row>
        <row r="1923">
          <cell r="A1923" t="str">
            <v>EOY Accrued Tax Rec/(Pay)</v>
          </cell>
          <cell r="B1923" t="str">
            <v>Jamie</v>
          </cell>
          <cell r="C1923" t="str">
            <v>Computed</v>
          </cell>
          <cell r="D1923" t="str">
            <v>1Q04</v>
          </cell>
          <cell r="E1923" t="str">
            <v>AES Com Rio</v>
          </cell>
          <cell r="F1923" t="str">
            <v>Foreign</v>
          </cell>
          <cell r="G1923">
            <v>-215900</v>
          </cell>
        </row>
        <row r="1924">
          <cell r="A1924" t="str">
            <v>Total Deferred Tax Asset - Current</v>
          </cell>
          <cell r="B1924" t="str">
            <v>Jamie</v>
          </cell>
          <cell r="C1924" t="str">
            <v>Computed</v>
          </cell>
          <cell r="D1924" t="str">
            <v>1Q04</v>
          </cell>
          <cell r="E1924" t="str">
            <v>AES Com Rio</v>
          </cell>
          <cell r="F1924" t="str">
            <v>Foreign</v>
          </cell>
          <cell r="G1924">
            <v>0</v>
          </cell>
        </row>
        <row r="1925">
          <cell r="A1925" t="str">
            <v>Total Deferred Tax Asset - NC</v>
          </cell>
          <cell r="B1925" t="str">
            <v>Jamie</v>
          </cell>
          <cell r="C1925" t="str">
            <v>Computed</v>
          </cell>
          <cell r="D1925" t="str">
            <v>1Q04</v>
          </cell>
          <cell r="E1925" t="str">
            <v>AES Com Rio</v>
          </cell>
          <cell r="F1925" t="str">
            <v>Foreign</v>
          </cell>
          <cell r="G1925">
            <v>0</v>
          </cell>
        </row>
        <row r="1926">
          <cell r="A1926" t="str">
            <v>Total Deferred Tax Liab - NC</v>
          </cell>
          <cell r="B1926" t="str">
            <v>Jamie</v>
          </cell>
          <cell r="C1926" t="str">
            <v>Computed</v>
          </cell>
          <cell r="D1926" t="str">
            <v>1Q04</v>
          </cell>
          <cell r="E1926" t="str">
            <v>AES Com Rio</v>
          </cell>
          <cell r="F1926" t="str">
            <v>Foreign</v>
          </cell>
          <cell r="G1926">
            <v>0</v>
          </cell>
        </row>
        <row r="1927">
          <cell r="A1927" t="str">
            <v>Total Net Deferred Tax Asset/(Liab)</v>
          </cell>
          <cell r="B1927" t="str">
            <v>Jamie</v>
          </cell>
          <cell r="C1927" t="str">
            <v>Computed</v>
          </cell>
          <cell r="D1927" t="str">
            <v>1Q04</v>
          </cell>
          <cell r="E1927" t="str">
            <v>AES Com Rio</v>
          </cell>
          <cell r="F1927" t="str">
            <v>Foreign</v>
          </cell>
          <cell r="G1927">
            <v>0</v>
          </cell>
        </row>
        <row r="1928">
          <cell r="A1928" t="str">
            <v>Gross Valuation Allowance</v>
          </cell>
          <cell r="B1928" t="str">
            <v>Jamie</v>
          </cell>
          <cell r="C1928" t="str">
            <v>Computed</v>
          </cell>
          <cell r="D1928" t="str">
            <v>1Q04</v>
          </cell>
          <cell r="E1928" t="str">
            <v>AES Com Rio</v>
          </cell>
          <cell r="F1928" t="str">
            <v>Foreign</v>
          </cell>
          <cell r="G1928">
            <v>0</v>
          </cell>
        </row>
        <row r="1929">
          <cell r="A1929" t="str">
            <v>Total Asset/(Liability)</v>
          </cell>
          <cell r="B1929" t="str">
            <v>Jamie</v>
          </cell>
          <cell r="C1929" t="str">
            <v>Computed</v>
          </cell>
          <cell r="D1929" t="str">
            <v>1Q04</v>
          </cell>
          <cell r="E1929" t="str">
            <v>AES Com Rio</v>
          </cell>
          <cell r="F1929" t="str">
            <v>Foreign</v>
          </cell>
          <cell r="G1929">
            <v>-215900</v>
          </cell>
        </row>
        <row r="1930">
          <cell r="A1930" t="str">
            <v>Total tax expense (benefit)</v>
          </cell>
          <cell r="B1930" t="str">
            <v>Jamie</v>
          </cell>
          <cell r="C1930" t="str">
            <v>Computed</v>
          </cell>
          <cell r="D1930" t="str">
            <v>1Q04</v>
          </cell>
          <cell r="E1930" t="str">
            <v>AES Com Rio</v>
          </cell>
          <cell r="F1930" t="str">
            <v>Foreign</v>
          </cell>
          <cell r="G1930">
            <v>0</v>
          </cell>
        </row>
        <row r="1931">
          <cell r="A1931" t="str">
            <v>EOY Accrued Tax Rec/(Pay)</v>
          </cell>
          <cell r="B1931" t="str">
            <v>Jamie</v>
          </cell>
          <cell r="C1931" t="str">
            <v>Computed</v>
          </cell>
          <cell r="D1931" t="str">
            <v>4Q03</v>
          </cell>
          <cell r="E1931" t="str">
            <v>AES Com Rio</v>
          </cell>
          <cell r="F1931" t="str">
            <v>Foreign</v>
          </cell>
          <cell r="G1931">
            <v>-215900</v>
          </cell>
        </row>
        <row r="1932">
          <cell r="A1932" t="str">
            <v>Total Deferred Tax Asset - Current</v>
          </cell>
          <cell r="B1932" t="str">
            <v>Jamie</v>
          </cell>
          <cell r="C1932" t="str">
            <v>Computed</v>
          </cell>
          <cell r="D1932" t="str">
            <v>4Q03</v>
          </cell>
          <cell r="E1932" t="str">
            <v>AES Com Rio</v>
          </cell>
          <cell r="F1932" t="str">
            <v>Foreign</v>
          </cell>
          <cell r="G1932">
            <v>0</v>
          </cell>
        </row>
        <row r="1933">
          <cell r="A1933" t="str">
            <v>Total Deferred Tax Asset - NC</v>
          </cell>
          <cell r="B1933" t="str">
            <v>Jamie</v>
          </cell>
          <cell r="C1933" t="str">
            <v>Computed</v>
          </cell>
          <cell r="D1933" t="str">
            <v>4Q03</v>
          </cell>
          <cell r="E1933" t="str">
            <v>AES Com Rio</v>
          </cell>
          <cell r="F1933" t="str">
            <v>Foreign</v>
          </cell>
          <cell r="G1933">
            <v>0</v>
          </cell>
        </row>
        <row r="1934">
          <cell r="A1934" t="str">
            <v>Total Deferred Tax Liab - NC</v>
          </cell>
          <cell r="B1934" t="str">
            <v>Jamie</v>
          </cell>
          <cell r="C1934" t="str">
            <v>Computed</v>
          </cell>
          <cell r="D1934" t="str">
            <v>4Q03</v>
          </cell>
          <cell r="E1934" t="str">
            <v>AES Com Rio</v>
          </cell>
          <cell r="F1934" t="str">
            <v>Foreign</v>
          </cell>
          <cell r="G1934">
            <v>0</v>
          </cell>
        </row>
        <row r="1935">
          <cell r="A1935" t="str">
            <v>Total Net Deferred Tax Asset/(Liab)</v>
          </cell>
          <cell r="B1935" t="str">
            <v>Jamie</v>
          </cell>
          <cell r="C1935" t="str">
            <v>Computed</v>
          </cell>
          <cell r="D1935" t="str">
            <v>4Q03</v>
          </cell>
          <cell r="E1935" t="str">
            <v>AES Com Rio</v>
          </cell>
          <cell r="F1935" t="str">
            <v>Foreign</v>
          </cell>
          <cell r="G1935">
            <v>0</v>
          </cell>
        </row>
        <row r="1936">
          <cell r="A1936" t="str">
            <v>Gross Valuation Allowance</v>
          </cell>
          <cell r="B1936" t="str">
            <v>Jamie</v>
          </cell>
          <cell r="C1936" t="str">
            <v>Computed</v>
          </cell>
          <cell r="D1936" t="str">
            <v>4Q03</v>
          </cell>
          <cell r="E1936" t="str">
            <v>AES Com Rio</v>
          </cell>
          <cell r="F1936" t="str">
            <v>Foreign</v>
          </cell>
          <cell r="G1936">
            <v>0</v>
          </cell>
        </row>
        <row r="1937">
          <cell r="A1937" t="str">
            <v>Total Asset/(Liability)</v>
          </cell>
          <cell r="B1937" t="str">
            <v>Jamie</v>
          </cell>
          <cell r="C1937" t="str">
            <v>Computed</v>
          </cell>
          <cell r="D1937" t="str">
            <v>4Q03</v>
          </cell>
          <cell r="E1937" t="str">
            <v>AES Com Rio</v>
          </cell>
          <cell r="F1937" t="str">
            <v>Foreign</v>
          </cell>
          <cell r="G1937">
            <v>-215900</v>
          </cell>
        </row>
        <row r="1938">
          <cell r="A1938" t="str">
            <v>EOY Accrued Tax Rec/(Pay)</v>
          </cell>
          <cell r="B1938" t="str">
            <v>Jamie</v>
          </cell>
          <cell r="C1938" t="str">
            <v>Computed</v>
          </cell>
          <cell r="D1938" t="str">
            <v>2Q04</v>
          </cell>
          <cell r="E1938" t="str">
            <v>Metro Telecom</v>
          </cell>
          <cell r="F1938" t="str">
            <v>Foreign</v>
          </cell>
          <cell r="G1938">
            <v>0</v>
          </cell>
        </row>
        <row r="1939">
          <cell r="A1939" t="str">
            <v>Total Deferred Tax Asset - Current</v>
          </cell>
          <cell r="B1939" t="str">
            <v>Jamie</v>
          </cell>
          <cell r="C1939" t="str">
            <v>Computed</v>
          </cell>
          <cell r="D1939" t="str">
            <v>2Q04</v>
          </cell>
          <cell r="E1939" t="str">
            <v>Metro Telecom</v>
          </cell>
          <cell r="F1939" t="str">
            <v>Foreign</v>
          </cell>
          <cell r="G1939">
            <v>0</v>
          </cell>
        </row>
        <row r="1940">
          <cell r="A1940" t="str">
            <v>Total Deferred Tax Asset - NC</v>
          </cell>
          <cell r="B1940" t="str">
            <v>Jamie</v>
          </cell>
          <cell r="C1940" t="str">
            <v>Computed</v>
          </cell>
          <cell r="D1940" t="str">
            <v>2Q04</v>
          </cell>
          <cell r="E1940" t="str">
            <v>Metro Telecom</v>
          </cell>
          <cell r="F1940" t="str">
            <v>Foreign</v>
          </cell>
          <cell r="G1940">
            <v>124780</v>
          </cell>
        </row>
        <row r="1941">
          <cell r="A1941" t="str">
            <v>Total Deferred Tax Liab - NC</v>
          </cell>
          <cell r="B1941" t="str">
            <v>Jamie</v>
          </cell>
          <cell r="C1941" t="str">
            <v>Computed</v>
          </cell>
          <cell r="D1941" t="str">
            <v>2Q04</v>
          </cell>
          <cell r="E1941" t="str">
            <v>Metro Telecom</v>
          </cell>
          <cell r="F1941" t="str">
            <v>Foreign</v>
          </cell>
          <cell r="G1941">
            <v>0</v>
          </cell>
        </row>
        <row r="1942">
          <cell r="A1942" t="str">
            <v>Total Net Deferred Tax Asset/(Liab)</v>
          </cell>
          <cell r="B1942" t="str">
            <v>Jamie</v>
          </cell>
          <cell r="C1942" t="str">
            <v>Computed</v>
          </cell>
          <cell r="D1942" t="str">
            <v>2Q04</v>
          </cell>
          <cell r="E1942" t="str">
            <v>Metro Telecom</v>
          </cell>
          <cell r="F1942" t="str">
            <v>Foreign</v>
          </cell>
          <cell r="G1942">
            <v>124780</v>
          </cell>
        </row>
        <row r="1943">
          <cell r="A1943" t="str">
            <v>Gross Valuation Allowance</v>
          </cell>
          <cell r="B1943" t="str">
            <v>Jamie</v>
          </cell>
          <cell r="C1943" t="str">
            <v>Computed</v>
          </cell>
          <cell r="D1943" t="str">
            <v>2Q04</v>
          </cell>
          <cell r="E1943" t="str">
            <v>Metro Telecom</v>
          </cell>
          <cell r="F1943" t="str">
            <v>Foreign</v>
          </cell>
          <cell r="G1943">
            <v>0</v>
          </cell>
        </row>
        <row r="1944">
          <cell r="A1944" t="str">
            <v>Total Asset/(Liability)</v>
          </cell>
          <cell r="B1944" t="str">
            <v>Jamie</v>
          </cell>
          <cell r="C1944" t="str">
            <v>Computed</v>
          </cell>
          <cell r="D1944" t="str">
            <v>2Q04</v>
          </cell>
          <cell r="E1944" t="str">
            <v>Metro Telecom</v>
          </cell>
          <cell r="F1944" t="str">
            <v>Foreign</v>
          </cell>
          <cell r="G1944">
            <v>124780</v>
          </cell>
        </row>
        <row r="1945">
          <cell r="A1945" t="str">
            <v>Total tax expense (benefit)</v>
          </cell>
          <cell r="B1945" t="str">
            <v>Jamie</v>
          </cell>
          <cell r="C1945" t="str">
            <v>Computed</v>
          </cell>
          <cell r="D1945" t="str">
            <v>2Q04</v>
          </cell>
          <cell r="E1945" t="str">
            <v>Metro Telecom</v>
          </cell>
          <cell r="F1945" t="str">
            <v>Foreign</v>
          </cell>
          <cell r="G1945">
            <v>0</v>
          </cell>
        </row>
        <row r="1946">
          <cell r="A1946" t="str">
            <v>EOY Accrued Tax Rec/(Pay)</v>
          </cell>
          <cell r="B1946" t="str">
            <v>Jamie</v>
          </cell>
          <cell r="C1946" t="str">
            <v>Computed</v>
          </cell>
          <cell r="D1946" t="str">
            <v>1Q04</v>
          </cell>
          <cell r="E1946" t="str">
            <v>Metro Telecom</v>
          </cell>
          <cell r="F1946" t="str">
            <v>Foreign</v>
          </cell>
          <cell r="G1946">
            <v>0</v>
          </cell>
        </row>
        <row r="1947">
          <cell r="A1947" t="str">
            <v>Total Deferred Tax Asset - Current</v>
          </cell>
          <cell r="B1947" t="str">
            <v>Jamie</v>
          </cell>
          <cell r="C1947" t="str">
            <v>Computed</v>
          </cell>
          <cell r="D1947" t="str">
            <v>1Q04</v>
          </cell>
          <cell r="E1947" t="str">
            <v>Metro Telecom</v>
          </cell>
          <cell r="F1947" t="str">
            <v>Foreign</v>
          </cell>
          <cell r="G1947">
            <v>0</v>
          </cell>
        </row>
        <row r="1948">
          <cell r="A1948" t="str">
            <v>Total Deferred Tax Asset - NC</v>
          </cell>
          <cell r="B1948" t="str">
            <v>Jamie</v>
          </cell>
          <cell r="C1948" t="str">
            <v>Computed</v>
          </cell>
          <cell r="D1948" t="str">
            <v>1Q04</v>
          </cell>
          <cell r="E1948" t="str">
            <v>Metro Telecom</v>
          </cell>
          <cell r="F1948" t="str">
            <v>Foreign</v>
          </cell>
          <cell r="G1948">
            <v>124780</v>
          </cell>
        </row>
        <row r="1949">
          <cell r="A1949" t="str">
            <v>Total Deferred Tax Liab - NC</v>
          </cell>
          <cell r="B1949" t="str">
            <v>Jamie</v>
          </cell>
          <cell r="C1949" t="str">
            <v>Computed</v>
          </cell>
          <cell r="D1949" t="str">
            <v>1Q04</v>
          </cell>
          <cell r="E1949" t="str">
            <v>Metro Telecom</v>
          </cell>
          <cell r="F1949" t="str">
            <v>Foreign</v>
          </cell>
          <cell r="G1949">
            <v>0</v>
          </cell>
        </row>
        <row r="1950">
          <cell r="A1950" t="str">
            <v>Total Net Deferred Tax Asset/(Liab)</v>
          </cell>
          <cell r="B1950" t="str">
            <v>Jamie</v>
          </cell>
          <cell r="C1950" t="str">
            <v>Computed</v>
          </cell>
          <cell r="D1950" t="str">
            <v>1Q04</v>
          </cell>
          <cell r="E1950" t="str">
            <v>Metro Telecom</v>
          </cell>
          <cell r="F1950" t="str">
            <v>Foreign</v>
          </cell>
          <cell r="G1950">
            <v>124780</v>
          </cell>
        </row>
        <row r="1951">
          <cell r="A1951" t="str">
            <v>Gross Valuation Allowance</v>
          </cell>
          <cell r="B1951" t="str">
            <v>Jamie</v>
          </cell>
          <cell r="C1951" t="str">
            <v>Computed</v>
          </cell>
          <cell r="D1951" t="str">
            <v>1Q04</v>
          </cell>
          <cell r="E1951" t="str">
            <v>Metro Telecom</v>
          </cell>
          <cell r="F1951" t="str">
            <v>Foreign</v>
          </cell>
          <cell r="G1951">
            <v>0</v>
          </cell>
        </row>
        <row r="1952">
          <cell r="A1952" t="str">
            <v>Total Asset/(Liability)</v>
          </cell>
          <cell r="B1952" t="str">
            <v>Jamie</v>
          </cell>
          <cell r="C1952" t="str">
            <v>Computed</v>
          </cell>
          <cell r="D1952" t="str">
            <v>1Q04</v>
          </cell>
          <cell r="E1952" t="str">
            <v>Metro Telecom</v>
          </cell>
          <cell r="F1952" t="str">
            <v>Foreign</v>
          </cell>
          <cell r="G1952">
            <v>124780</v>
          </cell>
        </row>
        <row r="1953">
          <cell r="A1953" t="str">
            <v>Total tax expense (benefit)</v>
          </cell>
          <cell r="B1953" t="str">
            <v>Jamie</v>
          </cell>
          <cell r="C1953" t="str">
            <v>Computed</v>
          </cell>
          <cell r="D1953" t="str">
            <v>1Q04</v>
          </cell>
          <cell r="E1953" t="str">
            <v>Metro Telecom</v>
          </cell>
          <cell r="F1953" t="str">
            <v>Foreign</v>
          </cell>
          <cell r="G1953">
            <v>0</v>
          </cell>
        </row>
        <row r="1954">
          <cell r="A1954" t="str">
            <v>EOY Accrued Tax Rec/(Pay)</v>
          </cell>
          <cell r="B1954" t="str">
            <v>Jamie</v>
          </cell>
          <cell r="C1954" t="str">
            <v>Computed</v>
          </cell>
          <cell r="D1954" t="str">
            <v>4Q03</v>
          </cell>
          <cell r="E1954" t="str">
            <v>Metro Telecom</v>
          </cell>
          <cell r="F1954" t="str">
            <v>Foreign</v>
          </cell>
          <cell r="G1954">
            <v>0</v>
          </cell>
        </row>
        <row r="1955">
          <cell r="A1955" t="str">
            <v>Total Deferred Tax Asset - Current</v>
          </cell>
          <cell r="B1955" t="str">
            <v>Jamie</v>
          </cell>
          <cell r="C1955" t="str">
            <v>Computed</v>
          </cell>
          <cell r="D1955" t="str">
            <v>4Q03</v>
          </cell>
          <cell r="E1955" t="str">
            <v>Metro Telecom</v>
          </cell>
          <cell r="F1955" t="str">
            <v>Foreign</v>
          </cell>
          <cell r="G1955">
            <v>0</v>
          </cell>
        </row>
        <row r="1956">
          <cell r="A1956" t="str">
            <v>Total Deferred Tax Asset - NC</v>
          </cell>
          <cell r="B1956" t="str">
            <v>Jamie</v>
          </cell>
          <cell r="C1956" t="str">
            <v>Computed</v>
          </cell>
          <cell r="D1956" t="str">
            <v>4Q03</v>
          </cell>
          <cell r="E1956" t="str">
            <v>Metro Telecom</v>
          </cell>
          <cell r="F1956" t="str">
            <v>Foreign</v>
          </cell>
          <cell r="G1956">
            <v>124780</v>
          </cell>
        </row>
        <row r="1957">
          <cell r="A1957" t="str">
            <v>Total Deferred Tax Liab - NC</v>
          </cell>
          <cell r="B1957" t="str">
            <v>Jamie</v>
          </cell>
          <cell r="C1957" t="str">
            <v>Computed</v>
          </cell>
          <cell r="D1957" t="str">
            <v>4Q03</v>
          </cell>
          <cell r="E1957" t="str">
            <v>Metro Telecom</v>
          </cell>
          <cell r="F1957" t="str">
            <v>Foreign</v>
          </cell>
          <cell r="G1957">
            <v>0</v>
          </cell>
        </row>
        <row r="1958">
          <cell r="A1958" t="str">
            <v>Total Net Deferred Tax Asset/(Liab)</v>
          </cell>
          <cell r="B1958" t="str">
            <v>Jamie</v>
          </cell>
          <cell r="C1958" t="str">
            <v>Computed</v>
          </cell>
          <cell r="D1958" t="str">
            <v>4Q03</v>
          </cell>
          <cell r="E1958" t="str">
            <v>Metro Telecom</v>
          </cell>
          <cell r="F1958" t="str">
            <v>Foreign</v>
          </cell>
          <cell r="G1958">
            <v>124780</v>
          </cell>
        </row>
        <row r="1959">
          <cell r="A1959" t="str">
            <v>Gross Valuation Allowance</v>
          </cell>
          <cell r="B1959" t="str">
            <v>Jamie</v>
          </cell>
          <cell r="C1959" t="str">
            <v>Computed</v>
          </cell>
          <cell r="D1959" t="str">
            <v>4Q03</v>
          </cell>
          <cell r="E1959" t="str">
            <v>Metro Telecom</v>
          </cell>
          <cell r="F1959" t="str">
            <v>Foreign</v>
          </cell>
          <cell r="G1959">
            <v>0</v>
          </cell>
        </row>
        <row r="1960">
          <cell r="A1960" t="str">
            <v>Total Asset/(Liability)</v>
          </cell>
          <cell r="B1960" t="str">
            <v>Jamie</v>
          </cell>
          <cell r="C1960" t="str">
            <v>Computed</v>
          </cell>
          <cell r="D1960" t="str">
            <v>4Q03</v>
          </cell>
          <cell r="E1960" t="str">
            <v>Metro Telecom</v>
          </cell>
          <cell r="F1960" t="str">
            <v>Foreign</v>
          </cell>
          <cell r="G1960">
            <v>124780</v>
          </cell>
        </row>
        <row r="1961">
          <cell r="A1961" t="str">
            <v>EOY Accrued Tax Rec/(Pay)</v>
          </cell>
          <cell r="B1961" t="str">
            <v>Jamie</v>
          </cell>
          <cell r="C1961" t="str">
            <v>Computed</v>
          </cell>
          <cell r="D1961" t="str">
            <v>2Q04</v>
          </cell>
          <cell r="E1961" t="str">
            <v>RU Eletronet</v>
          </cell>
          <cell r="F1961" t="str">
            <v>Foreign</v>
          </cell>
          <cell r="G1961">
            <v>0</v>
          </cell>
        </row>
        <row r="1962">
          <cell r="A1962" t="str">
            <v>Total Deferred Tax Asset - Current</v>
          </cell>
          <cell r="B1962" t="str">
            <v>Jamie</v>
          </cell>
          <cell r="C1962" t="str">
            <v>Computed</v>
          </cell>
          <cell r="D1962" t="str">
            <v>2Q04</v>
          </cell>
          <cell r="E1962" t="str">
            <v>RU Eletronet</v>
          </cell>
          <cell r="F1962" t="str">
            <v>Foreign</v>
          </cell>
          <cell r="G1962">
            <v>0</v>
          </cell>
        </row>
        <row r="1963">
          <cell r="A1963" t="str">
            <v>Total Deferred Tax Asset - NC</v>
          </cell>
          <cell r="B1963" t="str">
            <v>Jamie</v>
          </cell>
          <cell r="C1963" t="str">
            <v>Computed</v>
          </cell>
          <cell r="D1963" t="str">
            <v>2Q04</v>
          </cell>
          <cell r="E1963" t="str">
            <v>RU Eletronet</v>
          </cell>
          <cell r="F1963" t="str">
            <v>Foreign</v>
          </cell>
          <cell r="G1963">
            <v>0</v>
          </cell>
        </row>
        <row r="1964">
          <cell r="A1964" t="str">
            <v>Total Deferred Tax Liab - NC</v>
          </cell>
          <cell r="B1964" t="str">
            <v>Jamie</v>
          </cell>
          <cell r="C1964" t="str">
            <v>Computed</v>
          </cell>
          <cell r="D1964" t="str">
            <v>2Q04</v>
          </cell>
          <cell r="E1964" t="str">
            <v>RU Eletronet</v>
          </cell>
          <cell r="F1964" t="str">
            <v>Foreign</v>
          </cell>
          <cell r="G1964">
            <v>0</v>
          </cell>
        </row>
        <row r="1965">
          <cell r="A1965" t="str">
            <v>Total Net Deferred Tax Asset/(Liab)</v>
          </cell>
          <cell r="B1965" t="str">
            <v>Jamie</v>
          </cell>
          <cell r="C1965" t="str">
            <v>Computed</v>
          </cell>
          <cell r="D1965" t="str">
            <v>2Q04</v>
          </cell>
          <cell r="E1965" t="str">
            <v>RU Eletronet</v>
          </cell>
          <cell r="F1965" t="str">
            <v>Foreign</v>
          </cell>
          <cell r="G1965">
            <v>0</v>
          </cell>
        </row>
        <row r="1966">
          <cell r="A1966" t="str">
            <v>Gross Valuation Allowance</v>
          </cell>
          <cell r="B1966" t="str">
            <v>Jamie</v>
          </cell>
          <cell r="C1966" t="str">
            <v>Computed</v>
          </cell>
          <cell r="D1966" t="str">
            <v>2Q04</v>
          </cell>
          <cell r="E1966" t="str">
            <v>RU Eletronet</v>
          </cell>
          <cell r="F1966" t="str">
            <v>Foreign</v>
          </cell>
          <cell r="G1966">
            <v>0</v>
          </cell>
        </row>
        <row r="1967">
          <cell r="A1967" t="str">
            <v>Total Asset/(Liability)</v>
          </cell>
          <cell r="B1967" t="str">
            <v>Jamie</v>
          </cell>
          <cell r="C1967" t="str">
            <v>Computed</v>
          </cell>
          <cell r="D1967" t="str">
            <v>2Q04</v>
          </cell>
          <cell r="E1967" t="str">
            <v>RU Eletronet</v>
          </cell>
          <cell r="F1967" t="str">
            <v>Foreign</v>
          </cell>
          <cell r="G1967">
            <v>0</v>
          </cell>
        </row>
        <row r="1968">
          <cell r="A1968" t="str">
            <v>Total tax expense (benefit)</v>
          </cell>
          <cell r="B1968" t="str">
            <v>Jamie</v>
          </cell>
          <cell r="C1968" t="str">
            <v>Computed</v>
          </cell>
          <cell r="D1968" t="str">
            <v>2Q04</v>
          </cell>
          <cell r="E1968" t="str">
            <v>RU Eletronet</v>
          </cell>
          <cell r="F1968" t="str">
            <v>Foreign</v>
          </cell>
          <cell r="G1968">
            <v>0</v>
          </cell>
        </row>
        <row r="1969">
          <cell r="A1969" t="str">
            <v>EOY Accrued Tax Rec/(Pay)</v>
          </cell>
          <cell r="B1969" t="str">
            <v>Jamie</v>
          </cell>
          <cell r="C1969" t="str">
            <v>Computed</v>
          </cell>
          <cell r="D1969" t="str">
            <v>1Q04</v>
          </cell>
          <cell r="E1969" t="str">
            <v>RU Eletronet</v>
          </cell>
          <cell r="F1969" t="str">
            <v>Foreign</v>
          </cell>
          <cell r="G1969">
            <v>0</v>
          </cell>
        </row>
        <row r="1970">
          <cell r="A1970" t="str">
            <v>Total Deferred Tax Asset - Current</v>
          </cell>
          <cell r="B1970" t="str">
            <v>Jamie</v>
          </cell>
          <cell r="C1970" t="str">
            <v>Computed</v>
          </cell>
          <cell r="D1970" t="str">
            <v>1Q04</v>
          </cell>
          <cell r="E1970" t="str">
            <v>RU Eletronet</v>
          </cell>
          <cell r="F1970" t="str">
            <v>Foreign</v>
          </cell>
          <cell r="G1970">
            <v>0</v>
          </cell>
        </row>
        <row r="1971">
          <cell r="A1971" t="str">
            <v>Total Deferred Tax Asset - NC</v>
          </cell>
          <cell r="B1971" t="str">
            <v>Jamie</v>
          </cell>
          <cell r="C1971" t="str">
            <v>Computed</v>
          </cell>
          <cell r="D1971" t="str">
            <v>1Q04</v>
          </cell>
          <cell r="E1971" t="str">
            <v>RU Eletronet</v>
          </cell>
          <cell r="F1971" t="str">
            <v>Foreign</v>
          </cell>
          <cell r="G1971">
            <v>0</v>
          </cell>
        </row>
        <row r="1972">
          <cell r="A1972" t="str">
            <v>Total Deferred Tax Liab - NC</v>
          </cell>
          <cell r="B1972" t="str">
            <v>Jamie</v>
          </cell>
          <cell r="C1972" t="str">
            <v>Computed</v>
          </cell>
          <cell r="D1972" t="str">
            <v>1Q04</v>
          </cell>
          <cell r="E1972" t="str">
            <v>RU Eletronet</v>
          </cell>
          <cell r="F1972" t="str">
            <v>Foreign</v>
          </cell>
          <cell r="G1972">
            <v>0</v>
          </cell>
        </row>
        <row r="1973">
          <cell r="A1973" t="str">
            <v>Total Net Deferred Tax Asset/(Liab)</v>
          </cell>
          <cell r="B1973" t="str">
            <v>Jamie</v>
          </cell>
          <cell r="C1973" t="str">
            <v>Computed</v>
          </cell>
          <cell r="D1973" t="str">
            <v>1Q04</v>
          </cell>
          <cell r="E1973" t="str">
            <v>RU Eletronet</v>
          </cell>
          <cell r="F1973" t="str">
            <v>Foreign</v>
          </cell>
          <cell r="G1973">
            <v>0</v>
          </cell>
        </row>
        <row r="1974">
          <cell r="A1974" t="str">
            <v>Gross Valuation Allowance</v>
          </cell>
          <cell r="B1974" t="str">
            <v>Jamie</v>
          </cell>
          <cell r="C1974" t="str">
            <v>Computed</v>
          </cell>
          <cell r="D1974" t="str">
            <v>1Q04</v>
          </cell>
          <cell r="E1974" t="str">
            <v>RU Eletronet</v>
          </cell>
          <cell r="F1974" t="str">
            <v>Foreign</v>
          </cell>
          <cell r="G1974">
            <v>0</v>
          </cell>
        </row>
        <row r="1975">
          <cell r="A1975" t="str">
            <v>Total Asset/(Liability)</v>
          </cell>
          <cell r="B1975" t="str">
            <v>Jamie</v>
          </cell>
          <cell r="C1975" t="str">
            <v>Computed</v>
          </cell>
          <cell r="D1975" t="str">
            <v>1Q04</v>
          </cell>
          <cell r="E1975" t="str">
            <v>RU Eletronet</v>
          </cell>
          <cell r="F1975" t="str">
            <v>Foreign</v>
          </cell>
          <cell r="G1975">
            <v>0</v>
          </cell>
        </row>
        <row r="1976">
          <cell r="A1976" t="str">
            <v>Total tax expense (benefit)</v>
          </cell>
          <cell r="B1976" t="str">
            <v>Jamie</v>
          </cell>
          <cell r="C1976" t="str">
            <v>Computed</v>
          </cell>
          <cell r="D1976" t="str">
            <v>1Q04</v>
          </cell>
          <cell r="E1976" t="str">
            <v>RU Eletronet</v>
          </cell>
          <cell r="F1976" t="str">
            <v>Foreign</v>
          </cell>
          <cell r="G1976">
            <v>0</v>
          </cell>
        </row>
        <row r="1977">
          <cell r="A1977" t="str">
            <v>EOY Accrued Tax Rec/(Pay)</v>
          </cell>
          <cell r="B1977" t="str">
            <v>Jamie</v>
          </cell>
          <cell r="C1977" t="str">
            <v>Computed</v>
          </cell>
          <cell r="D1977" t="str">
            <v>4Q03</v>
          </cell>
          <cell r="E1977" t="str">
            <v>RU Eletronet</v>
          </cell>
          <cell r="F1977" t="str">
            <v>Foreign</v>
          </cell>
          <cell r="G1977">
            <v>0</v>
          </cell>
        </row>
        <row r="1978">
          <cell r="A1978" t="str">
            <v>Total Deferred Tax Asset - Current</v>
          </cell>
          <cell r="B1978" t="str">
            <v>Jamie</v>
          </cell>
          <cell r="C1978" t="str">
            <v>Computed</v>
          </cell>
          <cell r="D1978" t="str">
            <v>4Q03</v>
          </cell>
          <cell r="E1978" t="str">
            <v>RU Eletronet</v>
          </cell>
          <cell r="F1978" t="str">
            <v>Foreign</v>
          </cell>
          <cell r="G1978">
            <v>0</v>
          </cell>
        </row>
        <row r="1979">
          <cell r="A1979" t="str">
            <v>Total Deferred Tax Asset - NC</v>
          </cell>
          <cell r="B1979" t="str">
            <v>Jamie</v>
          </cell>
          <cell r="C1979" t="str">
            <v>Computed</v>
          </cell>
          <cell r="D1979" t="str">
            <v>4Q03</v>
          </cell>
          <cell r="E1979" t="str">
            <v>RU Eletronet</v>
          </cell>
          <cell r="F1979" t="str">
            <v>Foreign</v>
          </cell>
          <cell r="G1979">
            <v>0</v>
          </cell>
        </row>
        <row r="1980">
          <cell r="A1980" t="str">
            <v>Total Deferred Tax Liab - NC</v>
          </cell>
          <cell r="B1980" t="str">
            <v>Jamie</v>
          </cell>
          <cell r="C1980" t="str">
            <v>Computed</v>
          </cell>
          <cell r="D1980" t="str">
            <v>4Q03</v>
          </cell>
          <cell r="E1980" t="str">
            <v>RU Eletronet</v>
          </cell>
          <cell r="F1980" t="str">
            <v>Foreign</v>
          </cell>
          <cell r="G1980">
            <v>0</v>
          </cell>
        </row>
        <row r="1981">
          <cell r="A1981" t="str">
            <v>Total Net Deferred Tax Asset/(Liab)</v>
          </cell>
          <cell r="B1981" t="str">
            <v>Jamie</v>
          </cell>
          <cell r="C1981" t="str">
            <v>Computed</v>
          </cell>
          <cell r="D1981" t="str">
            <v>4Q03</v>
          </cell>
          <cell r="E1981" t="str">
            <v>RU Eletronet</v>
          </cell>
          <cell r="F1981" t="str">
            <v>Foreign</v>
          </cell>
          <cell r="G1981">
            <v>0</v>
          </cell>
        </row>
        <row r="1982">
          <cell r="A1982" t="str">
            <v>Gross Valuation Allowance</v>
          </cell>
          <cell r="B1982" t="str">
            <v>Jamie</v>
          </cell>
          <cell r="C1982" t="str">
            <v>Computed</v>
          </cell>
          <cell r="D1982" t="str">
            <v>4Q03</v>
          </cell>
          <cell r="E1982" t="str">
            <v>RU Eletronet</v>
          </cell>
          <cell r="F1982" t="str">
            <v>Foreign</v>
          </cell>
          <cell r="G1982">
            <v>0</v>
          </cell>
        </row>
        <row r="1983">
          <cell r="A1983" t="str">
            <v>Total Asset/(Liability)</v>
          </cell>
          <cell r="B1983" t="str">
            <v>Jamie</v>
          </cell>
          <cell r="C1983" t="str">
            <v>Computed</v>
          </cell>
          <cell r="D1983" t="str">
            <v>4Q03</v>
          </cell>
          <cell r="E1983" t="str">
            <v>RU Eletronet</v>
          </cell>
          <cell r="F1983" t="str">
            <v>Foreign</v>
          </cell>
          <cell r="G1983">
            <v>0</v>
          </cell>
        </row>
        <row r="1984">
          <cell r="A1984" t="str">
            <v>EOY Accrued Tax Rec/(Pay)</v>
          </cell>
          <cell r="B1984" t="str">
            <v>Jamie</v>
          </cell>
          <cell r="C1984" t="str">
            <v>Computed</v>
          </cell>
          <cell r="D1984" t="str">
            <v>2Q04</v>
          </cell>
          <cell r="E1984" t="str">
            <v>BS Infovias</v>
          </cell>
          <cell r="F1984" t="str">
            <v>Foreign</v>
          </cell>
          <cell r="G1984">
            <v>0</v>
          </cell>
        </row>
        <row r="1985">
          <cell r="A1985" t="str">
            <v>Total Deferred Tax Asset - Current</v>
          </cell>
          <cell r="B1985" t="str">
            <v>Jamie</v>
          </cell>
          <cell r="C1985" t="str">
            <v>Computed</v>
          </cell>
          <cell r="D1985" t="str">
            <v>2Q04</v>
          </cell>
          <cell r="E1985" t="str">
            <v>BS Infovias</v>
          </cell>
          <cell r="F1985" t="str">
            <v>Foreign</v>
          </cell>
          <cell r="G1985">
            <v>0</v>
          </cell>
        </row>
        <row r="1986">
          <cell r="A1986" t="str">
            <v>Total Deferred Tax Asset - NC</v>
          </cell>
          <cell r="B1986" t="str">
            <v>Jamie</v>
          </cell>
          <cell r="C1986" t="str">
            <v>Computed</v>
          </cell>
          <cell r="D1986" t="str">
            <v>2Q04</v>
          </cell>
          <cell r="E1986" t="str">
            <v>BS Infovias</v>
          </cell>
          <cell r="F1986" t="str">
            <v>Foreign</v>
          </cell>
          <cell r="G1986">
            <v>0</v>
          </cell>
        </row>
        <row r="1987">
          <cell r="A1987" t="str">
            <v>Total Deferred Tax Liab - NC</v>
          </cell>
          <cell r="B1987" t="str">
            <v>Jamie</v>
          </cell>
          <cell r="C1987" t="str">
            <v>Computed</v>
          </cell>
          <cell r="D1987" t="str">
            <v>2Q04</v>
          </cell>
          <cell r="E1987" t="str">
            <v>BS Infovias</v>
          </cell>
          <cell r="F1987" t="str">
            <v>Foreign</v>
          </cell>
          <cell r="G1987">
            <v>0</v>
          </cell>
        </row>
        <row r="1988">
          <cell r="A1988" t="str">
            <v>Total Net Deferred Tax Asset/(Liab)</v>
          </cell>
          <cell r="B1988" t="str">
            <v>Jamie</v>
          </cell>
          <cell r="C1988" t="str">
            <v>Computed</v>
          </cell>
          <cell r="D1988" t="str">
            <v>2Q04</v>
          </cell>
          <cell r="E1988" t="str">
            <v>BS Infovias</v>
          </cell>
          <cell r="F1988" t="str">
            <v>Foreign</v>
          </cell>
          <cell r="G1988">
            <v>0</v>
          </cell>
        </row>
        <row r="1989">
          <cell r="A1989" t="str">
            <v>Gross Valuation Allowance</v>
          </cell>
          <cell r="B1989" t="str">
            <v>Jamie</v>
          </cell>
          <cell r="C1989" t="str">
            <v>Computed</v>
          </cell>
          <cell r="D1989" t="str">
            <v>2Q04</v>
          </cell>
          <cell r="E1989" t="str">
            <v>BS Infovias</v>
          </cell>
          <cell r="F1989" t="str">
            <v>Foreign</v>
          </cell>
          <cell r="G1989">
            <v>0</v>
          </cell>
        </row>
        <row r="1990">
          <cell r="A1990" t="str">
            <v>Total Asset/(Liability)</v>
          </cell>
          <cell r="B1990" t="str">
            <v>Jamie</v>
          </cell>
          <cell r="C1990" t="str">
            <v>Computed</v>
          </cell>
          <cell r="D1990" t="str">
            <v>2Q04</v>
          </cell>
          <cell r="E1990" t="str">
            <v>BS Infovias</v>
          </cell>
          <cell r="F1990" t="str">
            <v>Foreign</v>
          </cell>
          <cell r="G1990">
            <v>0</v>
          </cell>
        </row>
        <row r="1991">
          <cell r="A1991" t="str">
            <v>Total tax expense (benefit)</v>
          </cell>
          <cell r="B1991" t="str">
            <v>Jamie</v>
          </cell>
          <cell r="C1991" t="str">
            <v>Computed</v>
          </cell>
          <cell r="D1991" t="str">
            <v>2Q04</v>
          </cell>
          <cell r="E1991" t="str">
            <v>BS Infovias</v>
          </cell>
          <cell r="F1991" t="str">
            <v>Foreign</v>
          </cell>
          <cell r="G1991">
            <v>0</v>
          </cell>
        </row>
        <row r="1992">
          <cell r="A1992" t="str">
            <v>EOY Accrued Tax Rec/(Pay)</v>
          </cell>
          <cell r="B1992" t="str">
            <v>Jamie</v>
          </cell>
          <cell r="C1992" t="str">
            <v>Computed</v>
          </cell>
          <cell r="D1992" t="str">
            <v>1Q04</v>
          </cell>
          <cell r="E1992" t="str">
            <v>BS Infovias</v>
          </cell>
          <cell r="F1992" t="str">
            <v>Foreign</v>
          </cell>
          <cell r="G1992">
            <v>0</v>
          </cell>
        </row>
        <row r="1993">
          <cell r="A1993" t="str">
            <v>Total Deferred Tax Asset - Current</v>
          </cell>
          <cell r="B1993" t="str">
            <v>Jamie</v>
          </cell>
          <cell r="C1993" t="str">
            <v>Computed</v>
          </cell>
          <cell r="D1993" t="str">
            <v>1Q04</v>
          </cell>
          <cell r="E1993" t="str">
            <v>BS Infovias</v>
          </cell>
          <cell r="F1993" t="str">
            <v>Foreign</v>
          </cell>
          <cell r="G1993">
            <v>0</v>
          </cell>
        </row>
        <row r="1994">
          <cell r="A1994" t="str">
            <v>Total Deferred Tax Asset - NC</v>
          </cell>
          <cell r="B1994" t="str">
            <v>Jamie</v>
          </cell>
          <cell r="C1994" t="str">
            <v>Computed</v>
          </cell>
          <cell r="D1994" t="str">
            <v>1Q04</v>
          </cell>
          <cell r="E1994" t="str">
            <v>BS Infovias</v>
          </cell>
          <cell r="F1994" t="str">
            <v>Foreign</v>
          </cell>
          <cell r="G1994">
            <v>0</v>
          </cell>
        </row>
        <row r="1995">
          <cell r="A1995" t="str">
            <v>Total Deferred Tax Liab - NC</v>
          </cell>
          <cell r="B1995" t="str">
            <v>Jamie</v>
          </cell>
          <cell r="C1995" t="str">
            <v>Computed</v>
          </cell>
          <cell r="D1995" t="str">
            <v>1Q04</v>
          </cell>
          <cell r="E1995" t="str">
            <v>BS Infovias</v>
          </cell>
          <cell r="F1995" t="str">
            <v>Foreign</v>
          </cell>
          <cell r="G1995">
            <v>0</v>
          </cell>
        </row>
        <row r="1996">
          <cell r="A1996" t="str">
            <v>Total Net Deferred Tax Asset/(Liab)</v>
          </cell>
          <cell r="B1996" t="str">
            <v>Jamie</v>
          </cell>
          <cell r="C1996" t="str">
            <v>Computed</v>
          </cell>
          <cell r="D1996" t="str">
            <v>1Q04</v>
          </cell>
          <cell r="E1996" t="str">
            <v>BS Infovias</v>
          </cell>
          <cell r="F1996" t="str">
            <v>Foreign</v>
          </cell>
          <cell r="G1996">
            <v>0</v>
          </cell>
        </row>
        <row r="1997">
          <cell r="A1997" t="str">
            <v>Gross Valuation Allowance</v>
          </cell>
          <cell r="B1997" t="str">
            <v>Jamie</v>
          </cell>
          <cell r="C1997" t="str">
            <v>Computed</v>
          </cell>
          <cell r="D1997" t="str">
            <v>1Q04</v>
          </cell>
          <cell r="E1997" t="str">
            <v>BS Infovias</v>
          </cell>
          <cell r="F1997" t="str">
            <v>Foreign</v>
          </cell>
          <cell r="G1997">
            <v>0</v>
          </cell>
        </row>
        <row r="1998">
          <cell r="A1998" t="str">
            <v>Total Asset/(Liability)</v>
          </cell>
          <cell r="B1998" t="str">
            <v>Jamie</v>
          </cell>
          <cell r="C1998" t="str">
            <v>Computed</v>
          </cell>
          <cell r="D1998" t="str">
            <v>1Q04</v>
          </cell>
          <cell r="E1998" t="str">
            <v>BS Infovias</v>
          </cell>
          <cell r="F1998" t="str">
            <v>Foreign</v>
          </cell>
          <cell r="G1998">
            <v>0</v>
          </cell>
        </row>
        <row r="1999">
          <cell r="A1999" t="str">
            <v>Total tax expense (benefit)</v>
          </cell>
          <cell r="B1999" t="str">
            <v>Jamie</v>
          </cell>
          <cell r="C1999" t="str">
            <v>Computed</v>
          </cell>
          <cell r="D1999" t="str">
            <v>1Q04</v>
          </cell>
          <cell r="E1999" t="str">
            <v>BS Infovias</v>
          </cell>
          <cell r="F1999" t="str">
            <v>Foreign</v>
          </cell>
          <cell r="G1999">
            <v>0</v>
          </cell>
        </row>
        <row r="2000">
          <cell r="A2000" t="str">
            <v>EOY Accrued Tax Rec/(Pay)</v>
          </cell>
          <cell r="B2000" t="str">
            <v>Jamie</v>
          </cell>
          <cell r="C2000" t="str">
            <v>Computed</v>
          </cell>
          <cell r="D2000" t="str">
            <v>4Q03</v>
          </cell>
          <cell r="E2000" t="str">
            <v>BS Infovias</v>
          </cell>
          <cell r="F2000" t="str">
            <v>Foreign</v>
          </cell>
          <cell r="G2000">
            <v>0</v>
          </cell>
        </row>
        <row r="2001">
          <cell r="A2001" t="str">
            <v>Total Deferred Tax Asset - Current</v>
          </cell>
          <cell r="B2001" t="str">
            <v>Jamie</v>
          </cell>
          <cell r="C2001" t="str">
            <v>Computed</v>
          </cell>
          <cell r="D2001" t="str">
            <v>4Q03</v>
          </cell>
          <cell r="E2001" t="str">
            <v>BS Infovias</v>
          </cell>
          <cell r="F2001" t="str">
            <v>Foreign</v>
          </cell>
          <cell r="G2001">
            <v>0</v>
          </cell>
        </row>
        <row r="2002">
          <cell r="A2002" t="str">
            <v>Total Deferred Tax Asset - NC</v>
          </cell>
          <cell r="B2002" t="str">
            <v>Jamie</v>
          </cell>
          <cell r="C2002" t="str">
            <v>Computed</v>
          </cell>
          <cell r="D2002" t="str">
            <v>4Q03</v>
          </cell>
          <cell r="E2002" t="str">
            <v>BS Infovias</v>
          </cell>
          <cell r="F2002" t="str">
            <v>Foreign</v>
          </cell>
          <cell r="G2002">
            <v>0</v>
          </cell>
        </row>
        <row r="2003">
          <cell r="A2003" t="str">
            <v>Total Deferred Tax Liab - NC</v>
          </cell>
          <cell r="B2003" t="str">
            <v>Jamie</v>
          </cell>
          <cell r="C2003" t="str">
            <v>Computed</v>
          </cell>
          <cell r="D2003" t="str">
            <v>4Q03</v>
          </cell>
          <cell r="E2003" t="str">
            <v>BS Infovias</v>
          </cell>
          <cell r="F2003" t="str">
            <v>Foreign</v>
          </cell>
          <cell r="G2003">
            <v>0</v>
          </cell>
        </row>
        <row r="2004">
          <cell r="A2004" t="str">
            <v>Total Net Deferred Tax Asset/(Liab)</v>
          </cell>
          <cell r="B2004" t="str">
            <v>Jamie</v>
          </cell>
          <cell r="C2004" t="str">
            <v>Computed</v>
          </cell>
          <cell r="D2004" t="str">
            <v>4Q03</v>
          </cell>
          <cell r="E2004" t="str">
            <v>BS Infovias</v>
          </cell>
          <cell r="F2004" t="str">
            <v>Foreign</v>
          </cell>
          <cell r="G2004">
            <v>0</v>
          </cell>
        </row>
        <row r="2005">
          <cell r="A2005" t="str">
            <v>Gross Valuation Allowance</v>
          </cell>
          <cell r="B2005" t="str">
            <v>Jamie</v>
          </cell>
          <cell r="C2005" t="str">
            <v>Computed</v>
          </cell>
          <cell r="D2005" t="str">
            <v>4Q03</v>
          </cell>
          <cell r="E2005" t="str">
            <v>BS Infovias</v>
          </cell>
          <cell r="F2005" t="str">
            <v>Foreign</v>
          </cell>
          <cell r="G2005">
            <v>0</v>
          </cell>
        </row>
        <row r="2006">
          <cell r="A2006" t="str">
            <v>Total Asset/(Liability)</v>
          </cell>
          <cell r="B2006" t="str">
            <v>Jamie</v>
          </cell>
          <cell r="C2006" t="str">
            <v>Computed</v>
          </cell>
          <cell r="D2006" t="str">
            <v>4Q03</v>
          </cell>
          <cell r="E2006" t="str">
            <v>BS Infovias</v>
          </cell>
          <cell r="F2006" t="str">
            <v>Foreign</v>
          </cell>
          <cell r="G2006">
            <v>0</v>
          </cell>
        </row>
        <row r="2007">
          <cell r="A2007" t="str">
            <v>EOY Accrued Tax Rec/(Pay)</v>
          </cell>
          <cell r="B2007" t="str">
            <v>Jamie</v>
          </cell>
          <cell r="C2007" t="str">
            <v>Computed</v>
          </cell>
          <cell r="D2007" t="str">
            <v>2Q04</v>
          </cell>
          <cell r="E2007" t="str">
            <v>Tiete</v>
          </cell>
          <cell r="F2007" t="str">
            <v>Foreign</v>
          </cell>
          <cell r="G2007">
            <v>8297324.5662732329</v>
          </cell>
        </row>
        <row r="2008">
          <cell r="A2008" t="str">
            <v>Total Deferred Tax Asset - Current</v>
          </cell>
          <cell r="B2008" t="str">
            <v>Jamie</v>
          </cell>
          <cell r="C2008" t="str">
            <v>Computed</v>
          </cell>
          <cell r="D2008" t="str">
            <v>2Q04</v>
          </cell>
          <cell r="E2008" t="str">
            <v>Tiete</v>
          </cell>
          <cell r="F2008" t="str">
            <v>Foreign</v>
          </cell>
          <cell r="G2008">
            <v>10162963.626494238</v>
          </cell>
        </row>
        <row r="2009">
          <cell r="A2009" t="str">
            <v>Total Deferred Tax Asset - NC</v>
          </cell>
          <cell r="B2009" t="str">
            <v>Jamie</v>
          </cell>
          <cell r="C2009" t="str">
            <v>Computed</v>
          </cell>
          <cell r="D2009" t="str">
            <v>2Q04</v>
          </cell>
          <cell r="E2009" t="str">
            <v>Tiete</v>
          </cell>
          <cell r="F2009" t="str">
            <v>Foreign</v>
          </cell>
          <cell r="G2009">
            <v>0</v>
          </cell>
        </row>
        <row r="2010">
          <cell r="A2010" t="str">
            <v>Total Deferred Tax Liab - NC</v>
          </cell>
          <cell r="B2010" t="str">
            <v>Jamie</v>
          </cell>
          <cell r="C2010" t="str">
            <v>Computed</v>
          </cell>
          <cell r="D2010" t="str">
            <v>2Q04</v>
          </cell>
          <cell r="E2010" t="str">
            <v>Tiete</v>
          </cell>
          <cell r="F2010" t="str">
            <v>Foreign</v>
          </cell>
          <cell r="G2010">
            <v>-387923021.31188804</v>
          </cell>
        </row>
        <row r="2011">
          <cell r="A2011" t="str">
            <v>Total Net Deferred Tax Asset/(Liab)</v>
          </cell>
          <cell r="B2011" t="str">
            <v>Jamie</v>
          </cell>
          <cell r="C2011" t="str">
            <v>Computed</v>
          </cell>
          <cell r="D2011" t="str">
            <v>2Q04</v>
          </cell>
          <cell r="E2011" t="str">
            <v>Tiete</v>
          </cell>
          <cell r="F2011" t="str">
            <v>Foreign</v>
          </cell>
          <cell r="G2011">
            <v>-377760057.68539381</v>
          </cell>
        </row>
        <row r="2012">
          <cell r="A2012" t="str">
            <v>Gross Valuation Allowance</v>
          </cell>
          <cell r="B2012" t="str">
            <v>Jamie</v>
          </cell>
          <cell r="C2012" t="str">
            <v>Computed</v>
          </cell>
          <cell r="D2012" t="str">
            <v>2Q04</v>
          </cell>
          <cell r="E2012" t="str">
            <v>Tiete</v>
          </cell>
          <cell r="F2012" t="str">
            <v>Foreign</v>
          </cell>
          <cell r="G2012">
            <v>-22368742.368742369</v>
          </cell>
        </row>
        <row r="2013">
          <cell r="A2013" t="str">
            <v>Total Asset/(Liability)</v>
          </cell>
          <cell r="B2013" t="str">
            <v>Jamie</v>
          </cell>
          <cell r="C2013" t="str">
            <v>Computed</v>
          </cell>
          <cell r="D2013" t="str">
            <v>2Q04</v>
          </cell>
          <cell r="E2013" t="str">
            <v>Tiete</v>
          </cell>
          <cell r="F2013" t="str">
            <v>Foreign</v>
          </cell>
          <cell r="G2013">
            <v>-369462733.1191206</v>
          </cell>
        </row>
        <row r="2014">
          <cell r="A2014" t="str">
            <v>Total tax expense (benefit)</v>
          </cell>
          <cell r="B2014" t="str">
            <v>Jamie</v>
          </cell>
          <cell r="C2014" t="str">
            <v>Computed</v>
          </cell>
          <cell r="D2014" t="str">
            <v>2Q04</v>
          </cell>
          <cell r="E2014" t="str">
            <v>Tiete</v>
          </cell>
          <cell r="F2014" t="str">
            <v>Foreign</v>
          </cell>
          <cell r="G2014">
            <v>11952023.602725724</v>
          </cell>
        </row>
        <row r="2015">
          <cell r="A2015" t="str">
            <v>EOY Accrued Tax Rec/(Pay)</v>
          </cell>
          <cell r="B2015" t="str">
            <v>Jamie</v>
          </cell>
          <cell r="C2015" t="str">
            <v>Computed</v>
          </cell>
          <cell r="D2015" t="str">
            <v>1Q04</v>
          </cell>
          <cell r="E2015" t="str">
            <v>Tiete</v>
          </cell>
          <cell r="F2015" t="str">
            <v>Foreign</v>
          </cell>
          <cell r="G2015">
            <v>12123648.47581061</v>
          </cell>
        </row>
        <row r="2016">
          <cell r="A2016" t="str">
            <v>Total Deferred Tax Asset - Current</v>
          </cell>
          <cell r="B2016" t="str">
            <v>Jamie</v>
          </cell>
          <cell r="C2016" t="str">
            <v>Computed</v>
          </cell>
          <cell r="D2016" t="str">
            <v>1Q04</v>
          </cell>
          <cell r="E2016" t="str">
            <v>Tiete</v>
          </cell>
          <cell r="F2016" t="str">
            <v>Foreign</v>
          </cell>
          <cell r="G2016">
            <v>10162963.626494238</v>
          </cell>
        </row>
        <row r="2017">
          <cell r="A2017" t="str">
            <v>Total Deferred Tax Asset - NC</v>
          </cell>
          <cell r="B2017" t="str">
            <v>Jamie</v>
          </cell>
          <cell r="C2017" t="str">
            <v>Computed</v>
          </cell>
          <cell r="D2017" t="str">
            <v>1Q04</v>
          </cell>
          <cell r="E2017" t="str">
            <v>Tiete</v>
          </cell>
          <cell r="F2017" t="str">
            <v>Foreign</v>
          </cell>
          <cell r="G2017">
            <v>0</v>
          </cell>
        </row>
        <row r="2018">
          <cell r="A2018" t="str">
            <v>Total Deferred Tax Liab - NC</v>
          </cell>
          <cell r="B2018" t="str">
            <v>Jamie</v>
          </cell>
          <cell r="C2018" t="str">
            <v>Computed</v>
          </cell>
          <cell r="D2018" t="str">
            <v>1Q04</v>
          </cell>
          <cell r="E2018" t="str">
            <v>Tiete</v>
          </cell>
          <cell r="F2018" t="str">
            <v>Foreign</v>
          </cell>
          <cell r="G2018">
            <v>-386273883.31691587</v>
          </cell>
        </row>
        <row r="2019">
          <cell r="A2019" t="str">
            <v>Total Net Deferred Tax Asset/(Liab)</v>
          </cell>
          <cell r="B2019" t="str">
            <v>Jamie</v>
          </cell>
          <cell r="C2019" t="str">
            <v>Computed</v>
          </cell>
          <cell r="D2019" t="str">
            <v>1Q04</v>
          </cell>
          <cell r="E2019" t="str">
            <v>Tiete</v>
          </cell>
          <cell r="F2019" t="str">
            <v>Foreign</v>
          </cell>
          <cell r="G2019">
            <v>-376110919.69042164</v>
          </cell>
        </row>
        <row r="2020">
          <cell r="A2020" t="str">
            <v>Gross Valuation Allowance</v>
          </cell>
          <cell r="B2020" t="str">
            <v>Jamie</v>
          </cell>
          <cell r="C2020" t="str">
            <v>Computed</v>
          </cell>
          <cell r="D2020" t="str">
            <v>1Q04</v>
          </cell>
          <cell r="E2020" t="str">
            <v>Tiete</v>
          </cell>
          <cell r="F2020" t="str">
            <v>Foreign</v>
          </cell>
          <cell r="G2020">
            <v>-22368742.368742369</v>
          </cell>
        </row>
        <row r="2021">
          <cell r="A2021" t="str">
            <v>Total Asset/(Liability)</v>
          </cell>
          <cell r="B2021" t="str">
            <v>Jamie</v>
          </cell>
          <cell r="C2021" t="str">
            <v>Computed</v>
          </cell>
          <cell r="D2021" t="str">
            <v>1Q04</v>
          </cell>
          <cell r="E2021" t="str">
            <v>Tiete</v>
          </cell>
          <cell r="F2021" t="str">
            <v>Foreign</v>
          </cell>
          <cell r="G2021">
            <v>-363987271.21461105</v>
          </cell>
        </row>
        <row r="2022">
          <cell r="A2022" t="str">
            <v>Total tax expense (benefit)</v>
          </cell>
          <cell r="B2022" t="str">
            <v>Jamie</v>
          </cell>
          <cell r="C2022" t="str">
            <v>Computed</v>
          </cell>
          <cell r="D2022" t="str">
            <v>1Q04</v>
          </cell>
          <cell r="E2022" t="str">
            <v>Tiete</v>
          </cell>
          <cell r="F2022" t="str">
            <v>Foreign</v>
          </cell>
          <cell r="G2022">
            <v>5019935.0214669406</v>
          </cell>
        </row>
        <row r="2023">
          <cell r="A2023" t="str">
            <v>EOY Accrued Tax Rec/(Pay)</v>
          </cell>
          <cell r="B2023" t="str">
            <v>Jamie</v>
          </cell>
          <cell r="C2023" t="str">
            <v>Computed</v>
          </cell>
          <cell r="D2023" t="str">
            <v>4Q03</v>
          </cell>
          <cell r="E2023" t="str">
            <v>Tiete</v>
          </cell>
          <cell r="F2023" t="str">
            <v>Foreign</v>
          </cell>
          <cell r="G2023">
            <v>6080449.9417022942</v>
          </cell>
        </row>
        <row r="2024">
          <cell r="A2024" t="str">
            <v>Total Deferred Tax Asset - Current</v>
          </cell>
          <cell r="B2024" t="str">
            <v>Jamie</v>
          </cell>
          <cell r="C2024" t="str">
            <v>Computed</v>
          </cell>
          <cell r="D2024" t="str">
            <v>4Q03</v>
          </cell>
          <cell r="E2024" t="str">
            <v>Tiete</v>
          </cell>
          <cell r="F2024" t="str">
            <v>Foreign</v>
          </cell>
          <cell r="G2024">
            <v>13723169.52204957</v>
          </cell>
        </row>
        <row r="2025">
          <cell r="A2025" t="str">
            <v>Total Deferred Tax Asset - NC</v>
          </cell>
          <cell r="B2025" t="str">
            <v>Jamie</v>
          </cell>
          <cell r="C2025" t="str">
            <v>Computed</v>
          </cell>
          <cell r="D2025" t="str">
            <v>4Q03</v>
          </cell>
          <cell r="E2025" t="str">
            <v>Tiete</v>
          </cell>
          <cell r="F2025" t="str">
            <v>Foreign</v>
          </cell>
          <cell r="G2025">
            <v>0</v>
          </cell>
        </row>
        <row r="2026">
          <cell r="A2026" t="str">
            <v>Total Deferred Tax Liab - NC</v>
          </cell>
          <cell r="B2026" t="str">
            <v>Jamie</v>
          </cell>
          <cell r="C2026" t="str">
            <v>Computed</v>
          </cell>
          <cell r="D2026" t="str">
            <v>4Q03</v>
          </cell>
          <cell r="E2026" t="str">
            <v>Tiete</v>
          </cell>
          <cell r="F2026" t="str">
            <v>Foreign</v>
          </cell>
          <cell r="G2026">
            <v>-380333964.07803088</v>
          </cell>
        </row>
        <row r="2027">
          <cell r="A2027" t="str">
            <v>Total Net Deferred Tax Asset/(Liab)</v>
          </cell>
          <cell r="B2027" t="str">
            <v>Jamie</v>
          </cell>
          <cell r="C2027" t="str">
            <v>Computed</v>
          </cell>
          <cell r="D2027" t="str">
            <v>4Q03</v>
          </cell>
          <cell r="E2027" t="str">
            <v>Tiete</v>
          </cell>
          <cell r="F2027" t="str">
            <v>Foreign</v>
          </cell>
          <cell r="G2027">
            <v>-366610794.55598134</v>
          </cell>
        </row>
        <row r="2028">
          <cell r="A2028" t="str">
            <v>Gross Valuation Allowance</v>
          </cell>
          <cell r="B2028" t="str">
            <v>Jamie</v>
          </cell>
          <cell r="C2028" t="str">
            <v>Computed</v>
          </cell>
          <cell r="D2028" t="str">
            <v>4Q03</v>
          </cell>
          <cell r="E2028" t="str">
            <v>Tiete</v>
          </cell>
          <cell r="F2028" t="str">
            <v>Foreign</v>
          </cell>
          <cell r="G2028">
            <v>-18243295.763699964</v>
          </cell>
        </row>
        <row r="2029">
          <cell r="A2029" t="str">
            <v>Total Asset/(Liability)</v>
          </cell>
          <cell r="B2029" t="str">
            <v>Jamie</v>
          </cell>
          <cell r="C2029" t="str">
            <v>Computed</v>
          </cell>
          <cell r="D2029" t="str">
            <v>4Q03</v>
          </cell>
          <cell r="E2029" t="str">
            <v>Tiete</v>
          </cell>
          <cell r="F2029" t="str">
            <v>Foreign</v>
          </cell>
          <cell r="G2029">
            <v>-360530344.61427903</v>
          </cell>
        </row>
        <row r="2030">
          <cell r="A2030" t="str">
            <v>EOY Accrued Tax Rec/(Pay)</v>
          </cell>
          <cell r="B2030" t="str">
            <v>Jamie</v>
          </cell>
          <cell r="C2030" t="str">
            <v>Computed</v>
          </cell>
          <cell r="D2030" t="str">
            <v>2Q04</v>
          </cell>
          <cell r="E2030" t="str">
            <v>Uruguaiana</v>
          </cell>
          <cell r="F2030" t="str">
            <v>Foreign</v>
          </cell>
          <cell r="G2030">
            <v>-680614.02542874799</v>
          </cell>
        </row>
        <row r="2031">
          <cell r="A2031" t="str">
            <v>Total Deferred Tax Asset - Current</v>
          </cell>
          <cell r="B2031" t="str">
            <v>Jamie</v>
          </cell>
          <cell r="C2031" t="str">
            <v>Computed</v>
          </cell>
          <cell r="D2031" t="str">
            <v>2Q04</v>
          </cell>
          <cell r="E2031" t="str">
            <v>Uruguaiana</v>
          </cell>
          <cell r="F2031" t="str">
            <v>Foreign</v>
          </cell>
          <cell r="G2031">
            <v>0</v>
          </cell>
        </row>
        <row r="2032">
          <cell r="A2032" t="str">
            <v>Total Deferred Tax Asset - NC</v>
          </cell>
          <cell r="B2032" t="str">
            <v>Jamie</v>
          </cell>
          <cell r="C2032" t="str">
            <v>Computed</v>
          </cell>
          <cell r="D2032" t="str">
            <v>2Q04</v>
          </cell>
          <cell r="E2032" t="str">
            <v>Uruguaiana</v>
          </cell>
          <cell r="F2032" t="str">
            <v>Foreign</v>
          </cell>
          <cell r="G2032">
            <v>18085921.41925475</v>
          </cell>
        </row>
        <row r="2033">
          <cell r="A2033" t="str">
            <v>Total Deferred Tax Liab - NC</v>
          </cell>
          <cell r="B2033" t="str">
            <v>Jamie</v>
          </cell>
          <cell r="C2033" t="str">
            <v>Computed</v>
          </cell>
          <cell r="D2033" t="str">
            <v>2Q04</v>
          </cell>
          <cell r="E2033" t="str">
            <v>Uruguaiana</v>
          </cell>
          <cell r="F2033" t="str">
            <v>Foreign</v>
          </cell>
          <cell r="G2033">
            <v>0</v>
          </cell>
        </row>
        <row r="2034">
          <cell r="A2034" t="str">
            <v>Total Net Deferred Tax Asset/(Liab)</v>
          </cell>
          <cell r="B2034" t="str">
            <v>Jamie</v>
          </cell>
          <cell r="C2034" t="str">
            <v>Computed</v>
          </cell>
          <cell r="D2034" t="str">
            <v>2Q04</v>
          </cell>
          <cell r="E2034" t="str">
            <v>Uruguaiana</v>
          </cell>
          <cell r="F2034" t="str">
            <v>Foreign</v>
          </cell>
          <cell r="G2034">
            <v>18085921.41925475</v>
          </cell>
        </row>
        <row r="2035">
          <cell r="A2035" t="str">
            <v>Gross Valuation Allowance</v>
          </cell>
          <cell r="B2035" t="str">
            <v>Jamie</v>
          </cell>
          <cell r="C2035" t="str">
            <v>Computed</v>
          </cell>
          <cell r="D2035" t="str">
            <v>2Q04</v>
          </cell>
          <cell r="E2035" t="str">
            <v>Uruguaiana</v>
          </cell>
          <cell r="F2035" t="str">
            <v>Foreign</v>
          </cell>
          <cell r="G2035">
            <v>-7808290.6716240048</v>
          </cell>
        </row>
        <row r="2036">
          <cell r="A2036" t="str">
            <v>Total Asset/(Liability)</v>
          </cell>
          <cell r="B2036" t="str">
            <v>Jamie</v>
          </cell>
          <cell r="C2036" t="str">
            <v>Computed</v>
          </cell>
          <cell r="D2036" t="str">
            <v>2Q04</v>
          </cell>
          <cell r="E2036" t="str">
            <v>Uruguaiana</v>
          </cell>
          <cell r="F2036" t="str">
            <v>Foreign</v>
          </cell>
          <cell r="G2036">
            <v>17405307.393826</v>
          </cell>
        </row>
        <row r="2037">
          <cell r="A2037" t="str">
            <v>Total tax expense (benefit)</v>
          </cell>
          <cell r="B2037" t="str">
            <v>Jamie</v>
          </cell>
          <cell r="C2037" t="str">
            <v>Computed</v>
          </cell>
          <cell r="D2037" t="str">
            <v>2Q04</v>
          </cell>
          <cell r="E2037" t="str">
            <v>Uruguaiana</v>
          </cell>
          <cell r="F2037" t="str">
            <v>Foreign</v>
          </cell>
          <cell r="G2037">
            <v>-579477.23466251208</v>
          </cell>
        </row>
        <row r="2038">
          <cell r="A2038" t="str">
            <v>EOY Accrued Tax Rec/(Pay)</v>
          </cell>
          <cell r="B2038" t="str">
            <v>Jamie</v>
          </cell>
          <cell r="C2038" t="str">
            <v>Computed</v>
          </cell>
          <cell r="D2038" t="str">
            <v>1Q04</v>
          </cell>
          <cell r="E2038" t="str">
            <v>Uruguaiana</v>
          </cell>
          <cell r="F2038" t="str">
            <v>Foreign</v>
          </cell>
          <cell r="G2038">
            <v>-1260091.2600912601</v>
          </cell>
        </row>
        <row r="2039">
          <cell r="A2039" t="str">
            <v>Total Deferred Tax Asset - Current</v>
          </cell>
          <cell r="B2039" t="str">
            <v>Jamie</v>
          </cell>
          <cell r="C2039" t="str">
            <v>Computed</v>
          </cell>
          <cell r="D2039" t="str">
            <v>1Q04</v>
          </cell>
          <cell r="E2039" t="str">
            <v>Uruguaiana</v>
          </cell>
          <cell r="F2039" t="str">
            <v>Foreign</v>
          </cell>
          <cell r="G2039">
            <v>0</v>
          </cell>
        </row>
        <row r="2040">
          <cell r="A2040" t="str">
            <v>Total Deferred Tax Asset - NC</v>
          </cell>
          <cell r="B2040" t="str">
            <v>Jamie</v>
          </cell>
          <cell r="C2040" t="str">
            <v>Computed</v>
          </cell>
          <cell r="D2040" t="str">
            <v>1Q04</v>
          </cell>
          <cell r="E2040" t="str">
            <v>Uruguaiana</v>
          </cell>
          <cell r="F2040" t="str">
            <v>Foreign</v>
          </cell>
          <cell r="G2040">
            <v>18085921.41925475</v>
          </cell>
        </row>
        <row r="2041">
          <cell r="A2041" t="str">
            <v>Total Deferred Tax Liab - NC</v>
          </cell>
          <cell r="B2041" t="str">
            <v>Jamie</v>
          </cell>
          <cell r="C2041" t="str">
            <v>Computed</v>
          </cell>
          <cell r="D2041" t="str">
            <v>1Q04</v>
          </cell>
          <cell r="E2041" t="str">
            <v>Uruguaiana</v>
          </cell>
          <cell r="F2041" t="str">
            <v>Foreign</v>
          </cell>
          <cell r="G2041">
            <v>0</v>
          </cell>
        </row>
        <row r="2042">
          <cell r="A2042" t="str">
            <v>Total Net Deferred Tax Asset/(Liab)</v>
          </cell>
          <cell r="B2042" t="str">
            <v>Jamie</v>
          </cell>
          <cell r="C2042" t="str">
            <v>Computed</v>
          </cell>
          <cell r="D2042" t="str">
            <v>1Q04</v>
          </cell>
          <cell r="E2042" t="str">
            <v>Uruguaiana</v>
          </cell>
          <cell r="F2042" t="str">
            <v>Foreign</v>
          </cell>
          <cell r="G2042">
            <v>18085921.41925475</v>
          </cell>
        </row>
        <row r="2043">
          <cell r="A2043" t="str">
            <v>Gross Valuation Allowance</v>
          </cell>
          <cell r="B2043" t="str">
            <v>Jamie</v>
          </cell>
          <cell r="C2043" t="str">
            <v>Computed</v>
          </cell>
          <cell r="D2043" t="str">
            <v>1Q04</v>
          </cell>
          <cell r="E2043" t="str">
            <v>Uruguaiana</v>
          </cell>
          <cell r="F2043" t="str">
            <v>Foreign</v>
          </cell>
          <cell r="G2043">
            <v>-7808290.6716240048</v>
          </cell>
        </row>
        <row r="2044">
          <cell r="A2044" t="str">
            <v>Total Asset/(Liability)</v>
          </cell>
          <cell r="B2044" t="str">
            <v>Jamie</v>
          </cell>
          <cell r="C2044" t="str">
            <v>Computed</v>
          </cell>
          <cell r="D2044" t="str">
            <v>1Q04</v>
          </cell>
          <cell r="E2044" t="str">
            <v>Uruguaiana</v>
          </cell>
          <cell r="F2044" t="str">
            <v>Foreign</v>
          </cell>
          <cell r="G2044">
            <v>16825830.15916349</v>
          </cell>
        </row>
        <row r="2045">
          <cell r="A2045" t="str">
            <v>Total tax expense (benefit)</v>
          </cell>
          <cell r="B2045" t="str">
            <v>Jamie</v>
          </cell>
          <cell r="C2045" t="str">
            <v>Computed</v>
          </cell>
          <cell r="D2045" t="str">
            <v>1Q04</v>
          </cell>
          <cell r="E2045" t="str">
            <v>Uruguaiana</v>
          </cell>
          <cell r="F2045" t="str">
            <v>Foreign</v>
          </cell>
          <cell r="G2045">
            <v>-212487.5939404344</v>
          </cell>
        </row>
        <row r="2046">
          <cell r="A2046" t="str">
            <v>EOY Accrued Tax Rec/(Pay)</v>
          </cell>
          <cell r="B2046" t="str">
            <v>Jamie</v>
          </cell>
          <cell r="C2046" t="str">
            <v>Computed</v>
          </cell>
          <cell r="D2046" t="str">
            <v>4Q03</v>
          </cell>
          <cell r="E2046" t="str">
            <v>Uruguaiana</v>
          </cell>
          <cell r="F2046" t="str">
            <v>Foreign</v>
          </cell>
          <cell r="G2046">
            <v>-581580</v>
          </cell>
        </row>
        <row r="2047">
          <cell r="A2047" t="str">
            <v>Total Deferred Tax Asset - Current</v>
          </cell>
          <cell r="B2047" t="str">
            <v>Jamie</v>
          </cell>
          <cell r="C2047" t="str">
            <v>Computed</v>
          </cell>
          <cell r="D2047" t="str">
            <v>4Q03</v>
          </cell>
          <cell r="E2047" t="str">
            <v>Uruguaiana</v>
          </cell>
          <cell r="F2047" t="str">
            <v>Foreign</v>
          </cell>
          <cell r="G2047">
            <v>0</v>
          </cell>
        </row>
        <row r="2048">
          <cell r="A2048" t="str">
            <v>Total Deferred Tax Asset - NC</v>
          </cell>
          <cell r="B2048" t="str">
            <v>Jamie</v>
          </cell>
          <cell r="C2048" t="str">
            <v>Computed</v>
          </cell>
          <cell r="D2048" t="str">
            <v>4Q03</v>
          </cell>
          <cell r="E2048" t="str">
            <v>Uruguaiana</v>
          </cell>
          <cell r="F2048" t="str">
            <v>Foreign</v>
          </cell>
          <cell r="G2048">
            <v>8347340</v>
          </cell>
        </row>
        <row r="2049">
          <cell r="A2049" t="str">
            <v>Total Deferred Tax Liab - NC</v>
          </cell>
          <cell r="B2049" t="str">
            <v>Jamie</v>
          </cell>
          <cell r="C2049" t="str">
            <v>Computed</v>
          </cell>
          <cell r="D2049" t="str">
            <v>4Q03</v>
          </cell>
          <cell r="E2049" t="str">
            <v>Uruguaiana</v>
          </cell>
          <cell r="F2049" t="str">
            <v>Foreign</v>
          </cell>
          <cell r="G2049">
            <v>0</v>
          </cell>
        </row>
        <row r="2050">
          <cell r="A2050" t="str">
            <v>Total Net Deferred Tax Asset/(Liab)</v>
          </cell>
          <cell r="B2050" t="str">
            <v>Jamie</v>
          </cell>
          <cell r="C2050" t="str">
            <v>Computed</v>
          </cell>
          <cell r="D2050" t="str">
            <v>4Q03</v>
          </cell>
          <cell r="E2050" t="str">
            <v>Uruguaiana</v>
          </cell>
          <cell r="F2050" t="str">
            <v>Foreign</v>
          </cell>
          <cell r="G2050">
            <v>8347340</v>
          </cell>
        </row>
        <row r="2051">
          <cell r="A2051" t="str">
            <v>Gross Valuation Allowance</v>
          </cell>
          <cell r="B2051" t="str">
            <v>Jamie</v>
          </cell>
          <cell r="C2051" t="str">
            <v>Computed</v>
          </cell>
          <cell r="D2051" t="str">
            <v>4Q03</v>
          </cell>
          <cell r="E2051" t="str">
            <v>Uruguaiana</v>
          </cell>
          <cell r="F2051" t="str">
            <v>Foreign</v>
          </cell>
          <cell r="G2051">
            <v>-3603822.86</v>
          </cell>
        </row>
        <row r="2052">
          <cell r="A2052" t="str">
            <v>Total Asset/(Liability)</v>
          </cell>
          <cell r="B2052" t="str">
            <v>Jamie</v>
          </cell>
          <cell r="C2052" t="str">
            <v>Computed</v>
          </cell>
          <cell r="D2052" t="str">
            <v>4Q03</v>
          </cell>
          <cell r="E2052" t="str">
            <v>Uruguaiana</v>
          </cell>
          <cell r="F2052" t="str">
            <v>Foreign</v>
          </cell>
          <cell r="G2052">
            <v>7765760</v>
          </cell>
        </row>
        <row r="2053">
          <cell r="A2053" t="str">
            <v>EOY Accrued Tax Rec/(Pay)</v>
          </cell>
          <cell r="B2053" t="str">
            <v>Jamie</v>
          </cell>
          <cell r="C2053" t="str">
            <v>Computed</v>
          </cell>
          <cell r="D2053" t="str">
            <v>2Q04</v>
          </cell>
          <cell r="E2053" t="str">
            <v>CCI</v>
          </cell>
          <cell r="F2053" t="str">
            <v>Foreign</v>
          </cell>
          <cell r="G2053">
            <v>0</v>
          </cell>
        </row>
        <row r="2054">
          <cell r="A2054" t="str">
            <v>Total Deferred Tax Asset - Current</v>
          </cell>
          <cell r="B2054" t="str">
            <v>Jamie</v>
          </cell>
          <cell r="C2054" t="str">
            <v>Computed</v>
          </cell>
          <cell r="D2054" t="str">
            <v>2Q04</v>
          </cell>
          <cell r="E2054" t="str">
            <v>CCI</v>
          </cell>
          <cell r="F2054" t="str">
            <v>Foreign</v>
          </cell>
          <cell r="G2054">
            <v>0</v>
          </cell>
        </row>
        <row r="2055">
          <cell r="A2055" t="str">
            <v>Total Deferred Tax Asset - NC</v>
          </cell>
          <cell r="B2055" t="str">
            <v>Jamie</v>
          </cell>
          <cell r="C2055" t="str">
            <v>Computed</v>
          </cell>
          <cell r="D2055" t="str">
            <v>2Q04</v>
          </cell>
          <cell r="E2055" t="str">
            <v>CCI</v>
          </cell>
          <cell r="F2055" t="str">
            <v>Foreign</v>
          </cell>
          <cell r="G2055">
            <v>0</v>
          </cell>
        </row>
        <row r="2056">
          <cell r="A2056" t="str">
            <v>Total Deferred Tax Liab - NC</v>
          </cell>
          <cell r="B2056" t="str">
            <v>Jamie</v>
          </cell>
          <cell r="C2056" t="str">
            <v>Computed</v>
          </cell>
          <cell r="D2056" t="str">
            <v>2Q04</v>
          </cell>
          <cell r="E2056" t="str">
            <v>CCI</v>
          </cell>
          <cell r="F2056" t="str">
            <v>Foreign</v>
          </cell>
          <cell r="G2056">
            <v>0</v>
          </cell>
        </row>
        <row r="2057">
          <cell r="A2057" t="str">
            <v>Total Net Deferred Tax Asset/(Liab)</v>
          </cell>
          <cell r="B2057" t="str">
            <v>Jamie</v>
          </cell>
          <cell r="C2057" t="str">
            <v>Computed</v>
          </cell>
          <cell r="D2057" t="str">
            <v>2Q04</v>
          </cell>
          <cell r="E2057" t="str">
            <v>CCI</v>
          </cell>
          <cell r="F2057" t="str">
            <v>Foreign</v>
          </cell>
          <cell r="G2057">
            <v>0</v>
          </cell>
        </row>
        <row r="2058">
          <cell r="A2058" t="str">
            <v>Gross Valuation Allowance</v>
          </cell>
          <cell r="B2058" t="str">
            <v>Jamie</v>
          </cell>
          <cell r="C2058" t="str">
            <v>Computed</v>
          </cell>
          <cell r="D2058" t="str">
            <v>2Q04</v>
          </cell>
          <cell r="E2058" t="str">
            <v>CCI</v>
          </cell>
          <cell r="F2058" t="str">
            <v>Foreign</v>
          </cell>
          <cell r="G2058">
            <v>-2272220</v>
          </cell>
        </row>
        <row r="2059">
          <cell r="A2059" t="str">
            <v>Total Asset/(Liability)</v>
          </cell>
          <cell r="B2059" t="str">
            <v>Jamie</v>
          </cell>
          <cell r="C2059" t="str">
            <v>Computed</v>
          </cell>
          <cell r="D2059" t="str">
            <v>2Q04</v>
          </cell>
          <cell r="E2059" t="str">
            <v>CCI</v>
          </cell>
          <cell r="F2059" t="str">
            <v>Foreign</v>
          </cell>
          <cell r="G2059">
            <v>0</v>
          </cell>
        </row>
        <row r="2060">
          <cell r="A2060" t="str">
            <v>Total tax expense (benefit)</v>
          </cell>
          <cell r="B2060" t="str">
            <v>Jamie</v>
          </cell>
          <cell r="C2060" t="str">
            <v>Computed</v>
          </cell>
          <cell r="D2060" t="str">
            <v>2Q04</v>
          </cell>
          <cell r="E2060" t="str">
            <v>CCI</v>
          </cell>
          <cell r="F2060" t="str">
            <v>Foreign</v>
          </cell>
          <cell r="G2060">
            <v>0</v>
          </cell>
        </row>
        <row r="2061">
          <cell r="A2061" t="str">
            <v>EOY Accrued Tax Rec/(Pay)</v>
          </cell>
          <cell r="B2061" t="str">
            <v>Jamie</v>
          </cell>
          <cell r="C2061" t="str">
            <v>Computed</v>
          </cell>
          <cell r="D2061" t="str">
            <v>1Q04</v>
          </cell>
          <cell r="E2061" t="str">
            <v>CCI</v>
          </cell>
          <cell r="F2061" t="str">
            <v>Foreign</v>
          </cell>
          <cell r="G2061">
            <v>0</v>
          </cell>
        </row>
        <row r="2062">
          <cell r="A2062" t="str">
            <v>Total Deferred Tax Asset - Current</v>
          </cell>
          <cell r="B2062" t="str">
            <v>Jamie</v>
          </cell>
          <cell r="C2062" t="str">
            <v>Computed</v>
          </cell>
          <cell r="D2062" t="str">
            <v>1Q04</v>
          </cell>
          <cell r="E2062" t="str">
            <v>CCI</v>
          </cell>
          <cell r="F2062" t="str">
            <v>Foreign</v>
          </cell>
          <cell r="G2062">
            <v>0</v>
          </cell>
        </row>
        <row r="2063">
          <cell r="A2063" t="str">
            <v>Total Deferred Tax Asset - NC</v>
          </cell>
          <cell r="B2063" t="str">
            <v>Jamie</v>
          </cell>
          <cell r="C2063" t="str">
            <v>Computed</v>
          </cell>
          <cell r="D2063" t="str">
            <v>1Q04</v>
          </cell>
          <cell r="E2063" t="str">
            <v>CCI</v>
          </cell>
          <cell r="F2063" t="str">
            <v>Foreign</v>
          </cell>
          <cell r="G2063">
            <v>0</v>
          </cell>
        </row>
        <row r="2064">
          <cell r="A2064" t="str">
            <v>Total Deferred Tax Liab - NC</v>
          </cell>
          <cell r="B2064" t="str">
            <v>Jamie</v>
          </cell>
          <cell r="C2064" t="str">
            <v>Computed</v>
          </cell>
          <cell r="D2064" t="str">
            <v>1Q04</v>
          </cell>
          <cell r="E2064" t="str">
            <v>CCI</v>
          </cell>
          <cell r="F2064" t="str">
            <v>Foreign</v>
          </cell>
          <cell r="G2064">
            <v>0</v>
          </cell>
        </row>
        <row r="2065">
          <cell r="A2065" t="str">
            <v>Total Net Deferred Tax Asset/(Liab)</v>
          </cell>
          <cell r="B2065" t="str">
            <v>Jamie</v>
          </cell>
          <cell r="C2065" t="str">
            <v>Computed</v>
          </cell>
          <cell r="D2065" t="str">
            <v>1Q04</v>
          </cell>
          <cell r="E2065" t="str">
            <v>CCI</v>
          </cell>
          <cell r="F2065" t="str">
            <v>Foreign</v>
          </cell>
          <cell r="G2065">
            <v>0</v>
          </cell>
        </row>
        <row r="2066">
          <cell r="A2066" t="str">
            <v>Gross Valuation Allowance</v>
          </cell>
          <cell r="B2066" t="str">
            <v>Jamie</v>
          </cell>
          <cell r="C2066" t="str">
            <v>Computed</v>
          </cell>
          <cell r="D2066" t="str">
            <v>1Q04</v>
          </cell>
          <cell r="E2066" t="str">
            <v>CCI</v>
          </cell>
          <cell r="F2066" t="str">
            <v>Foreign</v>
          </cell>
          <cell r="G2066">
            <v>-2272220</v>
          </cell>
        </row>
        <row r="2067">
          <cell r="A2067" t="str">
            <v>Total Asset/(Liability)</v>
          </cell>
          <cell r="B2067" t="str">
            <v>Jamie</v>
          </cell>
          <cell r="C2067" t="str">
            <v>Computed</v>
          </cell>
          <cell r="D2067" t="str">
            <v>1Q04</v>
          </cell>
          <cell r="E2067" t="str">
            <v>CCI</v>
          </cell>
          <cell r="F2067" t="str">
            <v>Foreign</v>
          </cell>
          <cell r="G2067">
            <v>0</v>
          </cell>
        </row>
        <row r="2068">
          <cell r="A2068" t="str">
            <v>Total tax expense (benefit)</v>
          </cell>
          <cell r="B2068" t="str">
            <v>Jamie</v>
          </cell>
          <cell r="C2068" t="str">
            <v>Computed</v>
          </cell>
          <cell r="D2068" t="str">
            <v>1Q04</v>
          </cell>
          <cell r="E2068" t="str">
            <v>CCI</v>
          </cell>
          <cell r="F2068" t="str">
            <v>Foreign</v>
          </cell>
          <cell r="G2068">
            <v>0</v>
          </cell>
        </row>
        <row r="2069">
          <cell r="A2069" t="str">
            <v>EOY Accrued Tax Rec/(Pay)</v>
          </cell>
          <cell r="B2069" t="str">
            <v>Jamie</v>
          </cell>
          <cell r="C2069" t="str">
            <v>Computed</v>
          </cell>
          <cell r="D2069" t="str">
            <v>4Q03</v>
          </cell>
          <cell r="E2069" t="str">
            <v>CCI</v>
          </cell>
          <cell r="F2069" t="str">
            <v>Foreign</v>
          </cell>
          <cell r="G2069">
            <v>0</v>
          </cell>
        </row>
        <row r="2070">
          <cell r="A2070" t="str">
            <v>Total Deferred Tax Asset - Current</v>
          </cell>
          <cell r="B2070" t="str">
            <v>Jamie</v>
          </cell>
          <cell r="C2070" t="str">
            <v>Computed</v>
          </cell>
          <cell r="D2070" t="str">
            <v>4Q03</v>
          </cell>
          <cell r="E2070" t="str">
            <v>CCI</v>
          </cell>
          <cell r="F2070" t="str">
            <v>Foreign</v>
          </cell>
          <cell r="G2070">
            <v>0</v>
          </cell>
        </row>
        <row r="2071">
          <cell r="A2071" t="str">
            <v>Total Deferred Tax Asset - NC</v>
          </cell>
          <cell r="B2071" t="str">
            <v>Jamie</v>
          </cell>
          <cell r="C2071" t="str">
            <v>Computed</v>
          </cell>
          <cell r="D2071" t="str">
            <v>4Q03</v>
          </cell>
          <cell r="E2071" t="str">
            <v>CCI</v>
          </cell>
          <cell r="F2071" t="str">
            <v>Foreign</v>
          </cell>
          <cell r="G2071">
            <v>0</v>
          </cell>
        </row>
        <row r="2072">
          <cell r="A2072" t="str">
            <v>Total Deferred Tax Liab - NC</v>
          </cell>
          <cell r="B2072" t="str">
            <v>Jamie</v>
          </cell>
          <cell r="C2072" t="str">
            <v>Computed</v>
          </cell>
          <cell r="D2072" t="str">
            <v>4Q03</v>
          </cell>
          <cell r="E2072" t="str">
            <v>CCI</v>
          </cell>
          <cell r="F2072" t="str">
            <v>Foreign</v>
          </cell>
          <cell r="G2072">
            <v>0</v>
          </cell>
        </row>
        <row r="2073">
          <cell r="A2073" t="str">
            <v>Total Net Deferred Tax Asset/(Liab)</v>
          </cell>
          <cell r="B2073" t="str">
            <v>Jamie</v>
          </cell>
          <cell r="C2073" t="str">
            <v>Computed</v>
          </cell>
          <cell r="D2073" t="str">
            <v>4Q03</v>
          </cell>
          <cell r="E2073" t="str">
            <v>CCI</v>
          </cell>
          <cell r="F2073" t="str">
            <v>Foreign</v>
          </cell>
          <cell r="G2073">
            <v>0</v>
          </cell>
        </row>
        <row r="2074">
          <cell r="A2074" t="str">
            <v>Gross Valuation Allowance</v>
          </cell>
          <cell r="B2074" t="str">
            <v>Jamie</v>
          </cell>
          <cell r="C2074" t="str">
            <v>Computed</v>
          </cell>
          <cell r="D2074" t="str">
            <v>4Q03</v>
          </cell>
          <cell r="E2074" t="str">
            <v>CCI</v>
          </cell>
          <cell r="F2074" t="str">
            <v>Foreign</v>
          </cell>
          <cell r="G2074">
            <v>-2272220</v>
          </cell>
        </row>
        <row r="2075">
          <cell r="A2075" t="str">
            <v>Total Asset/(Liability)</v>
          </cell>
          <cell r="B2075" t="str">
            <v>Jamie</v>
          </cell>
          <cell r="C2075" t="str">
            <v>Computed</v>
          </cell>
          <cell r="D2075" t="str">
            <v>4Q03</v>
          </cell>
          <cell r="E2075" t="str">
            <v>CCI</v>
          </cell>
          <cell r="F2075" t="str">
            <v>Foreign</v>
          </cell>
          <cell r="G2075">
            <v>0</v>
          </cell>
        </row>
        <row r="2076">
          <cell r="A2076" t="str">
            <v>EOY Accrued Tax Rec/(Pay)</v>
          </cell>
          <cell r="B2076" t="str">
            <v>Jamie</v>
          </cell>
          <cell r="C2076" t="str">
            <v>Computed</v>
          </cell>
          <cell r="D2076" t="str">
            <v>2Q04</v>
          </cell>
          <cell r="E2076" t="str">
            <v>BS Termosul</v>
          </cell>
          <cell r="F2076" t="str">
            <v>Foreign</v>
          </cell>
          <cell r="G2076">
            <v>0</v>
          </cell>
        </row>
        <row r="2077">
          <cell r="A2077" t="str">
            <v>Total Deferred Tax Asset - Current</v>
          </cell>
          <cell r="B2077" t="str">
            <v>Jamie</v>
          </cell>
          <cell r="C2077" t="str">
            <v>Computed</v>
          </cell>
          <cell r="D2077" t="str">
            <v>2Q04</v>
          </cell>
          <cell r="E2077" t="str">
            <v>BS Termosul</v>
          </cell>
          <cell r="F2077" t="str">
            <v>Foreign</v>
          </cell>
          <cell r="G2077">
            <v>0</v>
          </cell>
        </row>
        <row r="2078">
          <cell r="A2078" t="str">
            <v>Total Deferred Tax Asset - NC</v>
          </cell>
          <cell r="B2078" t="str">
            <v>Jamie</v>
          </cell>
          <cell r="C2078" t="str">
            <v>Computed</v>
          </cell>
          <cell r="D2078" t="str">
            <v>2Q04</v>
          </cell>
          <cell r="E2078" t="str">
            <v>BS Termosul</v>
          </cell>
          <cell r="F2078" t="str">
            <v>Foreign</v>
          </cell>
          <cell r="G2078">
            <v>0</v>
          </cell>
        </row>
        <row r="2079">
          <cell r="A2079" t="str">
            <v>Total Deferred Tax Liab - NC</v>
          </cell>
          <cell r="B2079" t="str">
            <v>Jamie</v>
          </cell>
          <cell r="C2079" t="str">
            <v>Computed</v>
          </cell>
          <cell r="D2079" t="str">
            <v>2Q04</v>
          </cell>
          <cell r="E2079" t="str">
            <v>BS Termosul</v>
          </cell>
          <cell r="F2079" t="str">
            <v>Foreign</v>
          </cell>
          <cell r="G2079">
            <v>0</v>
          </cell>
        </row>
        <row r="2080">
          <cell r="A2080" t="str">
            <v>Total Net Deferred Tax Asset/(Liab)</v>
          </cell>
          <cell r="B2080" t="str">
            <v>Jamie</v>
          </cell>
          <cell r="C2080" t="str">
            <v>Computed</v>
          </cell>
          <cell r="D2080" t="str">
            <v>2Q04</v>
          </cell>
          <cell r="E2080" t="str">
            <v>BS Termosul</v>
          </cell>
          <cell r="F2080" t="str">
            <v>Foreign</v>
          </cell>
          <cell r="G2080">
            <v>0</v>
          </cell>
        </row>
        <row r="2081">
          <cell r="A2081" t="str">
            <v>Gross Valuation Allowance</v>
          </cell>
          <cell r="B2081" t="str">
            <v>Jamie</v>
          </cell>
          <cell r="C2081" t="str">
            <v>Computed</v>
          </cell>
          <cell r="D2081" t="str">
            <v>2Q04</v>
          </cell>
          <cell r="E2081" t="str">
            <v>BS Termosul</v>
          </cell>
          <cell r="F2081" t="str">
            <v>Foreign</v>
          </cell>
          <cell r="G2081">
            <v>0</v>
          </cell>
        </row>
        <row r="2082">
          <cell r="A2082" t="str">
            <v>Total Asset/(Liability)</v>
          </cell>
          <cell r="B2082" t="str">
            <v>Jamie</v>
          </cell>
          <cell r="C2082" t="str">
            <v>Computed</v>
          </cell>
          <cell r="D2082" t="str">
            <v>2Q04</v>
          </cell>
          <cell r="E2082" t="str">
            <v>BS Termosul</v>
          </cell>
          <cell r="F2082" t="str">
            <v>Foreign</v>
          </cell>
          <cell r="G2082">
            <v>0</v>
          </cell>
        </row>
        <row r="2083">
          <cell r="A2083" t="str">
            <v>Total tax expense (benefit)</v>
          </cell>
          <cell r="B2083" t="str">
            <v>Jamie</v>
          </cell>
          <cell r="C2083" t="str">
            <v>Computed</v>
          </cell>
          <cell r="D2083" t="str">
            <v>2Q04</v>
          </cell>
          <cell r="E2083" t="str">
            <v>BS Termosul</v>
          </cell>
          <cell r="F2083" t="str">
            <v>Foreign</v>
          </cell>
          <cell r="G2083">
            <v>0</v>
          </cell>
        </row>
        <row r="2084">
          <cell r="A2084" t="str">
            <v>EOY Accrued Tax Rec/(Pay)</v>
          </cell>
          <cell r="B2084" t="str">
            <v>Jamie</v>
          </cell>
          <cell r="C2084" t="str">
            <v>Computed</v>
          </cell>
          <cell r="D2084" t="str">
            <v>1Q04</v>
          </cell>
          <cell r="E2084" t="str">
            <v>BS Termosul</v>
          </cell>
          <cell r="F2084" t="str">
            <v>Foreign</v>
          </cell>
          <cell r="G2084">
            <v>0</v>
          </cell>
        </row>
        <row r="2085">
          <cell r="A2085" t="str">
            <v>Total Deferred Tax Asset - Current</v>
          </cell>
          <cell r="B2085" t="str">
            <v>Jamie</v>
          </cell>
          <cell r="C2085" t="str">
            <v>Computed</v>
          </cell>
          <cell r="D2085" t="str">
            <v>1Q04</v>
          </cell>
          <cell r="E2085" t="str">
            <v>BS Termosul</v>
          </cell>
          <cell r="F2085" t="str">
            <v>Foreign</v>
          </cell>
          <cell r="G2085">
            <v>0</v>
          </cell>
        </row>
        <row r="2086">
          <cell r="A2086" t="str">
            <v>Total Deferred Tax Asset - NC</v>
          </cell>
          <cell r="B2086" t="str">
            <v>Jamie</v>
          </cell>
          <cell r="C2086" t="str">
            <v>Computed</v>
          </cell>
          <cell r="D2086" t="str">
            <v>1Q04</v>
          </cell>
          <cell r="E2086" t="str">
            <v>BS Termosul</v>
          </cell>
          <cell r="F2086" t="str">
            <v>Foreign</v>
          </cell>
          <cell r="G2086">
            <v>0</v>
          </cell>
        </row>
        <row r="2087">
          <cell r="A2087" t="str">
            <v>Total Deferred Tax Liab - NC</v>
          </cell>
          <cell r="B2087" t="str">
            <v>Jamie</v>
          </cell>
          <cell r="C2087" t="str">
            <v>Computed</v>
          </cell>
          <cell r="D2087" t="str">
            <v>1Q04</v>
          </cell>
          <cell r="E2087" t="str">
            <v>BS Termosul</v>
          </cell>
          <cell r="F2087" t="str">
            <v>Foreign</v>
          </cell>
          <cell r="G2087">
            <v>0</v>
          </cell>
        </row>
        <row r="2088">
          <cell r="A2088" t="str">
            <v>Total Net Deferred Tax Asset/(Liab)</v>
          </cell>
          <cell r="B2088" t="str">
            <v>Jamie</v>
          </cell>
          <cell r="C2088" t="str">
            <v>Computed</v>
          </cell>
          <cell r="D2088" t="str">
            <v>1Q04</v>
          </cell>
          <cell r="E2088" t="str">
            <v>BS Termosul</v>
          </cell>
          <cell r="F2088" t="str">
            <v>Foreign</v>
          </cell>
          <cell r="G2088">
            <v>0</v>
          </cell>
        </row>
        <row r="2089">
          <cell r="A2089" t="str">
            <v>Gross Valuation Allowance</v>
          </cell>
          <cell r="B2089" t="str">
            <v>Jamie</v>
          </cell>
          <cell r="C2089" t="str">
            <v>Computed</v>
          </cell>
          <cell r="D2089" t="str">
            <v>1Q04</v>
          </cell>
          <cell r="E2089" t="str">
            <v>BS Termosul</v>
          </cell>
          <cell r="F2089" t="str">
            <v>Foreign</v>
          </cell>
          <cell r="G2089">
            <v>0</v>
          </cell>
        </row>
        <row r="2090">
          <cell r="A2090" t="str">
            <v>Total Asset/(Liability)</v>
          </cell>
          <cell r="B2090" t="str">
            <v>Jamie</v>
          </cell>
          <cell r="C2090" t="str">
            <v>Computed</v>
          </cell>
          <cell r="D2090" t="str">
            <v>1Q04</v>
          </cell>
          <cell r="E2090" t="str">
            <v>BS Termosul</v>
          </cell>
          <cell r="F2090" t="str">
            <v>Foreign</v>
          </cell>
          <cell r="G2090">
            <v>0</v>
          </cell>
        </row>
        <row r="2091">
          <cell r="A2091" t="str">
            <v>Total tax expense (benefit)</v>
          </cell>
          <cell r="B2091" t="str">
            <v>Jamie</v>
          </cell>
          <cell r="C2091" t="str">
            <v>Computed</v>
          </cell>
          <cell r="D2091" t="str">
            <v>1Q04</v>
          </cell>
          <cell r="E2091" t="str">
            <v>BS Termosul</v>
          </cell>
          <cell r="F2091" t="str">
            <v>Foreign</v>
          </cell>
          <cell r="G2091">
            <v>0</v>
          </cell>
        </row>
        <row r="2092">
          <cell r="A2092" t="str">
            <v>EOY Accrued Tax Rec/(Pay)</v>
          </cell>
          <cell r="B2092" t="str">
            <v>Jamie</v>
          </cell>
          <cell r="C2092" t="str">
            <v>Computed</v>
          </cell>
          <cell r="D2092" t="str">
            <v>4Q03</v>
          </cell>
          <cell r="E2092" t="str">
            <v>BS Termosul</v>
          </cell>
          <cell r="F2092" t="str">
            <v>Foreign</v>
          </cell>
          <cell r="G2092">
            <v>0</v>
          </cell>
        </row>
        <row r="2093">
          <cell r="A2093" t="str">
            <v>Total Deferred Tax Asset - Current</v>
          </cell>
          <cell r="B2093" t="str">
            <v>Jamie</v>
          </cell>
          <cell r="C2093" t="str">
            <v>Computed</v>
          </cell>
          <cell r="D2093" t="str">
            <v>4Q03</v>
          </cell>
          <cell r="E2093" t="str">
            <v>BS Termosul</v>
          </cell>
          <cell r="F2093" t="str">
            <v>Foreign</v>
          </cell>
          <cell r="G2093">
            <v>0</v>
          </cell>
        </row>
        <row r="2094">
          <cell r="A2094" t="str">
            <v>Total Deferred Tax Asset - NC</v>
          </cell>
          <cell r="B2094" t="str">
            <v>Jamie</v>
          </cell>
          <cell r="C2094" t="str">
            <v>Computed</v>
          </cell>
          <cell r="D2094" t="str">
            <v>4Q03</v>
          </cell>
          <cell r="E2094" t="str">
            <v>BS Termosul</v>
          </cell>
          <cell r="F2094" t="str">
            <v>Foreign</v>
          </cell>
          <cell r="G2094">
            <v>0</v>
          </cell>
        </row>
        <row r="2095">
          <cell r="A2095" t="str">
            <v>Total Deferred Tax Liab - NC</v>
          </cell>
          <cell r="B2095" t="str">
            <v>Jamie</v>
          </cell>
          <cell r="C2095" t="str">
            <v>Computed</v>
          </cell>
          <cell r="D2095" t="str">
            <v>4Q03</v>
          </cell>
          <cell r="E2095" t="str">
            <v>BS Termosul</v>
          </cell>
          <cell r="F2095" t="str">
            <v>Foreign</v>
          </cell>
          <cell r="G2095">
            <v>0</v>
          </cell>
        </row>
        <row r="2096">
          <cell r="A2096" t="str">
            <v>Total Net Deferred Tax Asset/(Liab)</v>
          </cell>
          <cell r="B2096" t="str">
            <v>Jamie</v>
          </cell>
          <cell r="C2096" t="str">
            <v>Computed</v>
          </cell>
          <cell r="D2096" t="str">
            <v>4Q03</v>
          </cell>
          <cell r="E2096" t="str">
            <v>BS Termosul</v>
          </cell>
          <cell r="F2096" t="str">
            <v>Foreign</v>
          </cell>
          <cell r="G2096">
            <v>0</v>
          </cell>
        </row>
        <row r="2097">
          <cell r="A2097" t="str">
            <v>Gross Valuation Allowance</v>
          </cell>
          <cell r="B2097" t="str">
            <v>Jamie</v>
          </cell>
          <cell r="C2097" t="str">
            <v>Computed</v>
          </cell>
          <cell r="D2097" t="str">
            <v>4Q03</v>
          </cell>
          <cell r="E2097" t="str">
            <v>BS Termosul</v>
          </cell>
          <cell r="F2097" t="str">
            <v>Foreign</v>
          </cell>
          <cell r="G2097">
            <v>0</v>
          </cell>
        </row>
        <row r="2098">
          <cell r="A2098" t="str">
            <v>Total Asset/(Liability)</v>
          </cell>
          <cell r="B2098" t="str">
            <v>Jamie</v>
          </cell>
          <cell r="C2098" t="str">
            <v>Computed</v>
          </cell>
          <cell r="D2098" t="str">
            <v>4Q03</v>
          </cell>
          <cell r="E2098" t="str">
            <v>BS Termosul</v>
          </cell>
          <cell r="F2098" t="str">
            <v>Foreign</v>
          </cell>
          <cell r="G2098">
            <v>0</v>
          </cell>
        </row>
        <row r="2099">
          <cell r="A2099" t="str">
            <v>EOY Accrued Tax Rec/(Pay)</v>
          </cell>
          <cell r="B2099" t="str">
            <v>Jamie</v>
          </cell>
          <cell r="C2099" t="str">
            <v>Computed</v>
          </cell>
          <cell r="D2099" t="str">
            <v>2Q04</v>
          </cell>
          <cell r="E2099" t="str">
            <v>RU Sul</v>
          </cell>
          <cell r="F2099" t="str">
            <v>Foreign</v>
          </cell>
          <cell r="G2099">
            <v>168451.25168112994</v>
          </cell>
        </row>
        <row r="2100">
          <cell r="A2100" t="str">
            <v>Total Deferred Tax Asset - Current</v>
          </cell>
          <cell r="B2100" t="str">
            <v>Jamie</v>
          </cell>
          <cell r="C2100" t="str">
            <v>Computed</v>
          </cell>
          <cell r="D2100" t="str">
            <v>2Q04</v>
          </cell>
          <cell r="E2100" t="str">
            <v>RU Sul</v>
          </cell>
          <cell r="F2100" t="str">
            <v>Foreign</v>
          </cell>
          <cell r="G2100">
            <v>28581509.87200401</v>
          </cell>
        </row>
        <row r="2101">
          <cell r="A2101" t="str">
            <v>Total Deferred Tax Asset - NC</v>
          </cell>
          <cell r="B2101" t="str">
            <v>Jamie</v>
          </cell>
          <cell r="C2101" t="str">
            <v>Computed</v>
          </cell>
          <cell r="D2101" t="str">
            <v>2Q04</v>
          </cell>
          <cell r="E2101" t="str">
            <v>RU Sul</v>
          </cell>
          <cell r="F2101" t="str">
            <v>Foreign</v>
          </cell>
          <cell r="G2101">
            <v>370396772.23054624</v>
          </cell>
        </row>
        <row r="2102">
          <cell r="A2102" t="str">
            <v>Total Deferred Tax Liab - NC</v>
          </cell>
          <cell r="B2102" t="str">
            <v>Jamie</v>
          </cell>
          <cell r="C2102" t="str">
            <v>Computed</v>
          </cell>
          <cell r="D2102" t="str">
            <v>2Q04</v>
          </cell>
          <cell r="E2102" t="str">
            <v>RU Sul</v>
          </cell>
          <cell r="F2102" t="str">
            <v>Foreign</v>
          </cell>
          <cell r="G2102">
            <v>0</v>
          </cell>
        </row>
        <row r="2103">
          <cell r="A2103" t="str">
            <v>Total Net Deferred Tax Asset/(Liab)</v>
          </cell>
          <cell r="B2103" t="str">
            <v>Jamie</v>
          </cell>
          <cell r="C2103" t="str">
            <v>Computed</v>
          </cell>
          <cell r="D2103" t="str">
            <v>2Q04</v>
          </cell>
          <cell r="E2103" t="str">
            <v>RU Sul</v>
          </cell>
          <cell r="F2103" t="str">
            <v>Foreign</v>
          </cell>
          <cell r="G2103">
            <v>398978282.10255027</v>
          </cell>
        </row>
        <row r="2104">
          <cell r="A2104" t="str">
            <v>Gross Valuation Allowance</v>
          </cell>
          <cell r="B2104" t="str">
            <v>Jamie</v>
          </cell>
          <cell r="C2104" t="str">
            <v>Computed</v>
          </cell>
          <cell r="D2104" t="str">
            <v>2Q04</v>
          </cell>
          <cell r="E2104" t="str">
            <v>RU Sul</v>
          </cell>
          <cell r="F2104" t="str">
            <v>Foreign</v>
          </cell>
          <cell r="G2104">
            <v>0</v>
          </cell>
        </row>
        <row r="2105">
          <cell r="A2105" t="str">
            <v>Total Asset/(Liability)</v>
          </cell>
          <cell r="B2105" t="str">
            <v>Jamie</v>
          </cell>
          <cell r="C2105" t="str">
            <v>Computed</v>
          </cell>
          <cell r="D2105" t="str">
            <v>2Q04</v>
          </cell>
          <cell r="E2105" t="str">
            <v>RU Sul</v>
          </cell>
          <cell r="F2105" t="str">
            <v>Foreign</v>
          </cell>
          <cell r="G2105">
            <v>399146733.35423142</v>
          </cell>
        </row>
        <row r="2106">
          <cell r="A2106" t="str">
            <v>Total tax expense (benefit)</v>
          </cell>
          <cell r="B2106" t="str">
            <v>Jamie</v>
          </cell>
          <cell r="C2106" t="str">
            <v>Computed</v>
          </cell>
          <cell r="D2106" t="str">
            <v>2Q04</v>
          </cell>
          <cell r="E2106" t="str">
            <v>RU Sul</v>
          </cell>
          <cell r="F2106" t="str">
            <v>Foreign</v>
          </cell>
          <cell r="G2106">
            <v>-2274798.6052561682</v>
          </cell>
        </row>
        <row r="2107">
          <cell r="A2107" t="str">
            <v>EOY Accrued Tax Rec/(Pay)</v>
          </cell>
          <cell r="B2107" t="str">
            <v>Jamie</v>
          </cell>
          <cell r="C2107" t="str">
            <v>Computed</v>
          </cell>
          <cell r="D2107" t="str">
            <v>1Q04</v>
          </cell>
          <cell r="E2107" t="str">
            <v>RU Sul</v>
          </cell>
          <cell r="F2107" t="str">
            <v>Foreign</v>
          </cell>
          <cell r="G2107">
            <v>168877</v>
          </cell>
        </row>
        <row r="2108">
          <cell r="A2108" t="str">
            <v>Total Deferred Tax Asset - Current</v>
          </cell>
          <cell r="B2108" t="str">
            <v>Jamie</v>
          </cell>
          <cell r="C2108" t="str">
            <v>Computed</v>
          </cell>
          <cell r="D2108" t="str">
            <v>1Q04</v>
          </cell>
          <cell r="E2108" t="str">
            <v>RU Sul</v>
          </cell>
          <cell r="F2108" t="str">
            <v>Foreign</v>
          </cell>
          <cell r="G2108">
            <v>28216958.884445809</v>
          </cell>
        </row>
        <row r="2109">
          <cell r="A2109" t="str">
            <v>Total Deferred Tax Asset - NC</v>
          </cell>
          <cell r="B2109" t="str">
            <v>Jamie</v>
          </cell>
          <cell r="C2109" t="str">
            <v>Computed</v>
          </cell>
          <cell r="D2109" t="str">
            <v>1Q04</v>
          </cell>
          <cell r="E2109" t="str">
            <v>RU Sul</v>
          </cell>
          <cell r="F2109" t="str">
            <v>Foreign</v>
          </cell>
          <cell r="G2109">
            <v>359740592.63816261</v>
          </cell>
        </row>
        <row r="2110">
          <cell r="A2110" t="str">
            <v>Total Deferred Tax Liab - NC</v>
          </cell>
          <cell r="B2110" t="str">
            <v>Jamie</v>
          </cell>
          <cell r="C2110" t="str">
            <v>Computed</v>
          </cell>
          <cell r="D2110" t="str">
            <v>1Q04</v>
          </cell>
          <cell r="E2110" t="str">
            <v>RU Sul</v>
          </cell>
          <cell r="F2110" t="str">
            <v>Foreign</v>
          </cell>
          <cell r="G2110">
            <v>0</v>
          </cell>
        </row>
        <row r="2111">
          <cell r="A2111" t="str">
            <v>Total Net Deferred Tax Asset/(Liab)</v>
          </cell>
          <cell r="B2111" t="str">
            <v>Jamie</v>
          </cell>
          <cell r="C2111" t="str">
            <v>Computed</v>
          </cell>
          <cell r="D2111" t="str">
            <v>1Q04</v>
          </cell>
          <cell r="E2111" t="str">
            <v>RU Sul</v>
          </cell>
          <cell r="F2111" t="str">
            <v>Foreign</v>
          </cell>
          <cell r="G2111">
            <v>387957551.5226084</v>
          </cell>
        </row>
        <row r="2112">
          <cell r="A2112" t="str">
            <v>Gross Valuation Allowance</v>
          </cell>
          <cell r="B2112" t="str">
            <v>Jamie</v>
          </cell>
          <cell r="C2112" t="str">
            <v>Computed</v>
          </cell>
          <cell r="D2112" t="str">
            <v>1Q04</v>
          </cell>
          <cell r="E2112" t="str">
            <v>RU Sul</v>
          </cell>
          <cell r="F2112" t="str">
            <v>Foreign</v>
          </cell>
          <cell r="G2112">
            <v>0</v>
          </cell>
        </row>
        <row r="2113">
          <cell r="A2113" t="str">
            <v>Total Asset/(Liability)</v>
          </cell>
          <cell r="B2113" t="str">
            <v>Jamie</v>
          </cell>
          <cell r="C2113" t="str">
            <v>Computed</v>
          </cell>
          <cell r="D2113" t="str">
            <v>1Q04</v>
          </cell>
          <cell r="E2113" t="str">
            <v>RU Sul</v>
          </cell>
          <cell r="F2113" t="str">
            <v>Foreign</v>
          </cell>
          <cell r="G2113">
            <v>388126428.5226084</v>
          </cell>
        </row>
        <row r="2114">
          <cell r="A2114" t="str">
            <v>Total tax expense (benefit)</v>
          </cell>
          <cell r="B2114" t="str">
            <v>Jamie</v>
          </cell>
          <cell r="C2114" t="str">
            <v>Computed</v>
          </cell>
          <cell r="D2114" t="str">
            <v>1Q04</v>
          </cell>
          <cell r="E2114" t="str">
            <v>RU Sul</v>
          </cell>
          <cell r="F2114" t="str">
            <v>Foreign</v>
          </cell>
          <cell r="G2114">
            <v>-2873211.676407259</v>
          </cell>
        </row>
        <row r="2115">
          <cell r="A2115" t="str">
            <v>EOY Accrued Tax Rec/(Pay)</v>
          </cell>
          <cell r="B2115" t="str">
            <v>Jamie</v>
          </cell>
          <cell r="C2115" t="str">
            <v>Computed</v>
          </cell>
          <cell r="D2115" t="str">
            <v>4Q03</v>
          </cell>
          <cell r="E2115" t="str">
            <v>RU Sul</v>
          </cell>
          <cell r="F2115" t="str">
            <v>Foreign</v>
          </cell>
          <cell r="G2115">
            <v>0</v>
          </cell>
        </row>
        <row r="2116">
          <cell r="A2116" t="str">
            <v>Total Deferred Tax Asset - Current</v>
          </cell>
          <cell r="B2116" t="str">
            <v>Jamie</v>
          </cell>
          <cell r="C2116" t="str">
            <v>Computed</v>
          </cell>
          <cell r="D2116" t="str">
            <v>4Q03</v>
          </cell>
          <cell r="E2116" t="str">
            <v>RU Sul</v>
          </cell>
          <cell r="F2116" t="str">
            <v>Foreign</v>
          </cell>
          <cell r="G2116">
            <v>27691992.207525887</v>
          </cell>
        </row>
        <row r="2117">
          <cell r="A2117" t="str">
            <v>Total Deferred Tax Asset - NC</v>
          </cell>
          <cell r="B2117" t="str">
            <v>Jamie</v>
          </cell>
          <cell r="C2117" t="str">
            <v>Computed</v>
          </cell>
          <cell r="D2117" t="str">
            <v>4Q03</v>
          </cell>
          <cell r="E2117" t="str">
            <v>RU Sul</v>
          </cell>
          <cell r="F2117" t="str">
            <v>Foreign</v>
          </cell>
          <cell r="G2117">
            <v>365962268.02009636</v>
          </cell>
        </row>
        <row r="2118">
          <cell r="A2118" t="str">
            <v>Total Deferred Tax Liab - NC</v>
          </cell>
          <cell r="B2118" t="str">
            <v>Jamie</v>
          </cell>
          <cell r="C2118" t="str">
            <v>Computed</v>
          </cell>
          <cell r="D2118" t="str">
            <v>4Q03</v>
          </cell>
          <cell r="E2118" t="str">
            <v>RU Sul</v>
          </cell>
          <cell r="F2118" t="str">
            <v>Foreign</v>
          </cell>
          <cell r="G2118">
            <v>0</v>
          </cell>
        </row>
        <row r="2119">
          <cell r="A2119" t="str">
            <v>Total Net Deferred Tax Asset/(Liab)</v>
          </cell>
          <cell r="B2119" t="str">
            <v>Jamie</v>
          </cell>
          <cell r="C2119" t="str">
            <v>Computed</v>
          </cell>
          <cell r="D2119" t="str">
            <v>4Q03</v>
          </cell>
          <cell r="E2119" t="str">
            <v>RU Sul</v>
          </cell>
          <cell r="F2119" t="str">
            <v>Foreign</v>
          </cell>
          <cell r="G2119">
            <v>393654260.22762227</v>
          </cell>
        </row>
        <row r="2120">
          <cell r="A2120" t="str">
            <v>Gross Valuation Allowance</v>
          </cell>
          <cell r="B2120" t="str">
            <v>Jamie</v>
          </cell>
          <cell r="C2120" t="str">
            <v>Computed</v>
          </cell>
          <cell r="D2120" t="str">
            <v>4Q03</v>
          </cell>
          <cell r="E2120" t="str">
            <v>RU Sul</v>
          </cell>
          <cell r="F2120" t="str">
            <v>Foreign</v>
          </cell>
          <cell r="G2120">
            <v>0</v>
          </cell>
        </row>
        <row r="2121">
          <cell r="A2121" t="str">
            <v>Total Asset/(Liability)</v>
          </cell>
          <cell r="B2121" t="str">
            <v>Jamie</v>
          </cell>
          <cell r="C2121" t="str">
            <v>Computed</v>
          </cell>
          <cell r="D2121" t="str">
            <v>4Q03</v>
          </cell>
          <cell r="E2121" t="str">
            <v>RU Sul</v>
          </cell>
          <cell r="F2121" t="str">
            <v>Foreign</v>
          </cell>
          <cell r="G2121">
            <v>393654260.22762227</v>
          </cell>
        </row>
        <row r="2122">
          <cell r="A2122" t="str">
            <v>EOY Accrued Tax Rec/(Pay)</v>
          </cell>
          <cell r="B2122" t="str">
            <v>Jamie</v>
          </cell>
          <cell r="C2122" t="str">
            <v>Computed</v>
          </cell>
          <cell r="D2122" t="str">
            <v>2Q04</v>
          </cell>
          <cell r="E2122" t="str">
            <v>RU Infoenergy</v>
          </cell>
          <cell r="F2122" t="str">
            <v>Foreign</v>
          </cell>
          <cell r="G2122">
            <v>-412598.16000000003</v>
          </cell>
        </row>
        <row r="2123">
          <cell r="A2123" t="str">
            <v>Total Deferred Tax Asset - Current</v>
          </cell>
          <cell r="B2123" t="str">
            <v>Jamie</v>
          </cell>
          <cell r="C2123" t="str">
            <v>Computed</v>
          </cell>
          <cell r="D2123" t="str">
            <v>2Q04</v>
          </cell>
          <cell r="E2123" t="str">
            <v>RU Infoenergy</v>
          </cell>
          <cell r="F2123" t="str">
            <v>Foreign</v>
          </cell>
          <cell r="G2123">
            <v>0</v>
          </cell>
        </row>
        <row r="2124">
          <cell r="A2124" t="str">
            <v>Total Deferred Tax Asset - NC</v>
          </cell>
          <cell r="B2124" t="str">
            <v>Jamie</v>
          </cell>
          <cell r="C2124" t="str">
            <v>Computed</v>
          </cell>
          <cell r="D2124" t="str">
            <v>2Q04</v>
          </cell>
          <cell r="E2124" t="str">
            <v>RU Infoenergy</v>
          </cell>
          <cell r="F2124" t="str">
            <v>Foreign</v>
          </cell>
          <cell r="G2124">
            <v>0</v>
          </cell>
        </row>
        <row r="2125">
          <cell r="A2125" t="str">
            <v>Total Deferred Tax Liab - NC</v>
          </cell>
          <cell r="B2125" t="str">
            <v>Jamie</v>
          </cell>
          <cell r="C2125" t="str">
            <v>Computed</v>
          </cell>
          <cell r="D2125" t="str">
            <v>2Q04</v>
          </cell>
          <cell r="E2125" t="str">
            <v>RU Infoenergy</v>
          </cell>
          <cell r="F2125" t="str">
            <v>Foreign</v>
          </cell>
          <cell r="G2125">
            <v>0</v>
          </cell>
        </row>
        <row r="2126">
          <cell r="A2126" t="str">
            <v>Total Net Deferred Tax Asset/(Liab)</v>
          </cell>
          <cell r="B2126" t="str">
            <v>Jamie</v>
          </cell>
          <cell r="C2126" t="str">
            <v>Computed</v>
          </cell>
          <cell r="D2126" t="str">
            <v>2Q04</v>
          </cell>
          <cell r="E2126" t="str">
            <v>RU Infoenergy</v>
          </cell>
          <cell r="F2126" t="str">
            <v>Foreign</v>
          </cell>
          <cell r="G2126">
            <v>0</v>
          </cell>
        </row>
        <row r="2127">
          <cell r="A2127" t="str">
            <v>Gross Valuation Allowance</v>
          </cell>
          <cell r="B2127" t="str">
            <v>Jamie</v>
          </cell>
          <cell r="C2127" t="str">
            <v>Computed</v>
          </cell>
          <cell r="D2127" t="str">
            <v>2Q04</v>
          </cell>
          <cell r="E2127" t="str">
            <v>RU Infoenergy</v>
          </cell>
          <cell r="F2127" t="str">
            <v>Foreign</v>
          </cell>
          <cell r="G2127">
            <v>0</v>
          </cell>
        </row>
        <row r="2128">
          <cell r="A2128" t="str">
            <v>Total Asset/(Liability)</v>
          </cell>
          <cell r="B2128" t="str">
            <v>Jamie</v>
          </cell>
          <cell r="C2128" t="str">
            <v>Computed</v>
          </cell>
          <cell r="D2128" t="str">
            <v>2Q04</v>
          </cell>
          <cell r="E2128" t="str">
            <v>RU Infoenergy</v>
          </cell>
          <cell r="F2128" t="str">
            <v>Foreign</v>
          </cell>
          <cell r="G2128">
            <v>-412598.16000000003</v>
          </cell>
        </row>
        <row r="2129">
          <cell r="A2129" t="str">
            <v>Total tax expense (benefit)</v>
          </cell>
          <cell r="B2129" t="str">
            <v>Jamie</v>
          </cell>
          <cell r="C2129" t="str">
            <v>Computed</v>
          </cell>
          <cell r="D2129" t="str">
            <v>2Q04</v>
          </cell>
          <cell r="E2129" t="str">
            <v>RU Infoenergy</v>
          </cell>
          <cell r="F2129" t="str">
            <v>Foreign</v>
          </cell>
          <cell r="G2129">
            <v>320844.40000000002</v>
          </cell>
        </row>
        <row r="2130">
          <cell r="A2130" t="str">
            <v>EOY Accrued Tax Rec/(Pay)</v>
          </cell>
          <cell r="B2130" t="str">
            <v>Jamie</v>
          </cell>
          <cell r="C2130" t="str">
            <v>Computed</v>
          </cell>
          <cell r="D2130" t="str">
            <v>1Q04</v>
          </cell>
          <cell r="E2130" t="str">
            <v>RU Infoenergy</v>
          </cell>
          <cell r="F2130" t="str">
            <v>Foreign</v>
          </cell>
          <cell r="G2130">
            <v>-252395.6</v>
          </cell>
        </row>
        <row r="2131">
          <cell r="A2131" t="str">
            <v>Total Deferred Tax Asset - Current</v>
          </cell>
          <cell r="B2131" t="str">
            <v>Jamie</v>
          </cell>
          <cell r="C2131" t="str">
            <v>Computed</v>
          </cell>
          <cell r="D2131" t="str">
            <v>1Q04</v>
          </cell>
          <cell r="E2131" t="str">
            <v>RU Infoenergy</v>
          </cell>
          <cell r="F2131" t="str">
            <v>Foreign</v>
          </cell>
          <cell r="G2131">
            <v>0</v>
          </cell>
        </row>
        <row r="2132">
          <cell r="A2132" t="str">
            <v>Total Deferred Tax Asset - NC</v>
          </cell>
          <cell r="B2132" t="str">
            <v>Jamie</v>
          </cell>
          <cell r="C2132" t="str">
            <v>Computed</v>
          </cell>
          <cell r="D2132" t="str">
            <v>1Q04</v>
          </cell>
          <cell r="E2132" t="str">
            <v>RU Infoenergy</v>
          </cell>
          <cell r="F2132" t="str">
            <v>Foreign</v>
          </cell>
          <cell r="G2132">
            <v>0</v>
          </cell>
        </row>
        <row r="2133">
          <cell r="A2133" t="str">
            <v>Total Deferred Tax Liab - NC</v>
          </cell>
          <cell r="B2133" t="str">
            <v>Jamie</v>
          </cell>
          <cell r="C2133" t="str">
            <v>Computed</v>
          </cell>
          <cell r="D2133" t="str">
            <v>1Q04</v>
          </cell>
          <cell r="E2133" t="str">
            <v>RU Infoenergy</v>
          </cell>
          <cell r="F2133" t="str">
            <v>Foreign</v>
          </cell>
          <cell r="G2133">
            <v>0</v>
          </cell>
        </row>
        <row r="2134">
          <cell r="A2134" t="str">
            <v>Total Net Deferred Tax Asset/(Liab)</v>
          </cell>
          <cell r="B2134" t="str">
            <v>Jamie</v>
          </cell>
          <cell r="C2134" t="str">
            <v>Computed</v>
          </cell>
          <cell r="D2134" t="str">
            <v>1Q04</v>
          </cell>
          <cell r="E2134" t="str">
            <v>RU Infoenergy</v>
          </cell>
          <cell r="F2134" t="str">
            <v>Foreign</v>
          </cell>
          <cell r="G2134">
            <v>0</v>
          </cell>
        </row>
        <row r="2135">
          <cell r="A2135" t="str">
            <v>Gross Valuation Allowance</v>
          </cell>
          <cell r="B2135" t="str">
            <v>Jamie</v>
          </cell>
          <cell r="C2135" t="str">
            <v>Computed</v>
          </cell>
          <cell r="D2135" t="str">
            <v>1Q04</v>
          </cell>
          <cell r="E2135" t="str">
            <v>RU Infoenergy</v>
          </cell>
          <cell r="F2135" t="str">
            <v>Foreign</v>
          </cell>
          <cell r="G2135">
            <v>0</v>
          </cell>
        </row>
        <row r="2136">
          <cell r="A2136" t="str">
            <v>Total Asset/(Liability)</v>
          </cell>
          <cell r="B2136" t="str">
            <v>Jamie</v>
          </cell>
          <cell r="C2136" t="str">
            <v>Computed</v>
          </cell>
          <cell r="D2136" t="str">
            <v>1Q04</v>
          </cell>
          <cell r="E2136" t="str">
            <v>RU Infoenergy</v>
          </cell>
          <cell r="F2136" t="str">
            <v>Foreign</v>
          </cell>
          <cell r="G2136">
            <v>-252395.6</v>
          </cell>
        </row>
        <row r="2137">
          <cell r="A2137" t="str">
            <v>Total tax expense (benefit)</v>
          </cell>
          <cell r="B2137" t="str">
            <v>Jamie</v>
          </cell>
          <cell r="C2137" t="str">
            <v>Computed</v>
          </cell>
          <cell r="D2137" t="str">
            <v>1Q04</v>
          </cell>
          <cell r="E2137" t="str">
            <v>RU Infoenergy</v>
          </cell>
          <cell r="F2137" t="str">
            <v>Foreign</v>
          </cell>
          <cell r="G2137">
            <v>160641.84</v>
          </cell>
        </row>
        <row r="2138">
          <cell r="A2138" t="str">
            <v>EOY Accrued Tax Rec/(Pay)</v>
          </cell>
          <cell r="B2138" t="str">
            <v>Jamie</v>
          </cell>
          <cell r="C2138" t="str">
            <v>Computed</v>
          </cell>
          <cell r="D2138" t="str">
            <v>4Q03</v>
          </cell>
          <cell r="E2138" t="str">
            <v>RU Infoenergy</v>
          </cell>
          <cell r="F2138" t="str">
            <v>Foreign</v>
          </cell>
          <cell r="G2138">
            <v>-91753.76</v>
          </cell>
        </row>
        <row r="2139">
          <cell r="A2139" t="str">
            <v>Total Deferred Tax Asset - Current</v>
          </cell>
          <cell r="B2139" t="str">
            <v>Jamie</v>
          </cell>
          <cell r="C2139" t="str">
            <v>Computed</v>
          </cell>
          <cell r="D2139" t="str">
            <v>4Q03</v>
          </cell>
          <cell r="E2139" t="str">
            <v>RU Infoenergy</v>
          </cell>
          <cell r="F2139" t="str">
            <v>Foreign</v>
          </cell>
          <cell r="G2139">
            <v>0</v>
          </cell>
        </row>
        <row r="2140">
          <cell r="A2140" t="str">
            <v>Total Deferred Tax Asset - NC</v>
          </cell>
          <cell r="B2140" t="str">
            <v>Jamie</v>
          </cell>
          <cell r="C2140" t="str">
            <v>Computed</v>
          </cell>
          <cell r="D2140" t="str">
            <v>4Q03</v>
          </cell>
          <cell r="E2140" t="str">
            <v>RU Infoenergy</v>
          </cell>
          <cell r="F2140" t="str">
            <v>Foreign</v>
          </cell>
          <cell r="G2140">
            <v>0</v>
          </cell>
        </row>
        <row r="2141">
          <cell r="A2141" t="str">
            <v>Total Deferred Tax Liab - NC</v>
          </cell>
          <cell r="B2141" t="str">
            <v>Jamie</v>
          </cell>
          <cell r="C2141" t="str">
            <v>Computed</v>
          </cell>
          <cell r="D2141" t="str">
            <v>4Q03</v>
          </cell>
          <cell r="E2141" t="str">
            <v>RU Infoenergy</v>
          </cell>
          <cell r="F2141" t="str">
            <v>Foreign</v>
          </cell>
          <cell r="G2141">
            <v>0</v>
          </cell>
        </row>
        <row r="2142">
          <cell r="A2142" t="str">
            <v>Total Net Deferred Tax Asset/(Liab)</v>
          </cell>
          <cell r="B2142" t="str">
            <v>Jamie</v>
          </cell>
          <cell r="C2142" t="str">
            <v>Computed</v>
          </cell>
          <cell r="D2142" t="str">
            <v>4Q03</v>
          </cell>
          <cell r="E2142" t="str">
            <v>RU Infoenergy</v>
          </cell>
          <cell r="F2142" t="str">
            <v>Foreign</v>
          </cell>
          <cell r="G2142">
            <v>0</v>
          </cell>
        </row>
        <row r="2143">
          <cell r="A2143" t="str">
            <v>Gross Valuation Allowance</v>
          </cell>
          <cell r="B2143" t="str">
            <v>Jamie</v>
          </cell>
          <cell r="C2143" t="str">
            <v>Computed</v>
          </cell>
          <cell r="D2143" t="str">
            <v>4Q03</v>
          </cell>
          <cell r="E2143" t="str">
            <v>RU Infoenergy</v>
          </cell>
          <cell r="F2143" t="str">
            <v>Foreign</v>
          </cell>
          <cell r="G2143">
            <v>0</v>
          </cell>
        </row>
        <row r="2144">
          <cell r="A2144" t="str">
            <v>Total Asset/(Liability)</v>
          </cell>
          <cell r="B2144" t="str">
            <v>Jamie</v>
          </cell>
          <cell r="C2144" t="str">
            <v>Computed</v>
          </cell>
          <cell r="D2144" t="str">
            <v>4Q03</v>
          </cell>
          <cell r="E2144" t="str">
            <v>RU Infoenergy</v>
          </cell>
          <cell r="F2144" t="str">
            <v>Foreign</v>
          </cell>
          <cell r="G2144">
            <v>-91753.76</v>
          </cell>
        </row>
        <row r="2145">
          <cell r="A2145" t="str">
            <v>EOY Accrued Tax Rec/(Pay)</v>
          </cell>
          <cell r="B2145" t="str">
            <v>Jamie</v>
          </cell>
          <cell r="C2145" t="str">
            <v>Computed</v>
          </cell>
          <cell r="D2145" t="str">
            <v>2Q04</v>
          </cell>
          <cell r="E2145" t="str">
            <v>Brasiliana Energia</v>
          </cell>
          <cell r="F2145" t="str">
            <v>Foreign</v>
          </cell>
          <cell r="G2145">
            <v>3254788.3256000001</v>
          </cell>
        </row>
        <row r="2146">
          <cell r="A2146" t="str">
            <v>Total Deferred Tax Asset - Current</v>
          </cell>
          <cell r="B2146" t="str">
            <v>Jamie</v>
          </cell>
          <cell r="C2146" t="str">
            <v>Computed</v>
          </cell>
          <cell r="D2146" t="str">
            <v>2Q04</v>
          </cell>
          <cell r="E2146" t="str">
            <v>Brasiliana Energia</v>
          </cell>
          <cell r="F2146" t="str">
            <v>Foreign</v>
          </cell>
          <cell r="G2146">
            <v>0</v>
          </cell>
        </row>
        <row r="2147">
          <cell r="A2147" t="str">
            <v>Total Deferred Tax Asset - NC</v>
          </cell>
          <cell r="B2147" t="str">
            <v>Jamie</v>
          </cell>
          <cell r="C2147" t="str">
            <v>Computed</v>
          </cell>
          <cell r="D2147" t="str">
            <v>2Q04</v>
          </cell>
          <cell r="E2147" t="str">
            <v>Brasiliana Energia</v>
          </cell>
          <cell r="F2147" t="str">
            <v>Foreign</v>
          </cell>
          <cell r="G2147">
            <v>3254788.3256000001</v>
          </cell>
        </row>
        <row r="2148">
          <cell r="A2148" t="str">
            <v>Total Deferred Tax Liab - NC</v>
          </cell>
          <cell r="B2148" t="str">
            <v>Jamie</v>
          </cell>
          <cell r="C2148" t="str">
            <v>Computed</v>
          </cell>
          <cell r="D2148" t="str">
            <v>2Q04</v>
          </cell>
          <cell r="E2148" t="str">
            <v>Brasiliana Energia</v>
          </cell>
          <cell r="F2148" t="str">
            <v>Foreign</v>
          </cell>
          <cell r="G2148">
            <v>0</v>
          </cell>
        </row>
        <row r="2149">
          <cell r="A2149" t="str">
            <v>Total Net Deferred Tax Asset/(Liab)</v>
          </cell>
          <cell r="B2149" t="str">
            <v>Jamie</v>
          </cell>
          <cell r="C2149" t="str">
            <v>Computed</v>
          </cell>
          <cell r="D2149" t="str">
            <v>2Q04</v>
          </cell>
          <cell r="E2149" t="str">
            <v>Brasiliana Energia</v>
          </cell>
          <cell r="F2149" t="str">
            <v>Foreign</v>
          </cell>
          <cell r="G2149">
            <v>3254788.3256000001</v>
          </cell>
        </row>
        <row r="2150">
          <cell r="A2150" t="str">
            <v>Gross Valuation Allowance</v>
          </cell>
          <cell r="B2150" t="str">
            <v>Jamie</v>
          </cell>
          <cell r="C2150" t="str">
            <v>Computed</v>
          </cell>
          <cell r="D2150" t="str">
            <v>2Q04</v>
          </cell>
          <cell r="E2150" t="str">
            <v>Brasiliana Energia</v>
          </cell>
          <cell r="F2150" t="str">
            <v>Foreign</v>
          </cell>
          <cell r="G2150">
            <v>0</v>
          </cell>
        </row>
        <row r="2151">
          <cell r="A2151" t="str">
            <v>Total Asset/(Liability)</v>
          </cell>
          <cell r="B2151" t="str">
            <v>Jamie</v>
          </cell>
          <cell r="C2151" t="str">
            <v>Computed</v>
          </cell>
          <cell r="D2151" t="str">
            <v>2Q04</v>
          </cell>
          <cell r="E2151" t="str">
            <v>Brasiliana Energia</v>
          </cell>
          <cell r="F2151" t="str">
            <v>Foreign</v>
          </cell>
          <cell r="G2151">
            <v>6509576.6512000002</v>
          </cell>
        </row>
        <row r="2152">
          <cell r="A2152" t="str">
            <v>Total tax expense (benefit)</v>
          </cell>
          <cell r="B2152" t="str">
            <v>Jamie</v>
          </cell>
          <cell r="C2152" t="str">
            <v>Computed</v>
          </cell>
          <cell r="D2152" t="str">
            <v>2Q04</v>
          </cell>
          <cell r="E2152" t="str">
            <v>Brasiliana Energia</v>
          </cell>
          <cell r="F2152" t="str">
            <v>Foreign</v>
          </cell>
          <cell r="G2152">
            <v>-3254788.3256000001</v>
          </cell>
        </row>
        <row r="2153">
          <cell r="A2153" t="str">
            <v>EOY Accrued Tax Rec/(Pay)</v>
          </cell>
          <cell r="B2153" t="str">
            <v>Jamie</v>
          </cell>
          <cell r="C2153" t="str">
            <v>Computed</v>
          </cell>
          <cell r="D2153" t="str">
            <v>1Q04</v>
          </cell>
          <cell r="E2153" t="str">
            <v>Brasiliana Energia</v>
          </cell>
          <cell r="F2153" t="str">
            <v>Foreign</v>
          </cell>
          <cell r="G2153">
            <v>0</v>
          </cell>
        </row>
        <row r="2154">
          <cell r="A2154" t="str">
            <v>Total Deferred Tax Asset - Current</v>
          </cell>
          <cell r="B2154" t="str">
            <v>Jamie</v>
          </cell>
          <cell r="C2154" t="str">
            <v>Computed</v>
          </cell>
          <cell r="D2154" t="str">
            <v>1Q04</v>
          </cell>
          <cell r="E2154" t="str">
            <v>Brasiliana Energia</v>
          </cell>
          <cell r="F2154" t="str">
            <v>Foreign</v>
          </cell>
          <cell r="G2154">
            <v>0</v>
          </cell>
        </row>
        <row r="2155">
          <cell r="A2155" t="str">
            <v>Total Deferred Tax Asset - NC</v>
          </cell>
          <cell r="B2155" t="str">
            <v>Jamie</v>
          </cell>
          <cell r="C2155" t="str">
            <v>Computed</v>
          </cell>
          <cell r="D2155" t="str">
            <v>1Q04</v>
          </cell>
          <cell r="E2155" t="str">
            <v>Brasiliana Energia</v>
          </cell>
          <cell r="F2155" t="str">
            <v>Foreign</v>
          </cell>
          <cell r="G2155">
            <v>0</v>
          </cell>
        </row>
        <row r="2156">
          <cell r="A2156" t="str">
            <v>Total Deferred Tax Liab - NC</v>
          </cell>
          <cell r="B2156" t="str">
            <v>Jamie</v>
          </cell>
          <cell r="C2156" t="str">
            <v>Computed</v>
          </cell>
          <cell r="D2156" t="str">
            <v>1Q04</v>
          </cell>
          <cell r="E2156" t="str">
            <v>Brasiliana Energia</v>
          </cell>
          <cell r="F2156" t="str">
            <v>Foreign</v>
          </cell>
          <cell r="G2156">
            <v>0</v>
          </cell>
        </row>
        <row r="2157">
          <cell r="A2157" t="str">
            <v>Total Net Deferred Tax Asset/(Liab)</v>
          </cell>
          <cell r="B2157" t="str">
            <v>Jamie</v>
          </cell>
          <cell r="C2157" t="str">
            <v>Computed</v>
          </cell>
          <cell r="D2157" t="str">
            <v>1Q04</v>
          </cell>
          <cell r="E2157" t="str">
            <v>Brasiliana Energia</v>
          </cell>
          <cell r="F2157" t="str">
            <v>Foreign</v>
          </cell>
          <cell r="G2157">
            <v>0</v>
          </cell>
        </row>
        <row r="2158">
          <cell r="A2158" t="str">
            <v>Gross Valuation Allowance</v>
          </cell>
          <cell r="B2158" t="str">
            <v>Jamie</v>
          </cell>
          <cell r="C2158" t="str">
            <v>Computed</v>
          </cell>
          <cell r="D2158" t="str">
            <v>1Q04</v>
          </cell>
          <cell r="E2158" t="str">
            <v>Brasiliana Energia</v>
          </cell>
          <cell r="F2158" t="str">
            <v>Foreign</v>
          </cell>
          <cell r="G2158">
            <v>0</v>
          </cell>
        </row>
        <row r="2159">
          <cell r="A2159" t="str">
            <v>Total Asset/(Liability)</v>
          </cell>
          <cell r="B2159" t="str">
            <v>Jamie</v>
          </cell>
          <cell r="C2159" t="str">
            <v>Computed</v>
          </cell>
          <cell r="D2159" t="str">
            <v>1Q04</v>
          </cell>
          <cell r="E2159" t="str">
            <v>Brasiliana Energia</v>
          </cell>
          <cell r="F2159" t="str">
            <v>Foreign</v>
          </cell>
          <cell r="G2159">
            <v>0</v>
          </cell>
        </row>
        <row r="2160">
          <cell r="A2160" t="str">
            <v>Total tax expense (benefit)</v>
          </cell>
          <cell r="B2160" t="str">
            <v>Jamie</v>
          </cell>
          <cell r="C2160" t="str">
            <v>Computed</v>
          </cell>
          <cell r="D2160" t="str">
            <v>1Q04</v>
          </cell>
          <cell r="E2160" t="str">
            <v>Brasiliana Energia</v>
          </cell>
          <cell r="F2160" t="str">
            <v>Foreign</v>
          </cell>
          <cell r="G2160">
            <v>-828912.48</v>
          </cell>
        </row>
        <row r="2161">
          <cell r="A2161" t="str">
            <v>EOY Accrued Tax Rec/(Pay)</v>
          </cell>
          <cell r="B2161" t="str">
            <v>Jamie</v>
          </cell>
          <cell r="C2161" t="str">
            <v>Computed</v>
          </cell>
          <cell r="D2161" t="str">
            <v>4Q03</v>
          </cell>
          <cell r="E2161" t="str">
            <v>Brasiliana Energia</v>
          </cell>
          <cell r="F2161" t="str">
            <v>Foreign</v>
          </cell>
          <cell r="G2161">
            <v>0</v>
          </cell>
        </row>
        <row r="2162">
          <cell r="A2162" t="str">
            <v>Total Deferred Tax Asset - Current</v>
          </cell>
          <cell r="B2162" t="str">
            <v>Jamie</v>
          </cell>
          <cell r="C2162" t="str">
            <v>Computed</v>
          </cell>
          <cell r="D2162" t="str">
            <v>4Q03</v>
          </cell>
          <cell r="E2162" t="str">
            <v>Brasiliana Energia</v>
          </cell>
          <cell r="F2162" t="str">
            <v>Foreign</v>
          </cell>
          <cell r="G2162">
            <v>0</v>
          </cell>
        </row>
        <row r="2163">
          <cell r="A2163" t="str">
            <v>Total Deferred Tax Asset - NC</v>
          </cell>
          <cell r="B2163" t="str">
            <v>Jamie</v>
          </cell>
          <cell r="C2163" t="str">
            <v>Computed</v>
          </cell>
          <cell r="D2163" t="str">
            <v>4Q03</v>
          </cell>
          <cell r="E2163" t="str">
            <v>Brasiliana Energia</v>
          </cell>
          <cell r="F2163" t="str">
            <v>Foreign</v>
          </cell>
          <cell r="G2163">
            <v>0</v>
          </cell>
        </row>
        <row r="2164">
          <cell r="A2164" t="str">
            <v>Total Deferred Tax Liab - NC</v>
          </cell>
          <cell r="B2164" t="str">
            <v>Jamie</v>
          </cell>
          <cell r="C2164" t="str">
            <v>Computed</v>
          </cell>
          <cell r="D2164" t="str">
            <v>4Q03</v>
          </cell>
          <cell r="E2164" t="str">
            <v>Brasiliana Energia</v>
          </cell>
          <cell r="F2164" t="str">
            <v>Foreign</v>
          </cell>
          <cell r="G2164">
            <v>0</v>
          </cell>
        </row>
        <row r="2165">
          <cell r="A2165" t="str">
            <v>Total Net Deferred Tax Asset/(Liab)</v>
          </cell>
          <cell r="B2165" t="str">
            <v>Jamie</v>
          </cell>
          <cell r="C2165" t="str">
            <v>Computed</v>
          </cell>
          <cell r="D2165" t="str">
            <v>4Q03</v>
          </cell>
          <cell r="E2165" t="str">
            <v>Brasiliana Energia</v>
          </cell>
          <cell r="F2165" t="str">
            <v>Foreign</v>
          </cell>
          <cell r="G2165">
            <v>0</v>
          </cell>
        </row>
        <row r="2166">
          <cell r="A2166" t="str">
            <v>Gross Valuation Allowance</v>
          </cell>
          <cell r="B2166" t="str">
            <v>Jamie</v>
          </cell>
          <cell r="C2166" t="str">
            <v>Computed</v>
          </cell>
          <cell r="D2166" t="str">
            <v>4Q03</v>
          </cell>
          <cell r="E2166" t="str">
            <v>Brasiliana Energia</v>
          </cell>
          <cell r="F2166" t="str">
            <v>Foreign</v>
          </cell>
          <cell r="G2166">
            <v>0</v>
          </cell>
        </row>
        <row r="2167">
          <cell r="A2167" t="str">
            <v>Total Asset/(Liability)</v>
          </cell>
          <cell r="B2167" t="str">
            <v>Jamie</v>
          </cell>
          <cell r="C2167" t="str">
            <v>Computed</v>
          </cell>
          <cell r="D2167" t="str">
            <v>4Q03</v>
          </cell>
          <cell r="E2167" t="str">
            <v>Brasiliana Energia</v>
          </cell>
          <cell r="F2167" t="str">
            <v>Foreign</v>
          </cell>
          <cell r="G2167">
            <v>0</v>
          </cell>
        </row>
        <row r="2168">
          <cell r="A2168" t="str">
            <v>EOY Accrued Tax Rec/(Pay)</v>
          </cell>
          <cell r="B2168" t="str">
            <v>Rich</v>
          </cell>
          <cell r="C2168" t="str">
            <v>Computed</v>
          </cell>
          <cell r="D2168" t="str">
            <v>2Q04</v>
          </cell>
          <cell r="E2168" t="str">
            <v>RU Andres</v>
          </cell>
          <cell r="F2168" t="str">
            <v>Foreign</v>
          </cell>
          <cell r="G2168">
            <v>1786382</v>
          </cell>
        </row>
        <row r="2169">
          <cell r="A2169" t="str">
            <v>Total Deferred Tax Asset - Current</v>
          </cell>
          <cell r="B2169" t="str">
            <v>Rich</v>
          </cell>
          <cell r="C2169" t="str">
            <v>Computed</v>
          </cell>
          <cell r="D2169" t="str">
            <v>2Q04</v>
          </cell>
          <cell r="E2169" t="str">
            <v>RU Andres</v>
          </cell>
          <cell r="F2169" t="str">
            <v>Foreign</v>
          </cell>
          <cell r="G2169">
            <v>0</v>
          </cell>
        </row>
        <row r="2170">
          <cell r="A2170" t="str">
            <v>Total Deferred Tax Asset - NC</v>
          </cell>
          <cell r="B2170" t="str">
            <v>Rich</v>
          </cell>
          <cell r="C2170" t="str">
            <v>Computed</v>
          </cell>
          <cell r="D2170" t="str">
            <v>2Q04</v>
          </cell>
          <cell r="E2170" t="str">
            <v>RU Andres</v>
          </cell>
          <cell r="F2170" t="str">
            <v>Foreign</v>
          </cell>
          <cell r="G2170">
            <v>0</v>
          </cell>
        </row>
        <row r="2171">
          <cell r="A2171" t="str">
            <v>Total Deferred Tax Liab - NC</v>
          </cell>
          <cell r="B2171" t="str">
            <v>Rich</v>
          </cell>
          <cell r="C2171" t="str">
            <v>Computed</v>
          </cell>
          <cell r="D2171" t="str">
            <v>2Q04</v>
          </cell>
          <cell r="E2171" t="str">
            <v>RU Andres</v>
          </cell>
          <cell r="F2171" t="str">
            <v>Foreign</v>
          </cell>
          <cell r="G2171">
            <v>-5017000</v>
          </cell>
        </row>
        <row r="2172">
          <cell r="A2172" t="str">
            <v>Total Net Deferred Tax Asset/(Liab)</v>
          </cell>
          <cell r="B2172" t="str">
            <v>Rich</v>
          </cell>
          <cell r="C2172" t="str">
            <v>Computed</v>
          </cell>
          <cell r="D2172" t="str">
            <v>2Q04</v>
          </cell>
          <cell r="E2172" t="str">
            <v>RU Andres</v>
          </cell>
          <cell r="F2172" t="str">
            <v>Foreign</v>
          </cell>
          <cell r="G2172">
            <v>-5017000</v>
          </cell>
        </row>
        <row r="2173">
          <cell r="A2173" t="str">
            <v>Gross Valuation Allowance</v>
          </cell>
          <cell r="B2173" t="str">
            <v>Rich</v>
          </cell>
          <cell r="C2173" t="str">
            <v>Computed</v>
          </cell>
          <cell r="D2173" t="str">
            <v>2Q04</v>
          </cell>
          <cell r="E2173" t="str">
            <v>RU Andres</v>
          </cell>
          <cell r="F2173" t="str">
            <v>Foreign</v>
          </cell>
          <cell r="G2173">
            <v>-4262380</v>
          </cell>
        </row>
        <row r="2174">
          <cell r="A2174" t="str">
            <v>Total Asset/(Liability)</v>
          </cell>
          <cell r="B2174" t="str">
            <v>Rich</v>
          </cell>
          <cell r="C2174" t="str">
            <v>Computed</v>
          </cell>
          <cell r="D2174" t="str">
            <v>2Q04</v>
          </cell>
          <cell r="E2174" t="str">
            <v>RU Andres</v>
          </cell>
          <cell r="F2174" t="str">
            <v>Foreign</v>
          </cell>
          <cell r="G2174">
            <v>-3230618</v>
          </cell>
        </row>
        <row r="2175">
          <cell r="A2175" t="str">
            <v>Total tax expense (benefit)</v>
          </cell>
          <cell r="B2175" t="str">
            <v>Rich</v>
          </cell>
          <cell r="C2175" t="str">
            <v>Computed</v>
          </cell>
          <cell r="D2175" t="str">
            <v>2Q04</v>
          </cell>
          <cell r="E2175" t="str">
            <v>RU Andres</v>
          </cell>
          <cell r="F2175" t="str">
            <v>Foreign</v>
          </cell>
          <cell r="G2175">
            <v>0</v>
          </cell>
        </row>
        <row r="2176">
          <cell r="A2176" t="str">
            <v>EOY Accrued Tax Rec/(Pay)</v>
          </cell>
          <cell r="B2176" t="str">
            <v>Rich</v>
          </cell>
          <cell r="C2176" t="str">
            <v>Computed</v>
          </cell>
          <cell r="D2176" t="str">
            <v>1Q04</v>
          </cell>
          <cell r="E2176" t="str">
            <v>RU Andres</v>
          </cell>
          <cell r="F2176" t="str">
            <v>Foreign</v>
          </cell>
          <cell r="G2176">
            <v>1812352</v>
          </cell>
        </row>
        <row r="2177">
          <cell r="A2177" t="str">
            <v>Total Deferred Tax Asset - Current</v>
          </cell>
          <cell r="B2177" t="str">
            <v>Rich</v>
          </cell>
          <cell r="C2177" t="str">
            <v>Computed</v>
          </cell>
          <cell r="D2177" t="str">
            <v>1Q04</v>
          </cell>
          <cell r="E2177" t="str">
            <v>RU Andres</v>
          </cell>
          <cell r="F2177" t="str">
            <v>Foreign</v>
          </cell>
          <cell r="G2177">
            <v>0</v>
          </cell>
        </row>
        <row r="2178">
          <cell r="A2178" t="str">
            <v>Total Deferred Tax Asset - NC</v>
          </cell>
          <cell r="B2178" t="str">
            <v>Rich</v>
          </cell>
          <cell r="C2178" t="str">
            <v>Computed</v>
          </cell>
          <cell r="D2178" t="str">
            <v>1Q04</v>
          </cell>
          <cell r="E2178" t="str">
            <v>RU Andres</v>
          </cell>
          <cell r="F2178" t="str">
            <v>Foreign</v>
          </cell>
          <cell r="G2178">
            <v>0</v>
          </cell>
        </row>
        <row r="2179">
          <cell r="A2179" t="str">
            <v>Total Deferred Tax Liab - NC</v>
          </cell>
          <cell r="B2179" t="str">
            <v>Rich</v>
          </cell>
          <cell r="C2179" t="str">
            <v>Computed</v>
          </cell>
          <cell r="D2179" t="str">
            <v>1Q04</v>
          </cell>
          <cell r="E2179" t="str">
            <v>RU Andres</v>
          </cell>
          <cell r="F2179" t="str">
            <v>Foreign</v>
          </cell>
          <cell r="G2179">
            <v>-5017000</v>
          </cell>
        </row>
        <row r="2180">
          <cell r="A2180" t="str">
            <v>Total Net Deferred Tax Asset/(Liab)</v>
          </cell>
          <cell r="B2180" t="str">
            <v>Rich</v>
          </cell>
          <cell r="C2180" t="str">
            <v>Computed</v>
          </cell>
          <cell r="D2180" t="str">
            <v>1Q04</v>
          </cell>
          <cell r="E2180" t="str">
            <v>RU Andres</v>
          </cell>
          <cell r="F2180" t="str">
            <v>Foreign</v>
          </cell>
          <cell r="G2180">
            <v>-5017000</v>
          </cell>
        </row>
        <row r="2181">
          <cell r="A2181" t="str">
            <v>Gross Valuation Allowance</v>
          </cell>
          <cell r="B2181" t="str">
            <v>Rich</v>
          </cell>
          <cell r="C2181" t="str">
            <v>Computed</v>
          </cell>
          <cell r="D2181" t="str">
            <v>1Q04</v>
          </cell>
          <cell r="E2181" t="str">
            <v>RU Andres</v>
          </cell>
          <cell r="F2181" t="str">
            <v>Foreign</v>
          </cell>
          <cell r="G2181">
            <v>-4769613</v>
          </cell>
        </row>
        <row r="2182">
          <cell r="A2182" t="str">
            <v>Total Asset/(Liability)</v>
          </cell>
          <cell r="B2182" t="str">
            <v>Rich</v>
          </cell>
          <cell r="C2182" t="str">
            <v>Computed</v>
          </cell>
          <cell r="D2182" t="str">
            <v>1Q04</v>
          </cell>
          <cell r="E2182" t="str">
            <v>RU Andres</v>
          </cell>
          <cell r="F2182" t="str">
            <v>Foreign</v>
          </cell>
          <cell r="G2182">
            <v>-3204648</v>
          </cell>
        </row>
        <row r="2183">
          <cell r="A2183" t="str">
            <v>Total tax expense (benefit)</v>
          </cell>
          <cell r="B2183" t="str">
            <v>Rich</v>
          </cell>
          <cell r="C2183" t="str">
            <v>Computed</v>
          </cell>
          <cell r="D2183" t="str">
            <v>1Q04</v>
          </cell>
          <cell r="E2183" t="str">
            <v>RU Andres</v>
          </cell>
          <cell r="F2183" t="str">
            <v>Foreign</v>
          </cell>
          <cell r="G2183">
            <v>0</v>
          </cell>
        </row>
        <row r="2184">
          <cell r="A2184" t="str">
            <v>EOY Accrued Tax Rec/(Pay)</v>
          </cell>
          <cell r="B2184" t="str">
            <v>Rich</v>
          </cell>
          <cell r="C2184" t="str">
            <v>Computed</v>
          </cell>
          <cell r="D2184" t="str">
            <v>4Q03</v>
          </cell>
          <cell r="E2184" t="str">
            <v>RU Andres</v>
          </cell>
          <cell r="F2184" t="str">
            <v>Foreign</v>
          </cell>
          <cell r="G2184">
            <v>1306339</v>
          </cell>
        </row>
        <row r="2185">
          <cell r="A2185" t="str">
            <v>Total Deferred Tax Asset - Current</v>
          </cell>
          <cell r="B2185" t="str">
            <v>Rich</v>
          </cell>
          <cell r="C2185" t="str">
            <v>Computed</v>
          </cell>
          <cell r="D2185" t="str">
            <v>4Q03</v>
          </cell>
          <cell r="E2185" t="str">
            <v>RU Andres</v>
          </cell>
          <cell r="F2185" t="str">
            <v>Foreign</v>
          </cell>
          <cell r="G2185">
            <v>0</v>
          </cell>
        </row>
        <row r="2186">
          <cell r="A2186" t="str">
            <v>Total Deferred Tax Asset - NC</v>
          </cell>
          <cell r="B2186" t="str">
            <v>Rich</v>
          </cell>
          <cell r="C2186" t="str">
            <v>Computed</v>
          </cell>
          <cell r="D2186" t="str">
            <v>4Q03</v>
          </cell>
          <cell r="E2186" t="str">
            <v>RU Andres</v>
          </cell>
          <cell r="F2186" t="str">
            <v>Foreign</v>
          </cell>
          <cell r="G2186">
            <v>0</v>
          </cell>
        </row>
        <row r="2187">
          <cell r="A2187" t="str">
            <v>Total Deferred Tax Liab - NC</v>
          </cell>
          <cell r="B2187" t="str">
            <v>Rich</v>
          </cell>
          <cell r="C2187" t="str">
            <v>Computed</v>
          </cell>
          <cell r="D2187" t="str">
            <v>4Q03</v>
          </cell>
          <cell r="E2187" t="str">
            <v>RU Andres</v>
          </cell>
          <cell r="F2187" t="str">
            <v>Foreign</v>
          </cell>
          <cell r="G2187">
            <v>-5017000</v>
          </cell>
        </row>
        <row r="2188">
          <cell r="A2188" t="str">
            <v>Total Net Deferred Tax Asset/(Liab)</v>
          </cell>
          <cell r="B2188" t="str">
            <v>Rich</v>
          </cell>
          <cell r="C2188" t="str">
            <v>Computed</v>
          </cell>
          <cell r="D2188" t="str">
            <v>4Q03</v>
          </cell>
          <cell r="E2188" t="str">
            <v>RU Andres</v>
          </cell>
          <cell r="F2188" t="str">
            <v>Foreign</v>
          </cell>
          <cell r="G2188">
            <v>-5017000</v>
          </cell>
        </row>
        <row r="2189">
          <cell r="A2189" t="str">
            <v>Gross Valuation Allowance</v>
          </cell>
          <cell r="B2189" t="str">
            <v>Rich</v>
          </cell>
          <cell r="C2189" t="str">
            <v>Computed</v>
          </cell>
          <cell r="D2189" t="str">
            <v>4Q03</v>
          </cell>
          <cell r="E2189" t="str">
            <v>RU Andres</v>
          </cell>
          <cell r="F2189" t="str">
            <v>Foreign</v>
          </cell>
          <cell r="G2189">
            <v>-4479762.25</v>
          </cell>
        </row>
        <row r="2190">
          <cell r="A2190" t="str">
            <v>Total Asset/(Liability)</v>
          </cell>
          <cell r="B2190" t="str">
            <v>Rich</v>
          </cell>
          <cell r="C2190" t="str">
            <v>Computed</v>
          </cell>
          <cell r="D2190" t="str">
            <v>4Q03</v>
          </cell>
          <cell r="E2190" t="str">
            <v>RU Andres</v>
          </cell>
          <cell r="F2190" t="str">
            <v>Foreign</v>
          </cell>
          <cell r="G2190">
            <v>-3710661</v>
          </cell>
        </row>
        <row r="2191">
          <cell r="A2191" t="str">
            <v>EOY Accrued Tax Rec/(Pay)</v>
          </cell>
          <cell r="B2191" t="str">
            <v>Rich</v>
          </cell>
          <cell r="C2191" t="str">
            <v>Computed</v>
          </cell>
          <cell r="D2191" t="str">
            <v>2Q04</v>
          </cell>
          <cell r="E2191" t="str">
            <v>RU Ede Este</v>
          </cell>
          <cell r="F2191" t="str">
            <v>Foreign</v>
          </cell>
          <cell r="G2191">
            <v>0</v>
          </cell>
        </row>
        <row r="2192">
          <cell r="A2192" t="str">
            <v>Total Deferred Tax Asset - Current</v>
          </cell>
          <cell r="B2192" t="str">
            <v>Rich</v>
          </cell>
          <cell r="C2192" t="str">
            <v>Computed</v>
          </cell>
          <cell r="D2192" t="str">
            <v>2Q04</v>
          </cell>
          <cell r="E2192" t="str">
            <v>RU Ede Este</v>
          </cell>
          <cell r="F2192" t="str">
            <v>Foreign</v>
          </cell>
          <cell r="G2192">
            <v>0</v>
          </cell>
        </row>
        <row r="2193">
          <cell r="A2193" t="str">
            <v>Total Deferred Tax Asset - NC</v>
          </cell>
          <cell r="B2193" t="str">
            <v>Rich</v>
          </cell>
          <cell r="C2193" t="str">
            <v>Computed</v>
          </cell>
          <cell r="D2193" t="str">
            <v>2Q04</v>
          </cell>
          <cell r="E2193" t="str">
            <v>RU Ede Este</v>
          </cell>
          <cell r="F2193" t="str">
            <v>Foreign</v>
          </cell>
          <cell r="G2193">
            <v>0</v>
          </cell>
        </row>
        <row r="2194">
          <cell r="A2194" t="str">
            <v>Total Deferred Tax Liab - NC</v>
          </cell>
          <cell r="B2194" t="str">
            <v>Rich</v>
          </cell>
          <cell r="C2194" t="str">
            <v>Computed</v>
          </cell>
          <cell r="D2194" t="str">
            <v>2Q04</v>
          </cell>
          <cell r="E2194" t="str">
            <v>RU Ede Este</v>
          </cell>
          <cell r="F2194" t="str">
            <v>Foreign</v>
          </cell>
          <cell r="G2194">
            <v>0</v>
          </cell>
        </row>
        <row r="2195">
          <cell r="A2195" t="str">
            <v>Total Net Deferred Tax Asset/(Liab)</v>
          </cell>
          <cell r="B2195" t="str">
            <v>Rich</v>
          </cell>
          <cell r="C2195" t="str">
            <v>Computed</v>
          </cell>
          <cell r="D2195" t="str">
            <v>2Q04</v>
          </cell>
          <cell r="E2195" t="str">
            <v>RU Ede Este</v>
          </cell>
          <cell r="F2195" t="str">
            <v>Foreign</v>
          </cell>
          <cell r="G2195">
            <v>0</v>
          </cell>
        </row>
        <row r="2196">
          <cell r="A2196" t="str">
            <v>Gross Valuation Allowance</v>
          </cell>
          <cell r="B2196" t="str">
            <v>Rich</v>
          </cell>
          <cell r="C2196" t="str">
            <v>Computed</v>
          </cell>
          <cell r="D2196" t="str">
            <v>2Q04</v>
          </cell>
          <cell r="E2196" t="str">
            <v>RU Ede Este</v>
          </cell>
          <cell r="F2196" t="str">
            <v>Foreign</v>
          </cell>
          <cell r="G2196">
            <v>0</v>
          </cell>
        </row>
        <row r="2197">
          <cell r="A2197" t="str">
            <v>Total Asset/(Liability)</v>
          </cell>
          <cell r="B2197" t="str">
            <v>Rich</v>
          </cell>
          <cell r="C2197" t="str">
            <v>Computed</v>
          </cell>
          <cell r="D2197" t="str">
            <v>2Q04</v>
          </cell>
          <cell r="E2197" t="str">
            <v>RU Ede Este</v>
          </cell>
          <cell r="F2197" t="str">
            <v>Foreign</v>
          </cell>
          <cell r="G2197">
            <v>0</v>
          </cell>
        </row>
        <row r="2198">
          <cell r="A2198" t="str">
            <v>Total tax expense (benefit)</v>
          </cell>
          <cell r="B2198" t="str">
            <v>Rich</v>
          </cell>
          <cell r="C2198" t="str">
            <v>Computed</v>
          </cell>
          <cell r="D2198" t="str">
            <v>2Q04</v>
          </cell>
          <cell r="E2198" t="str">
            <v>RU Ede Este</v>
          </cell>
          <cell r="F2198" t="str">
            <v>Foreign</v>
          </cell>
          <cell r="G2198">
            <v>0</v>
          </cell>
        </row>
        <row r="2199">
          <cell r="A2199" t="str">
            <v>EOY Accrued Tax Rec/(Pay)</v>
          </cell>
          <cell r="B2199" t="str">
            <v>Rich</v>
          </cell>
          <cell r="C2199" t="str">
            <v>Computed</v>
          </cell>
          <cell r="D2199" t="str">
            <v>1Q04</v>
          </cell>
          <cell r="E2199" t="str">
            <v>RU Ede Este</v>
          </cell>
          <cell r="F2199" t="str">
            <v>Foreign</v>
          </cell>
          <cell r="G2199">
            <v>0</v>
          </cell>
        </row>
        <row r="2200">
          <cell r="A2200" t="str">
            <v>Total Deferred Tax Asset - Current</v>
          </cell>
          <cell r="B2200" t="str">
            <v>Rich</v>
          </cell>
          <cell r="C2200" t="str">
            <v>Computed</v>
          </cell>
          <cell r="D2200" t="str">
            <v>1Q04</v>
          </cell>
          <cell r="E2200" t="str">
            <v>RU Ede Este</v>
          </cell>
          <cell r="F2200" t="str">
            <v>Foreign</v>
          </cell>
          <cell r="G2200">
            <v>0</v>
          </cell>
        </row>
        <row r="2201">
          <cell r="A2201" t="str">
            <v>Total Deferred Tax Asset - NC</v>
          </cell>
          <cell r="B2201" t="str">
            <v>Rich</v>
          </cell>
          <cell r="C2201" t="str">
            <v>Computed</v>
          </cell>
          <cell r="D2201" t="str">
            <v>1Q04</v>
          </cell>
          <cell r="E2201" t="str">
            <v>RU Ede Este</v>
          </cell>
          <cell r="F2201" t="str">
            <v>Foreign</v>
          </cell>
          <cell r="G2201">
            <v>0</v>
          </cell>
        </row>
        <row r="2202">
          <cell r="A2202" t="str">
            <v>Total Deferred Tax Liab - NC</v>
          </cell>
          <cell r="B2202" t="str">
            <v>Rich</v>
          </cell>
          <cell r="C2202" t="str">
            <v>Computed</v>
          </cell>
          <cell r="D2202" t="str">
            <v>1Q04</v>
          </cell>
          <cell r="E2202" t="str">
            <v>RU Ede Este</v>
          </cell>
          <cell r="F2202" t="str">
            <v>Foreign</v>
          </cell>
          <cell r="G2202">
            <v>0</v>
          </cell>
        </row>
        <row r="2203">
          <cell r="A2203" t="str">
            <v>Total Net Deferred Tax Asset/(Liab)</v>
          </cell>
          <cell r="B2203" t="str">
            <v>Rich</v>
          </cell>
          <cell r="C2203" t="str">
            <v>Computed</v>
          </cell>
          <cell r="D2203" t="str">
            <v>1Q04</v>
          </cell>
          <cell r="E2203" t="str">
            <v>RU Ede Este</v>
          </cell>
          <cell r="F2203" t="str">
            <v>Foreign</v>
          </cell>
          <cell r="G2203">
            <v>0</v>
          </cell>
        </row>
        <row r="2204">
          <cell r="A2204" t="str">
            <v>Gross Valuation Allowance</v>
          </cell>
          <cell r="B2204" t="str">
            <v>Rich</v>
          </cell>
          <cell r="C2204" t="str">
            <v>Computed</v>
          </cell>
          <cell r="D2204" t="str">
            <v>1Q04</v>
          </cell>
          <cell r="E2204" t="str">
            <v>RU Ede Este</v>
          </cell>
          <cell r="F2204" t="str">
            <v>Foreign</v>
          </cell>
          <cell r="G2204">
            <v>0</v>
          </cell>
        </row>
        <row r="2205">
          <cell r="A2205" t="str">
            <v>Total Asset/(Liability)</v>
          </cell>
          <cell r="B2205" t="str">
            <v>Rich</v>
          </cell>
          <cell r="C2205" t="str">
            <v>Computed</v>
          </cell>
          <cell r="D2205" t="str">
            <v>1Q04</v>
          </cell>
          <cell r="E2205" t="str">
            <v>RU Ede Este</v>
          </cell>
          <cell r="F2205" t="str">
            <v>Foreign</v>
          </cell>
          <cell r="G2205">
            <v>0</v>
          </cell>
        </row>
        <row r="2206">
          <cell r="A2206" t="str">
            <v>Total tax expense (benefit)</v>
          </cell>
          <cell r="B2206" t="str">
            <v>Rich</v>
          </cell>
          <cell r="C2206" t="str">
            <v>Computed</v>
          </cell>
          <cell r="D2206" t="str">
            <v>1Q04</v>
          </cell>
          <cell r="E2206" t="str">
            <v>RU Ede Este</v>
          </cell>
          <cell r="F2206" t="str">
            <v>Foreign</v>
          </cell>
          <cell r="G2206">
            <v>0</v>
          </cell>
        </row>
        <row r="2207">
          <cell r="A2207" t="str">
            <v>EOY Accrued Tax Rec/(Pay)</v>
          </cell>
          <cell r="B2207" t="str">
            <v>Rich</v>
          </cell>
          <cell r="C2207" t="str">
            <v>Computed</v>
          </cell>
          <cell r="D2207" t="str">
            <v>4Q03</v>
          </cell>
          <cell r="E2207" t="str">
            <v>RU Ede Este</v>
          </cell>
          <cell r="F2207" t="str">
            <v>Foreign</v>
          </cell>
          <cell r="G2207">
            <v>0</v>
          </cell>
        </row>
        <row r="2208">
          <cell r="A2208" t="str">
            <v>Total Deferred Tax Asset - Current</v>
          </cell>
          <cell r="B2208" t="str">
            <v>Rich</v>
          </cell>
          <cell r="C2208" t="str">
            <v>Computed</v>
          </cell>
          <cell r="D2208" t="str">
            <v>4Q03</v>
          </cell>
          <cell r="E2208" t="str">
            <v>RU Ede Este</v>
          </cell>
          <cell r="F2208" t="str">
            <v>Foreign</v>
          </cell>
          <cell r="G2208">
            <v>0</v>
          </cell>
        </row>
        <row r="2209">
          <cell r="A2209" t="str">
            <v>Total Deferred Tax Asset - NC</v>
          </cell>
          <cell r="B2209" t="str">
            <v>Rich</v>
          </cell>
          <cell r="C2209" t="str">
            <v>Computed</v>
          </cell>
          <cell r="D2209" t="str">
            <v>4Q03</v>
          </cell>
          <cell r="E2209" t="str">
            <v>RU Ede Este</v>
          </cell>
          <cell r="F2209" t="str">
            <v>Foreign</v>
          </cell>
          <cell r="G2209">
            <v>0</v>
          </cell>
        </row>
        <row r="2210">
          <cell r="A2210" t="str">
            <v>Total Deferred Tax Liab - NC</v>
          </cell>
          <cell r="B2210" t="str">
            <v>Rich</v>
          </cell>
          <cell r="C2210" t="str">
            <v>Computed</v>
          </cell>
          <cell r="D2210" t="str">
            <v>4Q03</v>
          </cell>
          <cell r="E2210" t="str">
            <v>RU Ede Este</v>
          </cell>
          <cell r="F2210" t="str">
            <v>Foreign</v>
          </cell>
          <cell r="G2210">
            <v>0</v>
          </cell>
        </row>
        <row r="2211">
          <cell r="A2211" t="str">
            <v>Total Net Deferred Tax Asset/(Liab)</v>
          </cell>
          <cell r="B2211" t="str">
            <v>Rich</v>
          </cell>
          <cell r="C2211" t="str">
            <v>Computed</v>
          </cell>
          <cell r="D2211" t="str">
            <v>4Q03</v>
          </cell>
          <cell r="E2211" t="str">
            <v>RU Ede Este</v>
          </cell>
          <cell r="F2211" t="str">
            <v>Foreign</v>
          </cell>
          <cell r="G2211">
            <v>0</v>
          </cell>
        </row>
        <row r="2212">
          <cell r="A2212" t="str">
            <v>Gross Valuation Allowance</v>
          </cell>
          <cell r="B2212" t="str">
            <v>Rich</v>
          </cell>
          <cell r="C2212" t="str">
            <v>Computed</v>
          </cell>
          <cell r="D2212" t="str">
            <v>4Q03</v>
          </cell>
          <cell r="E2212" t="str">
            <v>RU Ede Este</v>
          </cell>
          <cell r="F2212" t="str">
            <v>Foreign</v>
          </cell>
          <cell r="G2212">
            <v>0</v>
          </cell>
        </row>
        <row r="2213">
          <cell r="A2213" t="str">
            <v>Total Asset/(Liability)</v>
          </cell>
          <cell r="B2213" t="str">
            <v>Rich</v>
          </cell>
          <cell r="C2213" t="str">
            <v>Computed</v>
          </cell>
          <cell r="D2213" t="str">
            <v>4Q03</v>
          </cell>
          <cell r="E2213" t="str">
            <v>RU Ede Este</v>
          </cell>
          <cell r="F2213" t="str">
            <v>Foreign</v>
          </cell>
          <cell r="G2213">
            <v>0</v>
          </cell>
        </row>
        <row r="2214">
          <cell r="A2214" t="str">
            <v>EOY Accrued Tax Rec/(Pay)</v>
          </cell>
          <cell r="B2214" t="str">
            <v>Rich</v>
          </cell>
          <cell r="C2214" t="str">
            <v>Computed</v>
          </cell>
          <cell r="D2214" t="str">
            <v>2Q04</v>
          </cell>
          <cell r="E2214" t="str">
            <v>Los Mina</v>
          </cell>
          <cell r="F2214" t="str">
            <v>Foreign</v>
          </cell>
          <cell r="G2214">
            <v>0</v>
          </cell>
        </row>
        <row r="2215">
          <cell r="A2215" t="str">
            <v>Total Deferred Tax Asset - Current</v>
          </cell>
          <cell r="B2215" t="str">
            <v>Rich</v>
          </cell>
          <cell r="C2215" t="str">
            <v>Computed</v>
          </cell>
          <cell r="D2215" t="str">
            <v>2Q04</v>
          </cell>
          <cell r="E2215" t="str">
            <v>Los Mina</v>
          </cell>
          <cell r="F2215" t="str">
            <v>Foreign</v>
          </cell>
          <cell r="G2215">
            <v>0</v>
          </cell>
        </row>
        <row r="2216">
          <cell r="A2216" t="str">
            <v>Total Deferred Tax Asset - NC</v>
          </cell>
          <cell r="B2216" t="str">
            <v>Rich</v>
          </cell>
          <cell r="C2216" t="str">
            <v>Computed</v>
          </cell>
          <cell r="D2216" t="str">
            <v>2Q04</v>
          </cell>
          <cell r="E2216" t="str">
            <v>Los Mina</v>
          </cell>
          <cell r="F2216" t="str">
            <v>Foreign</v>
          </cell>
          <cell r="G2216">
            <v>0</v>
          </cell>
        </row>
        <row r="2217">
          <cell r="A2217" t="str">
            <v>Total Deferred Tax Liab - NC</v>
          </cell>
          <cell r="B2217" t="str">
            <v>Rich</v>
          </cell>
          <cell r="C2217" t="str">
            <v>Computed</v>
          </cell>
          <cell r="D2217" t="str">
            <v>2Q04</v>
          </cell>
          <cell r="E2217" t="str">
            <v>Los Mina</v>
          </cell>
          <cell r="F2217" t="str">
            <v>Foreign</v>
          </cell>
          <cell r="G2217">
            <v>0</v>
          </cell>
        </row>
        <row r="2218">
          <cell r="A2218" t="str">
            <v>Total Net Deferred Tax Asset/(Liab)</v>
          </cell>
          <cell r="B2218" t="str">
            <v>Rich</v>
          </cell>
          <cell r="C2218" t="str">
            <v>Computed</v>
          </cell>
          <cell r="D2218" t="str">
            <v>2Q04</v>
          </cell>
          <cell r="E2218" t="str">
            <v>Los Mina</v>
          </cell>
          <cell r="F2218" t="str">
            <v>Foreign</v>
          </cell>
          <cell r="G2218">
            <v>0</v>
          </cell>
        </row>
        <row r="2219">
          <cell r="A2219" t="str">
            <v>Gross Valuation Allowance</v>
          </cell>
          <cell r="B2219" t="str">
            <v>Rich</v>
          </cell>
          <cell r="C2219" t="str">
            <v>Computed</v>
          </cell>
          <cell r="D2219" t="str">
            <v>2Q04</v>
          </cell>
          <cell r="E2219" t="str">
            <v>Los Mina</v>
          </cell>
          <cell r="F2219" t="str">
            <v>Foreign</v>
          </cell>
          <cell r="G2219">
            <v>0</v>
          </cell>
        </row>
        <row r="2220">
          <cell r="A2220" t="str">
            <v>Total Asset/(Liability)</v>
          </cell>
          <cell r="B2220" t="str">
            <v>Rich</v>
          </cell>
          <cell r="C2220" t="str">
            <v>Computed</v>
          </cell>
          <cell r="D2220" t="str">
            <v>2Q04</v>
          </cell>
          <cell r="E2220" t="str">
            <v>Los Mina</v>
          </cell>
          <cell r="F2220" t="str">
            <v>Foreign</v>
          </cell>
          <cell r="G2220">
            <v>0</v>
          </cell>
        </row>
        <row r="2221">
          <cell r="A2221" t="str">
            <v>Total tax expense (benefit)</v>
          </cell>
          <cell r="B2221" t="str">
            <v>Rich</v>
          </cell>
          <cell r="C2221" t="str">
            <v>Computed</v>
          </cell>
          <cell r="D2221" t="str">
            <v>2Q04</v>
          </cell>
          <cell r="E2221" t="str">
            <v>Los Mina</v>
          </cell>
          <cell r="F2221" t="str">
            <v>Foreign</v>
          </cell>
          <cell r="G2221">
            <v>0</v>
          </cell>
        </row>
        <row r="2222">
          <cell r="A2222" t="str">
            <v>EOY Accrued Tax Rec/(Pay)</v>
          </cell>
          <cell r="B2222" t="str">
            <v>Rich</v>
          </cell>
          <cell r="C2222" t="str">
            <v>Computed</v>
          </cell>
          <cell r="D2222" t="str">
            <v>1Q04</v>
          </cell>
          <cell r="E2222" t="str">
            <v>Los Mina</v>
          </cell>
          <cell r="F2222" t="str">
            <v>Foreign</v>
          </cell>
          <cell r="G2222">
            <v>0</v>
          </cell>
        </row>
        <row r="2223">
          <cell r="A2223" t="str">
            <v>Total Deferred Tax Asset - Current</v>
          </cell>
          <cell r="B2223" t="str">
            <v>Rich</v>
          </cell>
          <cell r="C2223" t="str">
            <v>Computed</v>
          </cell>
          <cell r="D2223" t="str">
            <v>1Q04</v>
          </cell>
          <cell r="E2223" t="str">
            <v>Los Mina</v>
          </cell>
          <cell r="F2223" t="str">
            <v>Foreign</v>
          </cell>
          <cell r="G2223">
            <v>0</v>
          </cell>
        </row>
        <row r="2224">
          <cell r="A2224" t="str">
            <v>Total Deferred Tax Asset - NC</v>
          </cell>
          <cell r="B2224" t="str">
            <v>Rich</v>
          </cell>
          <cell r="C2224" t="str">
            <v>Computed</v>
          </cell>
          <cell r="D2224" t="str">
            <v>1Q04</v>
          </cell>
          <cell r="E2224" t="str">
            <v>Los Mina</v>
          </cell>
          <cell r="F2224" t="str">
            <v>Foreign</v>
          </cell>
          <cell r="G2224">
            <v>0</v>
          </cell>
        </row>
        <row r="2225">
          <cell r="A2225" t="str">
            <v>Total Deferred Tax Liab - NC</v>
          </cell>
          <cell r="B2225" t="str">
            <v>Rich</v>
          </cell>
          <cell r="C2225" t="str">
            <v>Computed</v>
          </cell>
          <cell r="D2225" t="str">
            <v>1Q04</v>
          </cell>
          <cell r="E2225" t="str">
            <v>Los Mina</v>
          </cell>
          <cell r="F2225" t="str">
            <v>Foreign</v>
          </cell>
          <cell r="G2225">
            <v>0</v>
          </cell>
        </row>
        <row r="2226">
          <cell r="A2226" t="str">
            <v>Total Net Deferred Tax Asset/(Liab)</v>
          </cell>
          <cell r="B2226" t="str">
            <v>Rich</v>
          </cell>
          <cell r="C2226" t="str">
            <v>Computed</v>
          </cell>
          <cell r="D2226" t="str">
            <v>1Q04</v>
          </cell>
          <cell r="E2226" t="str">
            <v>Los Mina</v>
          </cell>
          <cell r="F2226" t="str">
            <v>Foreign</v>
          </cell>
          <cell r="G2226">
            <v>0</v>
          </cell>
        </row>
        <row r="2227">
          <cell r="A2227" t="str">
            <v>Gross Valuation Allowance</v>
          </cell>
          <cell r="B2227" t="str">
            <v>Rich</v>
          </cell>
          <cell r="C2227" t="str">
            <v>Computed</v>
          </cell>
          <cell r="D2227" t="str">
            <v>1Q04</v>
          </cell>
          <cell r="E2227" t="str">
            <v>Los Mina</v>
          </cell>
          <cell r="F2227" t="str">
            <v>Foreign</v>
          </cell>
          <cell r="G2227">
            <v>0</v>
          </cell>
        </row>
        <row r="2228">
          <cell r="A2228" t="str">
            <v>Total Asset/(Liability)</v>
          </cell>
          <cell r="B2228" t="str">
            <v>Rich</v>
          </cell>
          <cell r="C2228" t="str">
            <v>Computed</v>
          </cell>
          <cell r="D2228" t="str">
            <v>1Q04</v>
          </cell>
          <cell r="E2228" t="str">
            <v>Los Mina</v>
          </cell>
          <cell r="F2228" t="str">
            <v>Foreign</v>
          </cell>
          <cell r="G2228">
            <v>0</v>
          </cell>
        </row>
        <row r="2229">
          <cell r="A2229" t="str">
            <v>Total tax expense (benefit)</v>
          </cell>
          <cell r="B2229" t="str">
            <v>Rich</v>
          </cell>
          <cell r="C2229" t="str">
            <v>Computed</v>
          </cell>
          <cell r="D2229" t="str">
            <v>1Q04</v>
          </cell>
          <cell r="E2229" t="str">
            <v>Los Mina</v>
          </cell>
          <cell r="F2229" t="str">
            <v>Foreign</v>
          </cell>
          <cell r="G2229">
            <v>0</v>
          </cell>
        </row>
        <row r="2230">
          <cell r="A2230" t="str">
            <v>EOY Accrued Tax Rec/(Pay)</v>
          </cell>
          <cell r="B2230" t="str">
            <v>Rich</v>
          </cell>
          <cell r="C2230" t="str">
            <v>Computed</v>
          </cell>
          <cell r="D2230" t="str">
            <v>4Q03</v>
          </cell>
          <cell r="E2230" t="str">
            <v>Los Mina</v>
          </cell>
          <cell r="F2230" t="str">
            <v>Foreign</v>
          </cell>
          <cell r="G2230">
            <v>-1000</v>
          </cell>
        </row>
        <row r="2231">
          <cell r="A2231" t="str">
            <v>Total Deferred Tax Asset - Current</v>
          </cell>
          <cell r="B2231" t="str">
            <v>Rich</v>
          </cell>
          <cell r="C2231" t="str">
            <v>Computed</v>
          </cell>
          <cell r="D2231" t="str">
            <v>4Q03</v>
          </cell>
          <cell r="E2231" t="str">
            <v>Los Mina</v>
          </cell>
          <cell r="F2231" t="str">
            <v>Foreign</v>
          </cell>
          <cell r="G2231">
            <v>0</v>
          </cell>
        </row>
        <row r="2232">
          <cell r="A2232" t="str">
            <v>Total Deferred Tax Asset - NC</v>
          </cell>
          <cell r="B2232" t="str">
            <v>Rich</v>
          </cell>
          <cell r="C2232" t="str">
            <v>Computed</v>
          </cell>
          <cell r="D2232" t="str">
            <v>4Q03</v>
          </cell>
          <cell r="E2232" t="str">
            <v>Los Mina</v>
          </cell>
          <cell r="F2232" t="str">
            <v>Foreign</v>
          </cell>
          <cell r="G2232">
            <v>0</v>
          </cell>
        </row>
        <row r="2233">
          <cell r="A2233" t="str">
            <v>Total Deferred Tax Liab - NC</v>
          </cell>
          <cell r="B2233" t="str">
            <v>Rich</v>
          </cell>
          <cell r="C2233" t="str">
            <v>Computed</v>
          </cell>
          <cell r="D2233" t="str">
            <v>4Q03</v>
          </cell>
          <cell r="E2233" t="str">
            <v>Los Mina</v>
          </cell>
          <cell r="F2233" t="str">
            <v>Foreign</v>
          </cell>
          <cell r="G2233">
            <v>0</v>
          </cell>
        </row>
        <row r="2234">
          <cell r="A2234" t="str">
            <v>Total Net Deferred Tax Asset/(Liab)</v>
          </cell>
          <cell r="B2234" t="str">
            <v>Rich</v>
          </cell>
          <cell r="C2234" t="str">
            <v>Computed</v>
          </cell>
          <cell r="D2234" t="str">
            <v>4Q03</v>
          </cell>
          <cell r="E2234" t="str">
            <v>Los Mina</v>
          </cell>
          <cell r="F2234" t="str">
            <v>Foreign</v>
          </cell>
          <cell r="G2234">
            <v>0</v>
          </cell>
        </row>
        <row r="2235">
          <cell r="A2235" t="str">
            <v>Gross Valuation Allowance</v>
          </cell>
          <cell r="B2235" t="str">
            <v>Rich</v>
          </cell>
          <cell r="C2235" t="str">
            <v>Computed</v>
          </cell>
          <cell r="D2235" t="str">
            <v>4Q03</v>
          </cell>
          <cell r="E2235" t="str">
            <v>Los Mina</v>
          </cell>
          <cell r="F2235" t="str">
            <v>Foreign</v>
          </cell>
          <cell r="G2235">
            <v>0</v>
          </cell>
        </row>
        <row r="2236">
          <cell r="A2236" t="str">
            <v>Total Asset/(Liability)</v>
          </cell>
          <cell r="B2236" t="str">
            <v>Rich</v>
          </cell>
          <cell r="C2236" t="str">
            <v>Computed</v>
          </cell>
          <cell r="D2236" t="str">
            <v>4Q03</v>
          </cell>
          <cell r="E2236" t="str">
            <v>Los Mina</v>
          </cell>
          <cell r="F2236" t="str">
            <v>Foreign</v>
          </cell>
          <cell r="G2236">
            <v>-1000</v>
          </cell>
        </row>
        <row r="2237">
          <cell r="A2237" t="str">
            <v>EOY Accrued Tax Rec/(Pay)</v>
          </cell>
          <cell r="B2237" t="str">
            <v>Jamie</v>
          </cell>
          <cell r="C2237" t="str">
            <v>Computed</v>
          </cell>
          <cell r="D2237" t="str">
            <v>2Q04</v>
          </cell>
          <cell r="E2237" t="str">
            <v>ru itabo</v>
          </cell>
          <cell r="F2237" t="str">
            <v>Foreign</v>
          </cell>
          <cell r="G2237">
            <v>0</v>
          </cell>
        </row>
        <row r="2238">
          <cell r="A2238" t="str">
            <v>Total Deferred Tax Asset - Current</v>
          </cell>
          <cell r="B2238" t="str">
            <v>Jamie</v>
          </cell>
          <cell r="C2238" t="str">
            <v>Computed</v>
          </cell>
          <cell r="D2238" t="str">
            <v>2Q04</v>
          </cell>
          <cell r="E2238" t="str">
            <v>ru itabo</v>
          </cell>
          <cell r="F2238" t="str">
            <v>Foreign</v>
          </cell>
          <cell r="G2238">
            <v>0</v>
          </cell>
        </row>
        <row r="2239">
          <cell r="A2239" t="str">
            <v>Total Deferred Tax Asset - NC</v>
          </cell>
          <cell r="B2239" t="str">
            <v>Jamie</v>
          </cell>
          <cell r="C2239" t="str">
            <v>Computed</v>
          </cell>
          <cell r="D2239" t="str">
            <v>2Q04</v>
          </cell>
          <cell r="E2239" t="str">
            <v>ru itabo</v>
          </cell>
          <cell r="F2239" t="str">
            <v>Foreign</v>
          </cell>
          <cell r="G2239">
            <v>0</v>
          </cell>
        </row>
        <row r="2240">
          <cell r="A2240" t="str">
            <v>Total Deferred Tax Liab - NC</v>
          </cell>
          <cell r="B2240" t="str">
            <v>Jamie</v>
          </cell>
          <cell r="C2240" t="str">
            <v>Computed</v>
          </cell>
          <cell r="D2240" t="str">
            <v>2Q04</v>
          </cell>
          <cell r="E2240" t="str">
            <v>ru itabo</v>
          </cell>
          <cell r="F2240" t="str">
            <v>Foreign</v>
          </cell>
          <cell r="G2240">
            <v>0</v>
          </cell>
        </row>
        <row r="2241">
          <cell r="A2241" t="str">
            <v>Total Net Deferred Tax Asset/(Liab)</v>
          </cell>
          <cell r="B2241" t="str">
            <v>Jamie</v>
          </cell>
          <cell r="C2241" t="str">
            <v>Computed</v>
          </cell>
          <cell r="D2241" t="str">
            <v>2Q04</v>
          </cell>
          <cell r="E2241" t="str">
            <v>ru itabo</v>
          </cell>
          <cell r="F2241" t="str">
            <v>Foreign</v>
          </cell>
          <cell r="G2241">
            <v>0</v>
          </cell>
        </row>
        <row r="2242">
          <cell r="A2242" t="str">
            <v>Gross Valuation Allowance</v>
          </cell>
          <cell r="B2242" t="str">
            <v>Jamie</v>
          </cell>
          <cell r="C2242" t="str">
            <v>Computed</v>
          </cell>
          <cell r="D2242" t="str">
            <v>2Q04</v>
          </cell>
          <cell r="E2242" t="str">
            <v>ru itabo</v>
          </cell>
          <cell r="F2242" t="str">
            <v>Foreign</v>
          </cell>
          <cell r="G2242">
            <v>0</v>
          </cell>
        </row>
        <row r="2243">
          <cell r="A2243" t="str">
            <v>Total Asset/(Liability)</v>
          </cell>
          <cell r="B2243" t="str">
            <v>Jamie</v>
          </cell>
          <cell r="C2243" t="str">
            <v>Computed</v>
          </cell>
          <cell r="D2243" t="str">
            <v>2Q04</v>
          </cell>
          <cell r="E2243" t="str">
            <v>ru itabo</v>
          </cell>
          <cell r="F2243" t="str">
            <v>Foreign</v>
          </cell>
          <cell r="G2243">
            <v>0</v>
          </cell>
        </row>
        <row r="2244">
          <cell r="A2244" t="str">
            <v>Total tax expense (benefit)</v>
          </cell>
          <cell r="B2244" t="str">
            <v>Jamie</v>
          </cell>
          <cell r="C2244" t="str">
            <v>Computed</v>
          </cell>
          <cell r="D2244" t="str">
            <v>2Q04</v>
          </cell>
          <cell r="E2244" t="str">
            <v>ru itabo</v>
          </cell>
          <cell r="F2244" t="str">
            <v>Foreign</v>
          </cell>
          <cell r="G2244">
            <v>0</v>
          </cell>
        </row>
        <row r="2245">
          <cell r="A2245" t="str">
            <v>EOY Accrued Tax Rec/(Pay)</v>
          </cell>
          <cell r="B2245" t="str">
            <v>Jamie</v>
          </cell>
          <cell r="C2245" t="str">
            <v>Computed</v>
          </cell>
          <cell r="D2245" t="str">
            <v>1Q04</v>
          </cell>
          <cell r="E2245" t="str">
            <v>ru itabo</v>
          </cell>
          <cell r="F2245" t="str">
            <v>Foreign</v>
          </cell>
          <cell r="G2245">
            <v>0</v>
          </cell>
        </row>
        <row r="2246">
          <cell r="A2246" t="str">
            <v>Total Deferred Tax Asset - Current</v>
          </cell>
          <cell r="B2246" t="str">
            <v>Jamie</v>
          </cell>
          <cell r="C2246" t="str">
            <v>Computed</v>
          </cell>
          <cell r="D2246" t="str">
            <v>1Q04</v>
          </cell>
          <cell r="E2246" t="str">
            <v>ru itabo</v>
          </cell>
          <cell r="F2246" t="str">
            <v>Foreign</v>
          </cell>
          <cell r="G2246">
            <v>0</v>
          </cell>
        </row>
        <row r="2247">
          <cell r="A2247" t="str">
            <v>Total Deferred Tax Asset - NC</v>
          </cell>
          <cell r="B2247" t="str">
            <v>Jamie</v>
          </cell>
          <cell r="C2247" t="str">
            <v>Computed</v>
          </cell>
          <cell r="D2247" t="str">
            <v>1Q04</v>
          </cell>
          <cell r="E2247" t="str">
            <v>ru itabo</v>
          </cell>
          <cell r="F2247" t="str">
            <v>Foreign</v>
          </cell>
          <cell r="G2247">
            <v>0</v>
          </cell>
        </row>
        <row r="2248">
          <cell r="A2248" t="str">
            <v>Total Deferred Tax Liab - NC</v>
          </cell>
          <cell r="B2248" t="str">
            <v>Jamie</v>
          </cell>
          <cell r="C2248" t="str">
            <v>Computed</v>
          </cell>
          <cell r="D2248" t="str">
            <v>1Q04</v>
          </cell>
          <cell r="E2248" t="str">
            <v>ru itabo</v>
          </cell>
          <cell r="F2248" t="str">
            <v>Foreign</v>
          </cell>
          <cell r="G2248">
            <v>0</v>
          </cell>
        </row>
        <row r="2249">
          <cell r="A2249" t="str">
            <v>Total Net Deferred Tax Asset/(Liab)</v>
          </cell>
          <cell r="B2249" t="str">
            <v>Jamie</v>
          </cell>
          <cell r="C2249" t="str">
            <v>Computed</v>
          </cell>
          <cell r="D2249" t="str">
            <v>1Q04</v>
          </cell>
          <cell r="E2249" t="str">
            <v>ru itabo</v>
          </cell>
          <cell r="F2249" t="str">
            <v>Foreign</v>
          </cell>
          <cell r="G2249">
            <v>0</v>
          </cell>
        </row>
        <row r="2250">
          <cell r="A2250" t="str">
            <v>Gross Valuation Allowance</v>
          </cell>
          <cell r="B2250" t="str">
            <v>Jamie</v>
          </cell>
          <cell r="C2250" t="str">
            <v>Computed</v>
          </cell>
          <cell r="D2250" t="str">
            <v>1Q04</v>
          </cell>
          <cell r="E2250" t="str">
            <v>ru itabo</v>
          </cell>
          <cell r="F2250" t="str">
            <v>Foreign</v>
          </cell>
          <cell r="G2250">
            <v>0</v>
          </cell>
        </row>
        <row r="2251">
          <cell r="A2251" t="str">
            <v>Total Asset/(Liability)</v>
          </cell>
          <cell r="B2251" t="str">
            <v>Jamie</v>
          </cell>
          <cell r="C2251" t="str">
            <v>Computed</v>
          </cell>
          <cell r="D2251" t="str">
            <v>1Q04</v>
          </cell>
          <cell r="E2251" t="str">
            <v>ru itabo</v>
          </cell>
          <cell r="F2251" t="str">
            <v>Foreign</v>
          </cell>
          <cell r="G2251">
            <v>0</v>
          </cell>
        </row>
        <row r="2252">
          <cell r="A2252" t="str">
            <v>Total tax expense (benefit)</v>
          </cell>
          <cell r="B2252" t="str">
            <v>Jamie</v>
          </cell>
          <cell r="C2252" t="str">
            <v>Computed</v>
          </cell>
          <cell r="D2252" t="str">
            <v>1Q04</v>
          </cell>
          <cell r="E2252" t="str">
            <v>ru itabo</v>
          </cell>
          <cell r="F2252" t="str">
            <v>Foreign</v>
          </cell>
          <cell r="G2252">
            <v>0</v>
          </cell>
        </row>
        <row r="2253">
          <cell r="A2253" t="str">
            <v>EOY Accrued Tax Rec/(Pay)</v>
          </cell>
          <cell r="B2253" t="str">
            <v>Jamie</v>
          </cell>
          <cell r="C2253" t="str">
            <v>Computed</v>
          </cell>
          <cell r="D2253" t="str">
            <v>4Q03</v>
          </cell>
          <cell r="E2253" t="str">
            <v>ru itabo</v>
          </cell>
          <cell r="F2253" t="str">
            <v>Foreign</v>
          </cell>
          <cell r="G2253">
            <v>0</v>
          </cell>
        </row>
        <row r="2254">
          <cell r="A2254" t="str">
            <v>Total Deferred Tax Asset - Current</v>
          </cell>
          <cell r="B2254" t="str">
            <v>Jamie</v>
          </cell>
          <cell r="C2254" t="str">
            <v>Computed</v>
          </cell>
          <cell r="D2254" t="str">
            <v>4Q03</v>
          </cell>
          <cell r="E2254" t="str">
            <v>ru itabo</v>
          </cell>
          <cell r="F2254" t="str">
            <v>Foreign</v>
          </cell>
          <cell r="G2254">
            <v>0</v>
          </cell>
        </row>
        <row r="2255">
          <cell r="A2255" t="str">
            <v>Total Deferred Tax Asset - NC</v>
          </cell>
          <cell r="B2255" t="str">
            <v>Jamie</v>
          </cell>
          <cell r="C2255" t="str">
            <v>Computed</v>
          </cell>
          <cell r="D2255" t="str">
            <v>4Q03</v>
          </cell>
          <cell r="E2255" t="str">
            <v>ru itabo</v>
          </cell>
          <cell r="F2255" t="str">
            <v>Foreign</v>
          </cell>
          <cell r="G2255">
            <v>0</v>
          </cell>
        </row>
        <row r="2256">
          <cell r="A2256" t="str">
            <v>Total Deferred Tax Liab - NC</v>
          </cell>
          <cell r="B2256" t="str">
            <v>Jamie</v>
          </cell>
          <cell r="C2256" t="str">
            <v>Computed</v>
          </cell>
          <cell r="D2256" t="str">
            <v>4Q03</v>
          </cell>
          <cell r="E2256" t="str">
            <v>ru itabo</v>
          </cell>
          <cell r="F2256" t="str">
            <v>Foreign</v>
          </cell>
          <cell r="G2256">
            <v>0</v>
          </cell>
        </row>
        <row r="2257">
          <cell r="A2257" t="str">
            <v>Total Net Deferred Tax Asset/(Liab)</v>
          </cell>
          <cell r="B2257" t="str">
            <v>Jamie</v>
          </cell>
          <cell r="C2257" t="str">
            <v>Computed</v>
          </cell>
          <cell r="D2257" t="str">
            <v>4Q03</v>
          </cell>
          <cell r="E2257" t="str">
            <v>ru itabo</v>
          </cell>
          <cell r="F2257" t="str">
            <v>Foreign</v>
          </cell>
          <cell r="G2257">
            <v>0</v>
          </cell>
        </row>
        <row r="2258">
          <cell r="A2258" t="str">
            <v>Gross Valuation Allowance</v>
          </cell>
          <cell r="B2258" t="str">
            <v>Jamie</v>
          </cell>
          <cell r="C2258" t="str">
            <v>Computed</v>
          </cell>
          <cell r="D2258" t="str">
            <v>4Q03</v>
          </cell>
          <cell r="E2258" t="str">
            <v>ru itabo</v>
          </cell>
          <cell r="F2258" t="str">
            <v>Foreign</v>
          </cell>
          <cell r="G2258">
            <v>0</v>
          </cell>
        </row>
        <row r="2259">
          <cell r="A2259" t="str">
            <v>Total Asset/(Liability)</v>
          </cell>
          <cell r="B2259" t="str">
            <v>Jamie</v>
          </cell>
          <cell r="C2259" t="str">
            <v>Computed</v>
          </cell>
          <cell r="D2259" t="str">
            <v>4Q03</v>
          </cell>
          <cell r="E2259" t="str">
            <v>ru itabo</v>
          </cell>
          <cell r="F2259" t="str">
            <v>Foreign</v>
          </cell>
          <cell r="G2259">
            <v>0</v>
          </cell>
        </row>
        <row r="2260">
          <cell r="A2260" t="str">
            <v>EOY Accrued Tax Rec/(Pay)</v>
          </cell>
          <cell r="B2260" t="str">
            <v>Rich</v>
          </cell>
          <cell r="C2260" t="str">
            <v>Computed</v>
          </cell>
          <cell r="D2260" t="str">
            <v>2Q04</v>
          </cell>
          <cell r="E2260" t="str">
            <v>BS CAESS/EEO</v>
          </cell>
          <cell r="F2260" t="str">
            <v>Foreign</v>
          </cell>
          <cell r="G2260">
            <v>6185703.3271245155</v>
          </cell>
        </row>
        <row r="2261">
          <cell r="A2261" t="str">
            <v>Total Deferred Tax Asset - Current</v>
          </cell>
          <cell r="B2261" t="str">
            <v>Rich</v>
          </cell>
          <cell r="C2261" t="str">
            <v>Computed</v>
          </cell>
          <cell r="D2261" t="str">
            <v>2Q04</v>
          </cell>
          <cell r="E2261" t="str">
            <v>BS CAESS/EEO</v>
          </cell>
          <cell r="F2261" t="str">
            <v>Foreign</v>
          </cell>
          <cell r="G2261">
            <v>0</v>
          </cell>
        </row>
        <row r="2262">
          <cell r="A2262" t="str">
            <v>Total Deferred Tax Asset - NC</v>
          </cell>
          <cell r="B2262" t="str">
            <v>Rich</v>
          </cell>
          <cell r="C2262" t="str">
            <v>Computed</v>
          </cell>
          <cell r="D2262" t="str">
            <v>2Q04</v>
          </cell>
          <cell r="E2262" t="str">
            <v>BS CAESS/EEO</v>
          </cell>
          <cell r="F2262" t="str">
            <v>Foreign</v>
          </cell>
          <cell r="G2262">
            <v>158434.29636533084</v>
          </cell>
        </row>
        <row r="2263">
          <cell r="A2263" t="str">
            <v>Total Deferred Tax Liab - NC</v>
          </cell>
          <cell r="B2263" t="str">
            <v>Rich</v>
          </cell>
          <cell r="C2263" t="str">
            <v>Computed</v>
          </cell>
          <cell r="D2263" t="str">
            <v>2Q04</v>
          </cell>
          <cell r="E2263" t="str">
            <v>BS CAESS/EEO</v>
          </cell>
          <cell r="F2263" t="str">
            <v>Foreign</v>
          </cell>
          <cell r="G2263">
            <v>0</v>
          </cell>
        </row>
        <row r="2264">
          <cell r="A2264" t="str">
            <v>Total Net Deferred Tax Asset/(Liab)</v>
          </cell>
          <cell r="B2264" t="str">
            <v>Rich</v>
          </cell>
          <cell r="C2264" t="str">
            <v>Computed</v>
          </cell>
          <cell r="D2264" t="str">
            <v>2Q04</v>
          </cell>
          <cell r="E2264" t="str">
            <v>BS CAESS/EEO</v>
          </cell>
          <cell r="F2264" t="str">
            <v>Foreign</v>
          </cell>
          <cell r="G2264">
            <v>158434.29636533084</v>
          </cell>
        </row>
        <row r="2265">
          <cell r="A2265" t="str">
            <v>Gross Valuation Allowance</v>
          </cell>
          <cell r="B2265" t="str">
            <v>Rich</v>
          </cell>
          <cell r="C2265" t="str">
            <v>Computed</v>
          </cell>
          <cell r="D2265" t="str">
            <v>2Q04</v>
          </cell>
          <cell r="E2265" t="str">
            <v>BS CAESS/EEO</v>
          </cell>
          <cell r="F2265" t="str">
            <v>Foreign</v>
          </cell>
          <cell r="G2265">
            <v>0</v>
          </cell>
        </row>
        <row r="2266">
          <cell r="A2266" t="str">
            <v>Total Asset/(Liability)</v>
          </cell>
          <cell r="B2266" t="str">
            <v>Rich</v>
          </cell>
          <cell r="C2266" t="str">
            <v>Computed</v>
          </cell>
          <cell r="D2266" t="str">
            <v>2Q04</v>
          </cell>
          <cell r="E2266" t="str">
            <v>BS CAESS/EEO</v>
          </cell>
          <cell r="F2266" t="str">
            <v>Foreign</v>
          </cell>
          <cell r="G2266">
            <v>6344137.6234898465</v>
          </cell>
        </row>
        <row r="2267">
          <cell r="A2267" t="str">
            <v>Total tax expense (benefit)</v>
          </cell>
          <cell r="B2267" t="str">
            <v>Rich</v>
          </cell>
          <cell r="C2267" t="str">
            <v>Computed</v>
          </cell>
          <cell r="D2267" t="str">
            <v>2Q04</v>
          </cell>
          <cell r="E2267" t="str">
            <v>BS CAESS/EEO</v>
          </cell>
          <cell r="F2267" t="str">
            <v>Foreign</v>
          </cell>
          <cell r="G2267">
            <v>4702745.0910180267</v>
          </cell>
        </row>
        <row r="2268">
          <cell r="A2268" t="str">
            <v>EOY Accrued Tax Rec/(Pay)</v>
          </cell>
          <cell r="B2268" t="str">
            <v>Rich</v>
          </cell>
          <cell r="C2268" t="str">
            <v>Computed</v>
          </cell>
          <cell r="D2268" t="str">
            <v>1Q04</v>
          </cell>
          <cell r="E2268" t="str">
            <v>BS CAESS/EEO</v>
          </cell>
          <cell r="F2268" t="str">
            <v>Foreign</v>
          </cell>
          <cell r="G2268">
            <v>313451.64598731196</v>
          </cell>
        </row>
        <row r="2269">
          <cell r="A2269" t="str">
            <v>Total Deferred Tax Asset - Current</v>
          </cell>
          <cell r="B2269" t="str">
            <v>Rich</v>
          </cell>
          <cell r="C2269" t="str">
            <v>Computed</v>
          </cell>
          <cell r="D2269" t="str">
            <v>1Q04</v>
          </cell>
          <cell r="E2269" t="str">
            <v>BS CAESS/EEO</v>
          </cell>
          <cell r="F2269" t="str">
            <v>Foreign</v>
          </cell>
          <cell r="G2269">
            <v>0</v>
          </cell>
        </row>
        <row r="2270">
          <cell r="A2270" t="str">
            <v>Total Deferred Tax Asset - NC</v>
          </cell>
          <cell r="B2270" t="str">
            <v>Rich</v>
          </cell>
          <cell r="C2270" t="str">
            <v>Computed</v>
          </cell>
          <cell r="D2270" t="str">
            <v>1Q04</v>
          </cell>
          <cell r="E2270" t="str">
            <v>BS CAESS/EEO</v>
          </cell>
          <cell r="F2270" t="str">
            <v>Foreign</v>
          </cell>
          <cell r="G2270">
            <v>158434.29636533084</v>
          </cell>
        </row>
        <row r="2271">
          <cell r="A2271" t="str">
            <v>Total Deferred Tax Liab - NC</v>
          </cell>
          <cell r="B2271" t="str">
            <v>Rich</v>
          </cell>
          <cell r="C2271" t="str">
            <v>Computed</v>
          </cell>
          <cell r="D2271" t="str">
            <v>1Q04</v>
          </cell>
          <cell r="E2271" t="str">
            <v>BS CAESS/EEO</v>
          </cell>
          <cell r="F2271" t="str">
            <v>Foreign</v>
          </cell>
          <cell r="G2271">
            <v>0</v>
          </cell>
        </row>
        <row r="2272">
          <cell r="A2272" t="str">
            <v>Total Net Deferred Tax Asset/(Liab)</v>
          </cell>
          <cell r="B2272" t="str">
            <v>Rich</v>
          </cell>
          <cell r="C2272" t="str">
            <v>Computed</v>
          </cell>
          <cell r="D2272" t="str">
            <v>1Q04</v>
          </cell>
          <cell r="E2272" t="str">
            <v>BS CAESS/EEO</v>
          </cell>
          <cell r="F2272" t="str">
            <v>Foreign</v>
          </cell>
          <cell r="G2272">
            <v>158434.29636533084</v>
          </cell>
        </row>
        <row r="2273">
          <cell r="A2273" t="str">
            <v>Gross Valuation Allowance</v>
          </cell>
          <cell r="B2273" t="str">
            <v>Rich</v>
          </cell>
          <cell r="C2273" t="str">
            <v>Computed</v>
          </cell>
          <cell r="D2273" t="str">
            <v>1Q04</v>
          </cell>
          <cell r="E2273" t="str">
            <v>BS CAESS/EEO</v>
          </cell>
          <cell r="F2273" t="str">
            <v>Foreign</v>
          </cell>
          <cell r="G2273">
            <v>0</v>
          </cell>
        </row>
        <row r="2274">
          <cell r="A2274" t="str">
            <v>Total Asset/(Liability)</v>
          </cell>
          <cell r="B2274" t="str">
            <v>Rich</v>
          </cell>
          <cell r="C2274" t="str">
            <v>Computed</v>
          </cell>
          <cell r="D2274" t="str">
            <v>1Q04</v>
          </cell>
          <cell r="E2274" t="str">
            <v>BS CAESS/EEO</v>
          </cell>
          <cell r="F2274" t="str">
            <v>Foreign</v>
          </cell>
          <cell r="G2274">
            <v>471885.94235264277</v>
          </cell>
        </row>
        <row r="2275">
          <cell r="A2275" t="str">
            <v>Total tax expense (benefit)</v>
          </cell>
          <cell r="B2275" t="str">
            <v>Rich</v>
          </cell>
          <cell r="C2275" t="str">
            <v>Computed</v>
          </cell>
          <cell r="D2275" t="str">
            <v>1Q04</v>
          </cell>
          <cell r="E2275" t="str">
            <v>BS CAESS/EEO</v>
          </cell>
          <cell r="F2275" t="str">
            <v>Foreign</v>
          </cell>
          <cell r="G2275">
            <v>2340839.4438</v>
          </cell>
        </row>
        <row r="2276">
          <cell r="A2276" t="str">
            <v>EOY Accrued Tax Rec/(Pay)</v>
          </cell>
          <cell r="B2276" t="str">
            <v>Rich</v>
          </cell>
          <cell r="C2276" t="str">
            <v>Computed</v>
          </cell>
          <cell r="D2276" t="str">
            <v>4Q03</v>
          </cell>
          <cell r="E2276" t="str">
            <v>BS CAESS/EEO</v>
          </cell>
          <cell r="F2276" t="str">
            <v>Foreign</v>
          </cell>
          <cell r="G2276">
            <v>1935409.8981776726</v>
          </cell>
        </row>
        <row r="2277">
          <cell r="A2277" t="str">
            <v>Total Deferred Tax Asset - Current</v>
          </cell>
          <cell r="B2277" t="str">
            <v>Rich</v>
          </cell>
          <cell r="C2277" t="str">
            <v>Computed</v>
          </cell>
          <cell r="D2277" t="str">
            <v>4Q03</v>
          </cell>
          <cell r="E2277" t="str">
            <v>BS CAESS/EEO</v>
          </cell>
          <cell r="F2277" t="str">
            <v>Foreign</v>
          </cell>
          <cell r="G2277">
            <v>0</v>
          </cell>
        </row>
        <row r="2278">
          <cell r="A2278" t="str">
            <v>Total Deferred Tax Asset - NC</v>
          </cell>
          <cell r="B2278" t="str">
            <v>Rich</v>
          </cell>
          <cell r="C2278" t="str">
            <v>Computed</v>
          </cell>
          <cell r="D2278" t="str">
            <v>4Q03</v>
          </cell>
          <cell r="E2278" t="str">
            <v>BS CAESS/EEO</v>
          </cell>
          <cell r="F2278" t="str">
            <v>Foreign</v>
          </cell>
          <cell r="G2278">
            <v>158434.29636533084</v>
          </cell>
        </row>
        <row r="2279">
          <cell r="A2279" t="str">
            <v>Total Deferred Tax Liab - NC</v>
          </cell>
          <cell r="B2279" t="str">
            <v>Rich</v>
          </cell>
          <cell r="C2279" t="str">
            <v>Computed</v>
          </cell>
          <cell r="D2279" t="str">
            <v>4Q03</v>
          </cell>
          <cell r="E2279" t="str">
            <v>BS CAESS/EEO</v>
          </cell>
          <cell r="F2279" t="str">
            <v>Foreign</v>
          </cell>
          <cell r="G2279">
            <v>0</v>
          </cell>
        </row>
        <row r="2280">
          <cell r="A2280" t="str">
            <v>Total Net Deferred Tax Asset/(Liab)</v>
          </cell>
          <cell r="B2280" t="str">
            <v>Rich</v>
          </cell>
          <cell r="C2280" t="str">
            <v>Computed</v>
          </cell>
          <cell r="D2280" t="str">
            <v>4Q03</v>
          </cell>
          <cell r="E2280" t="str">
            <v>BS CAESS/EEO</v>
          </cell>
          <cell r="F2280" t="str">
            <v>Foreign</v>
          </cell>
          <cell r="G2280">
            <v>158434.29636533084</v>
          </cell>
        </row>
        <row r="2281">
          <cell r="A2281" t="str">
            <v>Gross Valuation Allowance</v>
          </cell>
          <cell r="B2281" t="str">
            <v>Rich</v>
          </cell>
          <cell r="C2281" t="str">
            <v>Computed</v>
          </cell>
          <cell r="D2281" t="str">
            <v>4Q03</v>
          </cell>
          <cell r="E2281" t="str">
            <v>BS CAESS/EEO</v>
          </cell>
          <cell r="F2281" t="str">
            <v>Foreign</v>
          </cell>
          <cell r="G2281">
            <v>0</v>
          </cell>
        </row>
        <row r="2282">
          <cell r="A2282" t="str">
            <v>Total Asset/(Liability)</v>
          </cell>
          <cell r="B2282" t="str">
            <v>Rich</v>
          </cell>
          <cell r="C2282" t="str">
            <v>Computed</v>
          </cell>
          <cell r="D2282" t="str">
            <v>4Q03</v>
          </cell>
          <cell r="E2282" t="str">
            <v>BS CAESS/EEO</v>
          </cell>
          <cell r="F2282" t="str">
            <v>Foreign</v>
          </cell>
          <cell r="G2282">
            <v>2093844.1945430036</v>
          </cell>
        </row>
        <row r="2283">
          <cell r="A2283" t="str">
            <v>EOY Accrued Tax Rec/(Pay)</v>
          </cell>
          <cell r="B2283" t="str">
            <v>Rich</v>
          </cell>
          <cell r="C2283" t="str">
            <v>Computed</v>
          </cell>
          <cell r="D2283" t="str">
            <v>2Q04</v>
          </cell>
          <cell r="E2283" t="str">
            <v>BS CLESA</v>
          </cell>
          <cell r="F2283" t="str">
            <v>Foreign</v>
          </cell>
          <cell r="G2283">
            <v>741145.65471171692</v>
          </cell>
        </row>
        <row r="2284">
          <cell r="A2284" t="str">
            <v>Total Deferred Tax Asset - Current</v>
          </cell>
          <cell r="B2284" t="str">
            <v>Rich</v>
          </cell>
          <cell r="C2284" t="str">
            <v>Computed</v>
          </cell>
          <cell r="D2284" t="str">
            <v>2Q04</v>
          </cell>
          <cell r="E2284" t="str">
            <v>BS CLESA</v>
          </cell>
          <cell r="F2284" t="str">
            <v>Foreign</v>
          </cell>
          <cell r="G2284">
            <v>0</v>
          </cell>
        </row>
        <row r="2285">
          <cell r="A2285" t="str">
            <v>Total Deferred Tax Asset - NC</v>
          </cell>
          <cell r="B2285" t="str">
            <v>Rich</v>
          </cell>
          <cell r="C2285" t="str">
            <v>Computed</v>
          </cell>
          <cell r="D2285" t="str">
            <v>2Q04</v>
          </cell>
          <cell r="E2285" t="str">
            <v>BS CLESA</v>
          </cell>
          <cell r="F2285" t="str">
            <v>Foreign</v>
          </cell>
          <cell r="G2285">
            <v>0</v>
          </cell>
        </row>
        <row r="2286">
          <cell r="A2286" t="str">
            <v>Total Deferred Tax Liab - NC</v>
          </cell>
          <cell r="B2286" t="str">
            <v>Rich</v>
          </cell>
          <cell r="C2286" t="str">
            <v>Computed</v>
          </cell>
          <cell r="D2286" t="str">
            <v>2Q04</v>
          </cell>
          <cell r="E2286" t="str">
            <v>BS CLESA</v>
          </cell>
          <cell r="F2286" t="str">
            <v>Foreign</v>
          </cell>
          <cell r="G2286">
            <v>-8784216.1587487906</v>
          </cell>
        </row>
        <row r="2287">
          <cell r="A2287" t="str">
            <v>Total Net Deferred Tax Asset/(Liab)</v>
          </cell>
          <cell r="B2287" t="str">
            <v>Rich</v>
          </cell>
          <cell r="C2287" t="str">
            <v>Computed</v>
          </cell>
          <cell r="D2287" t="str">
            <v>2Q04</v>
          </cell>
          <cell r="E2287" t="str">
            <v>BS CLESA</v>
          </cell>
          <cell r="F2287" t="str">
            <v>Foreign</v>
          </cell>
          <cell r="G2287">
            <v>-8784216.1587487906</v>
          </cell>
        </row>
        <row r="2288">
          <cell r="A2288" t="str">
            <v>Gross Valuation Allowance</v>
          </cell>
          <cell r="B2288" t="str">
            <v>Rich</v>
          </cell>
          <cell r="C2288" t="str">
            <v>Computed</v>
          </cell>
          <cell r="D2288" t="str">
            <v>2Q04</v>
          </cell>
          <cell r="E2288" t="str">
            <v>BS CLESA</v>
          </cell>
          <cell r="F2288" t="str">
            <v>Foreign</v>
          </cell>
          <cell r="G2288">
            <v>0</v>
          </cell>
        </row>
        <row r="2289">
          <cell r="A2289" t="str">
            <v>Total Asset/(Liability)</v>
          </cell>
          <cell r="B2289" t="str">
            <v>Rich</v>
          </cell>
          <cell r="C2289" t="str">
            <v>Computed</v>
          </cell>
          <cell r="D2289" t="str">
            <v>2Q04</v>
          </cell>
          <cell r="E2289" t="str">
            <v>BS CLESA</v>
          </cell>
          <cell r="F2289" t="str">
            <v>Foreign</v>
          </cell>
          <cell r="G2289">
            <v>-8043070.5040370738</v>
          </cell>
        </row>
        <row r="2290">
          <cell r="A2290" t="str">
            <v>Total tax expense (benefit)</v>
          </cell>
          <cell r="B2290" t="str">
            <v>Rich</v>
          </cell>
          <cell r="C2290" t="str">
            <v>Computed</v>
          </cell>
          <cell r="D2290" t="str">
            <v>2Q04</v>
          </cell>
          <cell r="E2290" t="str">
            <v>BS CLESA</v>
          </cell>
          <cell r="F2290" t="str">
            <v>Foreign</v>
          </cell>
          <cell r="G2290">
            <v>2109347.3153750002</v>
          </cell>
        </row>
        <row r="2291">
          <cell r="A2291" t="str">
            <v>EOY Accrued Tax Rec/(Pay)</v>
          </cell>
          <cell r="B2291" t="str">
            <v>Rich</v>
          </cell>
          <cell r="C2291" t="str">
            <v>Computed</v>
          </cell>
          <cell r="D2291" t="str">
            <v>1Q04</v>
          </cell>
          <cell r="E2291" t="str">
            <v>BS CLESA</v>
          </cell>
          <cell r="F2291" t="str">
            <v>Foreign</v>
          </cell>
          <cell r="G2291">
            <v>-802923.66195498896</v>
          </cell>
        </row>
        <row r="2292">
          <cell r="A2292" t="str">
            <v>Total Deferred Tax Asset - Current</v>
          </cell>
          <cell r="B2292" t="str">
            <v>Rich</v>
          </cell>
          <cell r="C2292" t="str">
            <v>Computed</v>
          </cell>
          <cell r="D2292" t="str">
            <v>1Q04</v>
          </cell>
          <cell r="E2292" t="str">
            <v>BS CLESA</v>
          </cell>
          <cell r="F2292" t="str">
            <v>Foreign</v>
          </cell>
          <cell r="G2292">
            <v>0</v>
          </cell>
        </row>
        <row r="2293">
          <cell r="A2293" t="str">
            <v>Total Deferred Tax Asset - NC</v>
          </cell>
          <cell r="B2293" t="str">
            <v>Rich</v>
          </cell>
          <cell r="C2293" t="str">
            <v>Computed</v>
          </cell>
          <cell r="D2293" t="str">
            <v>1Q04</v>
          </cell>
          <cell r="E2293" t="str">
            <v>BS CLESA</v>
          </cell>
          <cell r="F2293" t="str">
            <v>Foreign</v>
          </cell>
          <cell r="G2293">
            <v>0</v>
          </cell>
        </row>
        <row r="2294">
          <cell r="A2294" t="str">
            <v>Total Deferred Tax Liab - NC</v>
          </cell>
          <cell r="B2294" t="str">
            <v>Rich</v>
          </cell>
          <cell r="C2294" t="str">
            <v>Computed</v>
          </cell>
          <cell r="D2294" t="str">
            <v>1Q04</v>
          </cell>
          <cell r="E2294" t="str">
            <v>BS CLESA</v>
          </cell>
          <cell r="F2294" t="str">
            <v>Foreign</v>
          </cell>
          <cell r="G2294">
            <v>-8784216.1587487906</v>
          </cell>
        </row>
        <row r="2295">
          <cell r="A2295" t="str">
            <v>Total Net Deferred Tax Asset/(Liab)</v>
          </cell>
          <cell r="B2295" t="str">
            <v>Rich</v>
          </cell>
          <cell r="C2295" t="str">
            <v>Computed</v>
          </cell>
          <cell r="D2295" t="str">
            <v>1Q04</v>
          </cell>
          <cell r="E2295" t="str">
            <v>BS CLESA</v>
          </cell>
          <cell r="F2295" t="str">
            <v>Foreign</v>
          </cell>
          <cell r="G2295">
            <v>-8784216.1587487906</v>
          </cell>
        </row>
        <row r="2296">
          <cell r="A2296" t="str">
            <v>Gross Valuation Allowance</v>
          </cell>
          <cell r="B2296" t="str">
            <v>Rich</v>
          </cell>
          <cell r="C2296" t="str">
            <v>Computed</v>
          </cell>
          <cell r="D2296" t="str">
            <v>1Q04</v>
          </cell>
          <cell r="E2296" t="str">
            <v>BS CLESA</v>
          </cell>
          <cell r="F2296" t="str">
            <v>Foreign</v>
          </cell>
          <cell r="G2296">
            <v>0</v>
          </cell>
        </row>
        <row r="2297">
          <cell r="A2297" t="str">
            <v>Total Asset/(Liability)</v>
          </cell>
          <cell r="B2297" t="str">
            <v>Rich</v>
          </cell>
          <cell r="C2297" t="str">
            <v>Computed</v>
          </cell>
          <cell r="D2297" t="str">
            <v>1Q04</v>
          </cell>
          <cell r="E2297" t="str">
            <v>BS CLESA</v>
          </cell>
          <cell r="F2297" t="str">
            <v>Foreign</v>
          </cell>
          <cell r="G2297">
            <v>-9587139.8207037803</v>
          </cell>
        </row>
        <row r="2298">
          <cell r="A2298" t="str">
            <v>Total tax expense (benefit)</v>
          </cell>
          <cell r="B2298" t="str">
            <v>Rich</v>
          </cell>
          <cell r="C2298" t="str">
            <v>Computed</v>
          </cell>
          <cell r="D2298" t="str">
            <v>1Q04</v>
          </cell>
          <cell r="E2298" t="str">
            <v>BS CLESA</v>
          </cell>
          <cell r="F2298" t="str">
            <v>Foreign</v>
          </cell>
          <cell r="G2298">
            <v>852996.50452500035</v>
          </cell>
        </row>
        <row r="2299">
          <cell r="A2299" t="str">
            <v>EOY Accrued Tax Rec/(Pay)</v>
          </cell>
          <cell r="B2299" t="str">
            <v>Rich</v>
          </cell>
          <cell r="C2299" t="str">
            <v>Computed</v>
          </cell>
          <cell r="D2299" t="str">
            <v>4Q03</v>
          </cell>
          <cell r="E2299" t="str">
            <v>BS CLESA</v>
          </cell>
          <cell r="F2299" t="str">
            <v>Foreign</v>
          </cell>
          <cell r="G2299">
            <v>-214433.04527885158</v>
          </cell>
        </row>
        <row r="2300">
          <cell r="A2300" t="str">
            <v>Total Deferred Tax Asset - Current</v>
          </cell>
          <cell r="B2300" t="str">
            <v>Rich</v>
          </cell>
          <cell r="C2300" t="str">
            <v>Computed</v>
          </cell>
          <cell r="D2300" t="str">
            <v>4Q03</v>
          </cell>
          <cell r="E2300" t="str">
            <v>BS CLESA</v>
          </cell>
          <cell r="F2300" t="str">
            <v>Foreign</v>
          </cell>
          <cell r="G2300">
            <v>0</v>
          </cell>
        </row>
        <row r="2301">
          <cell r="A2301" t="str">
            <v>Total Deferred Tax Asset - NC</v>
          </cell>
          <cell r="B2301" t="str">
            <v>Rich</v>
          </cell>
          <cell r="C2301" t="str">
            <v>Computed</v>
          </cell>
          <cell r="D2301" t="str">
            <v>4Q03</v>
          </cell>
          <cell r="E2301" t="str">
            <v>BS CLESA</v>
          </cell>
          <cell r="F2301" t="str">
            <v>Foreign</v>
          </cell>
          <cell r="G2301">
            <v>0</v>
          </cell>
        </row>
        <row r="2302">
          <cell r="A2302" t="str">
            <v>Total Deferred Tax Liab - NC</v>
          </cell>
          <cell r="B2302" t="str">
            <v>Rich</v>
          </cell>
          <cell r="C2302" t="str">
            <v>Computed</v>
          </cell>
          <cell r="D2302" t="str">
            <v>4Q03</v>
          </cell>
          <cell r="E2302" t="str">
            <v>BS CLESA</v>
          </cell>
          <cell r="F2302" t="str">
            <v>Foreign</v>
          </cell>
          <cell r="G2302">
            <v>-8784216.1587487906</v>
          </cell>
        </row>
        <row r="2303">
          <cell r="A2303" t="str">
            <v>Total Net Deferred Tax Asset/(Liab)</v>
          </cell>
          <cell r="B2303" t="str">
            <v>Rich</v>
          </cell>
          <cell r="C2303" t="str">
            <v>Computed</v>
          </cell>
          <cell r="D2303" t="str">
            <v>4Q03</v>
          </cell>
          <cell r="E2303" t="str">
            <v>BS CLESA</v>
          </cell>
          <cell r="F2303" t="str">
            <v>Foreign</v>
          </cell>
          <cell r="G2303">
            <v>-8784216.1587487906</v>
          </cell>
        </row>
        <row r="2304">
          <cell r="A2304" t="str">
            <v>Gross Valuation Allowance</v>
          </cell>
          <cell r="B2304" t="str">
            <v>Rich</v>
          </cell>
          <cell r="C2304" t="str">
            <v>Computed</v>
          </cell>
          <cell r="D2304" t="str">
            <v>4Q03</v>
          </cell>
          <cell r="E2304" t="str">
            <v>BS CLESA</v>
          </cell>
          <cell r="F2304" t="str">
            <v>Foreign</v>
          </cell>
          <cell r="G2304">
            <v>0</v>
          </cell>
        </row>
        <row r="2305">
          <cell r="A2305" t="str">
            <v>Total Asset/(Liability)</v>
          </cell>
          <cell r="B2305" t="str">
            <v>Rich</v>
          </cell>
          <cell r="C2305" t="str">
            <v>Computed</v>
          </cell>
          <cell r="D2305" t="str">
            <v>4Q03</v>
          </cell>
          <cell r="E2305" t="str">
            <v>BS CLESA</v>
          </cell>
          <cell r="F2305" t="str">
            <v>Foreign</v>
          </cell>
          <cell r="G2305">
            <v>-8998649.2040276416</v>
          </cell>
        </row>
        <row r="2306">
          <cell r="A2306" t="str">
            <v>EOY Accrued Tax Rec/(Pay)</v>
          </cell>
          <cell r="B2306" t="str">
            <v>Rich</v>
          </cell>
          <cell r="C2306" t="str">
            <v>Computed</v>
          </cell>
          <cell r="D2306" t="str">
            <v>2Q04</v>
          </cell>
          <cell r="E2306" t="str">
            <v>Aserco</v>
          </cell>
          <cell r="F2306" t="str">
            <v>Foreign</v>
          </cell>
          <cell r="G2306">
            <v>-59885.56309999997</v>
          </cell>
        </row>
        <row r="2307">
          <cell r="A2307" t="str">
            <v>Total Deferred Tax Asset - Current</v>
          </cell>
          <cell r="B2307" t="str">
            <v>Rich</v>
          </cell>
          <cell r="C2307" t="str">
            <v>Computed</v>
          </cell>
          <cell r="D2307" t="str">
            <v>2Q04</v>
          </cell>
          <cell r="E2307" t="str">
            <v>Aserco</v>
          </cell>
          <cell r="F2307" t="str">
            <v>Foreign</v>
          </cell>
          <cell r="G2307">
            <v>0</v>
          </cell>
        </row>
        <row r="2308">
          <cell r="A2308" t="str">
            <v>Total Deferred Tax Asset - NC</v>
          </cell>
          <cell r="B2308" t="str">
            <v>Rich</v>
          </cell>
          <cell r="C2308" t="str">
            <v>Computed</v>
          </cell>
          <cell r="D2308" t="str">
            <v>2Q04</v>
          </cell>
          <cell r="E2308" t="str">
            <v>Aserco</v>
          </cell>
          <cell r="F2308" t="str">
            <v>Foreign</v>
          </cell>
          <cell r="G2308">
            <v>0</v>
          </cell>
        </row>
        <row r="2309">
          <cell r="A2309" t="str">
            <v>Total Deferred Tax Liab - NC</v>
          </cell>
          <cell r="B2309" t="str">
            <v>Rich</v>
          </cell>
          <cell r="C2309" t="str">
            <v>Computed</v>
          </cell>
          <cell r="D2309" t="str">
            <v>2Q04</v>
          </cell>
          <cell r="E2309" t="str">
            <v>Aserco</v>
          </cell>
          <cell r="F2309" t="str">
            <v>Foreign</v>
          </cell>
          <cell r="G2309">
            <v>-22000</v>
          </cell>
        </row>
        <row r="2310">
          <cell r="A2310" t="str">
            <v>Total Net Deferred Tax Asset/(Liab)</v>
          </cell>
          <cell r="B2310" t="str">
            <v>Rich</v>
          </cell>
          <cell r="C2310" t="str">
            <v>Computed</v>
          </cell>
          <cell r="D2310" t="str">
            <v>2Q04</v>
          </cell>
          <cell r="E2310" t="str">
            <v>Aserco</v>
          </cell>
          <cell r="F2310" t="str">
            <v>Foreign</v>
          </cell>
          <cell r="G2310">
            <v>-22000</v>
          </cell>
        </row>
        <row r="2311">
          <cell r="A2311" t="str">
            <v>Gross Valuation Allowance</v>
          </cell>
          <cell r="B2311" t="str">
            <v>Rich</v>
          </cell>
          <cell r="C2311" t="str">
            <v>Computed</v>
          </cell>
          <cell r="D2311" t="str">
            <v>2Q04</v>
          </cell>
          <cell r="E2311" t="str">
            <v>Aserco</v>
          </cell>
          <cell r="F2311" t="str">
            <v>Foreign</v>
          </cell>
          <cell r="G2311">
            <v>0</v>
          </cell>
        </row>
        <row r="2312">
          <cell r="A2312" t="str">
            <v>Total Asset/(Liability)</v>
          </cell>
          <cell r="B2312" t="str">
            <v>Rich</v>
          </cell>
          <cell r="C2312" t="str">
            <v>Computed</v>
          </cell>
          <cell r="D2312" t="str">
            <v>2Q04</v>
          </cell>
          <cell r="E2312" t="str">
            <v>Aserco</v>
          </cell>
          <cell r="F2312" t="str">
            <v>Foreign</v>
          </cell>
          <cell r="G2312">
            <v>-81885.56309999997</v>
          </cell>
        </row>
        <row r="2313">
          <cell r="A2313" t="str">
            <v>Total tax expense (benefit)</v>
          </cell>
          <cell r="B2313" t="str">
            <v>Rich</v>
          </cell>
          <cell r="C2313" t="str">
            <v>Computed</v>
          </cell>
          <cell r="D2313" t="str">
            <v>2Q04</v>
          </cell>
          <cell r="E2313" t="str">
            <v>Aserco</v>
          </cell>
          <cell r="F2313" t="str">
            <v>Foreign</v>
          </cell>
          <cell r="G2313">
            <v>56219.355599999981</v>
          </cell>
        </row>
        <row r="2314">
          <cell r="A2314" t="str">
            <v>EOY Accrued Tax Rec/(Pay)</v>
          </cell>
          <cell r="B2314" t="str">
            <v>Rich</v>
          </cell>
          <cell r="C2314" t="str">
            <v>Computed</v>
          </cell>
          <cell r="D2314" t="str">
            <v>1Q04</v>
          </cell>
          <cell r="E2314" t="str">
            <v>Aserco</v>
          </cell>
          <cell r="F2314" t="str">
            <v>Foreign</v>
          </cell>
          <cell r="G2314">
            <v>-127659.09844999999</v>
          </cell>
        </row>
        <row r="2315">
          <cell r="A2315" t="str">
            <v>Total Deferred Tax Asset - Current</v>
          </cell>
          <cell r="B2315" t="str">
            <v>Rich</v>
          </cell>
          <cell r="C2315" t="str">
            <v>Computed</v>
          </cell>
          <cell r="D2315" t="str">
            <v>1Q04</v>
          </cell>
          <cell r="E2315" t="str">
            <v>Aserco</v>
          </cell>
          <cell r="F2315" t="str">
            <v>Foreign</v>
          </cell>
          <cell r="G2315">
            <v>0</v>
          </cell>
        </row>
        <row r="2316">
          <cell r="A2316" t="str">
            <v>Total Deferred Tax Asset - NC</v>
          </cell>
          <cell r="B2316" t="str">
            <v>Rich</v>
          </cell>
          <cell r="C2316" t="str">
            <v>Computed</v>
          </cell>
          <cell r="D2316" t="str">
            <v>1Q04</v>
          </cell>
          <cell r="E2316" t="str">
            <v>Aserco</v>
          </cell>
          <cell r="F2316" t="str">
            <v>Foreign</v>
          </cell>
          <cell r="G2316">
            <v>0</v>
          </cell>
        </row>
        <row r="2317">
          <cell r="A2317" t="str">
            <v>Total Deferred Tax Liab - NC</v>
          </cell>
          <cell r="B2317" t="str">
            <v>Rich</v>
          </cell>
          <cell r="C2317" t="str">
            <v>Computed</v>
          </cell>
          <cell r="D2317" t="str">
            <v>1Q04</v>
          </cell>
          <cell r="E2317" t="str">
            <v>Aserco</v>
          </cell>
          <cell r="F2317" t="str">
            <v>Foreign</v>
          </cell>
          <cell r="G2317">
            <v>-22000</v>
          </cell>
        </row>
        <row r="2318">
          <cell r="A2318" t="str">
            <v>Total Net Deferred Tax Asset/(Liab)</v>
          </cell>
          <cell r="B2318" t="str">
            <v>Rich</v>
          </cell>
          <cell r="C2318" t="str">
            <v>Computed</v>
          </cell>
          <cell r="D2318" t="str">
            <v>1Q04</v>
          </cell>
          <cell r="E2318" t="str">
            <v>Aserco</v>
          </cell>
          <cell r="F2318" t="str">
            <v>Foreign</v>
          </cell>
          <cell r="G2318">
            <v>-22000</v>
          </cell>
        </row>
        <row r="2319">
          <cell r="A2319" t="str">
            <v>Gross Valuation Allowance</v>
          </cell>
          <cell r="B2319" t="str">
            <v>Rich</v>
          </cell>
          <cell r="C2319" t="str">
            <v>Computed</v>
          </cell>
          <cell r="D2319" t="str">
            <v>1Q04</v>
          </cell>
          <cell r="E2319" t="str">
            <v>Aserco</v>
          </cell>
          <cell r="F2319" t="str">
            <v>Foreign</v>
          </cell>
          <cell r="G2319">
            <v>0</v>
          </cell>
        </row>
        <row r="2320">
          <cell r="A2320" t="str">
            <v>Total Asset/(Liability)</v>
          </cell>
          <cell r="B2320" t="str">
            <v>Rich</v>
          </cell>
          <cell r="C2320" t="str">
            <v>Computed</v>
          </cell>
          <cell r="D2320" t="str">
            <v>1Q04</v>
          </cell>
          <cell r="E2320" t="str">
            <v>Aserco</v>
          </cell>
          <cell r="F2320" t="str">
            <v>Foreign</v>
          </cell>
          <cell r="G2320">
            <v>-149659.09844999999</v>
          </cell>
        </row>
        <row r="2321">
          <cell r="A2321" t="str">
            <v>Total tax expense (benefit)</v>
          </cell>
          <cell r="B2321" t="str">
            <v>Rich</v>
          </cell>
          <cell r="C2321" t="str">
            <v>Computed</v>
          </cell>
          <cell r="D2321" t="str">
            <v>1Q04</v>
          </cell>
          <cell r="E2321" t="str">
            <v>Aserco</v>
          </cell>
          <cell r="F2321" t="str">
            <v>Foreign</v>
          </cell>
          <cell r="G2321">
            <v>26438.890950000012</v>
          </cell>
        </row>
        <row r="2322">
          <cell r="A2322" t="str">
            <v>EOY Accrued Tax Rec/(Pay)</v>
          </cell>
          <cell r="B2322" t="str">
            <v>Rich</v>
          </cell>
          <cell r="C2322" t="str">
            <v>Computed</v>
          </cell>
          <cell r="D2322" t="str">
            <v>4Q03</v>
          </cell>
          <cell r="E2322" t="str">
            <v>Aserco</v>
          </cell>
          <cell r="F2322" t="str">
            <v>Foreign</v>
          </cell>
          <cell r="G2322">
            <v>-133557.20749999999</v>
          </cell>
        </row>
        <row r="2323">
          <cell r="A2323" t="str">
            <v>Total Deferred Tax Asset - Current</v>
          </cell>
          <cell r="B2323" t="str">
            <v>Rich</v>
          </cell>
          <cell r="C2323" t="str">
            <v>Computed</v>
          </cell>
          <cell r="D2323" t="str">
            <v>4Q03</v>
          </cell>
          <cell r="E2323" t="str">
            <v>Aserco</v>
          </cell>
          <cell r="F2323" t="str">
            <v>Foreign</v>
          </cell>
          <cell r="G2323">
            <v>0</v>
          </cell>
        </row>
        <row r="2324">
          <cell r="A2324" t="str">
            <v>Total Deferred Tax Asset - NC</v>
          </cell>
          <cell r="B2324" t="str">
            <v>Rich</v>
          </cell>
          <cell r="C2324" t="str">
            <v>Computed</v>
          </cell>
          <cell r="D2324" t="str">
            <v>4Q03</v>
          </cell>
          <cell r="E2324" t="str">
            <v>Aserco</v>
          </cell>
          <cell r="F2324" t="str">
            <v>Foreign</v>
          </cell>
          <cell r="G2324">
            <v>0</v>
          </cell>
        </row>
        <row r="2325">
          <cell r="A2325" t="str">
            <v>Total Deferred Tax Liab - NC</v>
          </cell>
          <cell r="B2325" t="str">
            <v>Rich</v>
          </cell>
          <cell r="C2325" t="str">
            <v>Computed</v>
          </cell>
          <cell r="D2325" t="str">
            <v>4Q03</v>
          </cell>
          <cell r="E2325" t="str">
            <v>Aserco</v>
          </cell>
          <cell r="F2325" t="str">
            <v>Foreign</v>
          </cell>
          <cell r="G2325">
            <v>-22000</v>
          </cell>
        </row>
        <row r="2326">
          <cell r="A2326" t="str">
            <v>Total Net Deferred Tax Asset/(Liab)</v>
          </cell>
          <cell r="B2326" t="str">
            <v>Rich</v>
          </cell>
          <cell r="C2326" t="str">
            <v>Computed</v>
          </cell>
          <cell r="D2326" t="str">
            <v>4Q03</v>
          </cell>
          <cell r="E2326" t="str">
            <v>Aserco</v>
          </cell>
          <cell r="F2326" t="str">
            <v>Foreign</v>
          </cell>
          <cell r="G2326">
            <v>-22000</v>
          </cell>
        </row>
        <row r="2327">
          <cell r="A2327" t="str">
            <v>Gross Valuation Allowance</v>
          </cell>
          <cell r="B2327" t="str">
            <v>Rich</v>
          </cell>
          <cell r="C2327" t="str">
            <v>Computed</v>
          </cell>
          <cell r="D2327" t="str">
            <v>4Q03</v>
          </cell>
          <cell r="E2327" t="str">
            <v>Aserco</v>
          </cell>
          <cell r="F2327" t="str">
            <v>Foreign</v>
          </cell>
          <cell r="G2327">
            <v>0</v>
          </cell>
        </row>
        <row r="2328">
          <cell r="A2328" t="str">
            <v>Total Asset/(Liability)</v>
          </cell>
          <cell r="B2328" t="str">
            <v>Rich</v>
          </cell>
          <cell r="C2328" t="str">
            <v>Computed</v>
          </cell>
          <cell r="D2328" t="str">
            <v>4Q03</v>
          </cell>
          <cell r="E2328" t="str">
            <v>Aserco</v>
          </cell>
          <cell r="F2328" t="str">
            <v>Foreign</v>
          </cell>
          <cell r="G2328">
            <v>-155557.20749999999</v>
          </cell>
        </row>
        <row r="2329">
          <cell r="A2329" t="str">
            <v>EOY Accrued Tax Rec/(Pay)</v>
          </cell>
          <cell r="B2329" t="str">
            <v>Rich</v>
          </cell>
          <cell r="C2329" t="str">
            <v>Computed</v>
          </cell>
          <cell r="D2329" t="str">
            <v>2Q04</v>
          </cell>
          <cell r="E2329" t="str">
            <v>EEO</v>
          </cell>
          <cell r="F2329" t="str">
            <v>Foreign</v>
          </cell>
          <cell r="G2329">
            <v>-459608.3492312872</v>
          </cell>
        </row>
        <row r="2330">
          <cell r="A2330" t="str">
            <v>Total Deferred Tax Asset - Current</v>
          </cell>
          <cell r="B2330" t="str">
            <v>Rich</v>
          </cell>
          <cell r="C2330" t="str">
            <v>Computed</v>
          </cell>
          <cell r="D2330" t="str">
            <v>2Q04</v>
          </cell>
          <cell r="E2330" t="str">
            <v>EEO</v>
          </cell>
          <cell r="F2330" t="str">
            <v>Foreign</v>
          </cell>
          <cell r="G2330">
            <v>0</v>
          </cell>
        </row>
        <row r="2331">
          <cell r="A2331" t="str">
            <v>Total Deferred Tax Asset - NC</v>
          </cell>
          <cell r="B2331" t="str">
            <v>Rich</v>
          </cell>
          <cell r="C2331" t="str">
            <v>Computed</v>
          </cell>
          <cell r="D2331" t="str">
            <v>2Q04</v>
          </cell>
          <cell r="E2331" t="str">
            <v>EEO</v>
          </cell>
          <cell r="F2331" t="str">
            <v>Foreign</v>
          </cell>
          <cell r="G2331">
            <v>0</v>
          </cell>
        </row>
        <row r="2332">
          <cell r="A2332" t="str">
            <v>Total Deferred Tax Liab - NC</v>
          </cell>
          <cell r="B2332" t="str">
            <v>Rich</v>
          </cell>
          <cell r="C2332" t="str">
            <v>Computed</v>
          </cell>
          <cell r="D2332" t="str">
            <v>2Q04</v>
          </cell>
          <cell r="E2332" t="str">
            <v>EEO</v>
          </cell>
          <cell r="F2332" t="str">
            <v>Foreign</v>
          </cell>
          <cell r="G2332">
            <v>0</v>
          </cell>
        </row>
        <row r="2333">
          <cell r="A2333" t="str">
            <v>Total Net Deferred Tax Asset/(Liab)</v>
          </cell>
          <cell r="B2333" t="str">
            <v>Rich</v>
          </cell>
          <cell r="C2333" t="str">
            <v>Computed</v>
          </cell>
          <cell r="D2333" t="str">
            <v>2Q04</v>
          </cell>
          <cell r="E2333" t="str">
            <v>EEO</v>
          </cell>
          <cell r="F2333" t="str">
            <v>Foreign</v>
          </cell>
          <cell r="G2333">
            <v>0</v>
          </cell>
        </row>
        <row r="2334">
          <cell r="A2334" t="str">
            <v>Gross Valuation Allowance</v>
          </cell>
          <cell r="B2334" t="str">
            <v>Rich</v>
          </cell>
          <cell r="C2334" t="str">
            <v>Computed</v>
          </cell>
          <cell r="D2334" t="str">
            <v>2Q04</v>
          </cell>
          <cell r="E2334" t="str">
            <v>EEO</v>
          </cell>
          <cell r="F2334" t="str">
            <v>Foreign</v>
          </cell>
          <cell r="G2334">
            <v>0</v>
          </cell>
        </row>
        <row r="2335">
          <cell r="A2335" t="str">
            <v>Total Asset/(Liability)</v>
          </cell>
          <cell r="B2335" t="str">
            <v>Rich</v>
          </cell>
          <cell r="C2335" t="str">
            <v>Computed</v>
          </cell>
          <cell r="D2335" t="str">
            <v>2Q04</v>
          </cell>
          <cell r="E2335" t="str">
            <v>EEO</v>
          </cell>
          <cell r="F2335" t="str">
            <v>Foreign</v>
          </cell>
          <cell r="G2335">
            <v>-459608.3492312872</v>
          </cell>
        </row>
        <row r="2336">
          <cell r="A2336" t="str">
            <v>Total tax expense (benefit)</v>
          </cell>
          <cell r="B2336" t="str">
            <v>Rich</v>
          </cell>
          <cell r="C2336" t="str">
            <v>Computed</v>
          </cell>
          <cell r="D2336" t="str">
            <v>2Q04</v>
          </cell>
          <cell r="E2336" t="str">
            <v>EEO</v>
          </cell>
          <cell r="F2336" t="str">
            <v>Foreign</v>
          </cell>
          <cell r="G2336">
            <v>0</v>
          </cell>
        </row>
        <row r="2337">
          <cell r="A2337" t="str">
            <v>EOY Accrued Tax Rec/(Pay)</v>
          </cell>
          <cell r="B2337" t="str">
            <v>Rich</v>
          </cell>
          <cell r="C2337" t="str">
            <v>Computed</v>
          </cell>
          <cell r="D2337" t="str">
            <v>1Q04</v>
          </cell>
          <cell r="E2337" t="str">
            <v>EEO</v>
          </cell>
          <cell r="F2337" t="str">
            <v>Foreign</v>
          </cell>
          <cell r="G2337">
            <v>-459608.3492312872</v>
          </cell>
        </row>
        <row r="2338">
          <cell r="A2338" t="str">
            <v>Total Deferred Tax Asset - Current</v>
          </cell>
          <cell r="B2338" t="str">
            <v>Rich</v>
          </cell>
          <cell r="C2338" t="str">
            <v>Computed</v>
          </cell>
          <cell r="D2338" t="str">
            <v>1Q04</v>
          </cell>
          <cell r="E2338" t="str">
            <v>EEO</v>
          </cell>
          <cell r="F2338" t="str">
            <v>Foreign</v>
          </cell>
          <cell r="G2338">
            <v>0</v>
          </cell>
        </row>
        <row r="2339">
          <cell r="A2339" t="str">
            <v>Total Deferred Tax Asset - NC</v>
          </cell>
          <cell r="B2339" t="str">
            <v>Rich</v>
          </cell>
          <cell r="C2339" t="str">
            <v>Computed</v>
          </cell>
          <cell r="D2339" t="str">
            <v>1Q04</v>
          </cell>
          <cell r="E2339" t="str">
            <v>EEO</v>
          </cell>
          <cell r="F2339" t="str">
            <v>Foreign</v>
          </cell>
          <cell r="G2339">
            <v>0</v>
          </cell>
        </row>
        <row r="2340">
          <cell r="A2340" t="str">
            <v>Total Deferred Tax Liab - NC</v>
          </cell>
          <cell r="B2340" t="str">
            <v>Rich</v>
          </cell>
          <cell r="C2340" t="str">
            <v>Computed</v>
          </cell>
          <cell r="D2340" t="str">
            <v>1Q04</v>
          </cell>
          <cell r="E2340" t="str">
            <v>EEO</v>
          </cell>
          <cell r="F2340" t="str">
            <v>Foreign</v>
          </cell>
          <cell r="G2340">
            <v>0</v>
          </cell>
        </row>
        <row r="2341">
          <cell r="A2341" t="str">
            <v>Total Net Deferred Tax Asset/(Liab)</v>
          </cell>
          <cell r="B2341" t="str">
            <v>Rich</v>
          </cell>
          <cell r="C2341" t="str">
            <v>Computed</v>
          </cell>
          <cell r="D2341" t="str">
            <v>1Q04</v>
          </cell>
          <cell r="E2341" t="str">
            <v>EEO</v>
          </cell>
          <cell r="F2341" t="str">
            <v>Foreign</v>
          </cell>
          <cell r="G2341">
            <v>0</v>
          </cell>
        </row>
        <row r="2342">
          <cell r="A2342" t="str">
            <v>Gross Valuation Allowance</v>
          </cell>
          <cell r="B2342" t="str">
            <v>Rich</v>
          </cell>
          <cell r="C2342" t="str">
            <v>Computed</v>
          </cell>
          <cell r="D2342" t="str">
            <v>1Q04</v>
          </cell>
          <cell r="E2342" t="str">
            <v>EEO</v>
          </cell>
          <cell r="F2342" t="str">
            <v>Foreign</v>
          </cell>
          <cell r="G2342">
            <v>0</v>
          </cell>
        </row>
        <row r="2343">
          <cell r="A2343" t="str">
            <v>Total Asset/(Liability)</v>
          </cell>
          <cell r="B2343" t="str">
            <v>Rich</v>
          </cell>
          <cell r="C2343" t="str">
            <v>Computed</v>
          </cell>
          <cell r="D2343" t="str">
            <v>1Q04</v>
          </cell>
          <cell r="E2343" t="str">
            <v>EEO</v>
          </cell>
          <cell r="F2343" t="str">
            <v>Foreign</v>
          </cell>
          <cell r="G2343">
            <v>-459608.3492312872</v>
          </cell>
        </row>
        <row r="2344">
          <cell r="A2344" t="str">
            <v>Total tax expense (benefit)</v>
          </cell>
          <cell r="B2344" t="str">
            <v>Rich</v>
          </cell>
          <cell r="C2344" t="str">
            <v>Computed</v>
          </cell>
          <cell r="D2344" t="str">
            <v>1Q04</v>
          </cell>
          <cell r="E2344" t="str">
            <v>EEO</v>
          </cell>
          <cell r="F2344" t="str">
            <v>Foreign</v>
          </cell>
          <cell r="G2344">
            <v>0</v>
          </cell>
        </row>
        <row r="2345">
          <cell r="A2345" t="str">
            <v>EOY Accrued Tax Rec/(Pay)</v>
          </cell>
          <cell r="B2345" t="str">
            <v>Rich</v>
          </cell>
          <cell r="C2345" t="str">
            <v>Computed</v>
          </cell>
          <cell r="D2345" t="str">
            <v>4Q03</v>
          </cell>
          <cell r="E2345" t="str">
            <v>EEO</v>
          </cell>
          <cell r="F2345" t="str">
            <v>Foreign</v>
          </cell>
          <cell r="G2345">
            <v>-459608.3492312872</v>
          </cell>
        </row>
        <row r="2346">
          <cell r="A2346" t="str">
            <v>Total Deferred Tax Asset - Current</v>
          </cell>
          <cell r="B2346" t="str">
            <v>Rich</v>
          </cell>
          <cell r="C2346" t="str">
            <v>Computed</v>
          </cell>
          <cell r="D2346" t="str">
            <v>4Q03</v>
          </cell>
          <cell r="E2346" t="str">
            <v>EEO</v>
          </cell>
          <cell r="F2346" t="str">
            <v>Foreign</v>
          </cell>
          <cell r="G2346">
            <v>0</v>
          </cell>
        </row>
        <row r="2347">
          <cell r="A2347" t="str">
            <v>Total Deferred Tax Asset - NC</v>
          </cell>
          <cell r="B2347" t="str">
            <v>Rich</v>
          </cell>
          <cell r="C2347" t="str">
            <v>Computed</v>
          </cell>
          <cell r="D2347" t="str">
            <v>4Q03</v>
          </cell>
          <cell r="E2347" t="str">
            <v>EEO</v>
          </cell>
          <cell r="F2347" t="str">
            <v>Foreign</v>
          </cell>
          <cell r="G2347">
            <v>0</v>
          </cell>
        </row>
        <row r="2348">
          <cell r="A2348" t="str">
            <v>Total Deferred Tax Liab - NC</v>
          </cell>
          <cell r="B2348" t="str">
            <v>Rich</v>
          </cell>
          <cell r="C2348" t="str">
            <v>Computed</v>
          </cell>
          <cell r="D2348" t="str">
            <v>4Q03</v>
          </cell>
          <cell r="E2348" t="str">
            <v>EEO</v>
          </cell>
          <cell r="F2348" t="str">
            <v>Foreign</v>
          </cell>
          <cell r="G2348">
            <v>0</v>
          </cell>
        </row>
        <row r="2349">
          <cell r="A2349" t="str">
            <v>Total Net Deferred Tax Asset/(Liab)</v>
          </cell>
          <cell r="B2349" t="str">
            <v>Rich</v>
          </cell>
          <cell r="C2349" t="str">
            <v>Computed</v>
          </cell>
          <cell r="D2349" t="str">
            <v>4Q03</v>
          </cell>
          <cell r="E2349" t="str">
            <v>EEO</v>
          </cell>
          <cell r="F2349" t="str">
            <v>Foreign</v>
          </cell>
          <cell r="G2349">
            <v>0</v>
          </cell>
        </row>
        <row r="2350">
          <cell r="A2350" t="str">
            <v>Gross Valuation Allowance</v>
          </cell>
          <cell r="B2350" t="str">
            <v>Rich</v>
          </cell>
          <cell r="C2350" t="str">
            <v>Computed</v>
          </cell>
          <cell r="D2350" t="str">
            <v>4Q03</v>
          </cell>
          <cell r="E2350" t="str">
            <v>EEO</v>
          </cell>
          <cell r="F2350" t="str">
            <v>Foreign</v>
          </cell>
          <cell r="G2350">
            <v>0</v>
          </cell>
        </row>
        <row r="2351">
          <cell r="A2351" t="str">
            <v>Total Asset/(Liability)</v>
          </cell>
          <cell r="B2351" t="str">
            <v>Rich</v>
          </cell>
          <cell r="C2351" t="str">
            <v>Computed</v>
          </cell>
          <cell r="D2351" t="str">
            <v>4Q03</v>
          </cell>
          <cell r="E2351" t="str">
            <v>EEO</v>
          </cell>
          <cell r="F2351" t="str">
            <v>Foreign</v>
          </cell>
          <cell r="G2351">
            <v>-459608.3492312872</v>
          </cell>
        </row>
        <row r="2352">
          <cell r="A2352" t="str">
            <v>EOY Accrued Tax Rec/(Pay)</v>
          </cell>
          <cell r="B2352" t="str">
            <v>Jamie</v>
          </cell>
          <cell r="C2352" t="str">
            <v>Computed</v>
          </cell>
          <cell r="D2352" t="str">
            <v>2Q04</v>
          </cell>
          <cell r="E2352" t="str">
            <v>RU EDC</v>
          </cell>
          <cell r="F2352" t="str">
            <v>Foreign</v>
          </cell>
          <cell r="G2352">
            <v>-17088645.386647213</v>
          </cell>
        </row>
        <row r="2353">
          <cell r="A2353" t="str">
            <v>Total Deferred Tax Asset - Current</v>
          </cell>
          <cell r="B2353" t="str">
            <v>Jamie</v>
          </cell>
          <cell r="C2353" t="str">
            <v>Computed</v>
          </cell>
          <cell r="D2353" t="str">
            <v>2Q04</v>
          </cell>
          <cell r="E2353" t="str">
            <v>RU EDC</v>
          </cell>
          <cell r="F2353" t="str">
            <v>Foreign</v>
          </cell>
          <cell r="G2353">
            <v>18424489.795918368</v>
          </cell>
        </row>
        <row r="2354">
          <cell r="A2354" t="str">
            <v>Total Deferred Tax Asset - NC</v>
          </cell>
          <cell r="B2354" t="str">
            <v>Jamie</v>
          </cell>
          <cell r="C2354" t="str">
            <v>Computed</v>
          </cell>
          <cell r="D2354" t="str">
            <v>2Q04</v>
          </cell>
          <cell r="E2354" t="str">
            <v>RU EDC</v>
          </cell>
          <cell r="F2354" t="str">
            <v>Foreign</v>
          </cell>
          <cell r="G2354">
            <v>0</v>
          </cell>
        </row>
        <row r="2355">
          <cell r="A2355" t="str">
            <v>Total Deferred Tax Liab - NC</v>
          </cell>
          <cell r="B2355" t="str">
            <v>Jamie</v>
          </cell>
          <cell r="C2355" t="str">
            <v>Computed</v>
          </cell>
          <cell r="D2355" t="str">
            <v>2Q04</v>
          </cell>
          <cell r="E2355" t="str">
            <v>RU EDC</v>
          </cell>
          <cell r="F2355" t="str">
            <v>Foreign</v>
          </cell>
          <cell r="G2355">
            <v>-39881049.562682211</v>
          </cell>
        </row>
        <row r="2356">
          <cell r="A2356" t="str">
            <v>Total Net Deferred Tax Asset/(Liab)</v>
          </cell>
          <cell r="B2356" t="str">
            <v>Jamie</v>
          </cell>
          <cell r="C2356" t="str">
            <v>Computed</v>
          </cell>
          <cell r="D2356" t="str">
            <v>2Q04</v>
          </cell>
          <cell r="E2356" t="str">
            <v>RU EDC</v>
          </cell>
          <cell r="F2356" t="str">
            <v>Foreign</v>
          </cell>
          <cell r="G2356">
            <v>-21456559.766763844</v>
          </cell>
        </row>
        <row r="2357">
          <cell r="A2357" t="str">
            <v>Gross Valuation Allowance</v>
          </cell>
          <cell r="B2357" t="str">
            <v>Jamie</v>
          </cell>
          <cell r="C2357" t="str">
            <v>Computed</v>
          </cell>
          <cell r="D2357" t="str">
            <v>2Q04</v>
          </cell>
          <cell r="E2357" t="str">
            <v>RU EDC</v>
          </cell>
          <cell r="F2357" t="str">
            <v>Foreign</v>
          </cell>
          <cell r="G2357">
            <v>0</v>
          </cell>
        </row>
        <row r="2358">
          <cell r="A2358" t="str">
            <v>Total Asset/(Liability)</v>
          </cell>
          <cell r="B2358" t="str">
            <v>Jamie</v>
          </cell>
          <cell r="C2358" t="str">
            <v>Computed</v>
          </cell>
          <cell r="D2358" t="str">
            <v>2Q04</v>
          </cell>
          <cell r="E2358" t="str">
            <v>RU EDC</v>
          </cell>
          <cell r="F2358" t="str">
            <v>Foreign</v>
          </cell>
          <cell r="G2358">
            <v>-38545205.153411061</v>
          </cell>
        </row>
        <row r="2359">
          <cell r="A2359" t="str">
            <v>Total tax expense (benefit)</v>
          </cell>
          <cell r="B2359" t="str">
            <v>Jamie</v>
          </cell>
          <cell r="C2359" t="str">
            <v>Computed</v>
          </cell>
          <cell r="D2359" t="str">
            <v>2Q04</v>
          </cell>
          <cell r="E2359" t="str">
            <v>RU EDC</v>
          </cell>
          <cell r="F2359" t="str">
            <v>Foreign</v>
          </cell>
          <cell r="G2359">
            <v>-13378487.347580172</v>
          </cell>
        </row>
        <row r="2360">
          <cell r="A2360" t="str">
            <v>EOY Accrued Tax Rec/(Pay)</v>
          </cell>
          <cell r="B2360" t="str">
            <v>Jamie</v>
          </cell>
          <cell r="C2360" t="str">
            <v>Computed</v>
          </cell>
          <cell r="D2360" t="str">
            <v>1Q04</v>
          </cell>
          <cell r="E2360" t="str">
            <v>RU EDC</v>
          </cell>
          <cell r="F2360" t="str">
            <v>Foreign</v>
          </cell>
          <cell r="G2360">
            <v>-8232639.8676967779</v>
          </cell>
        </row>
        <row r="2361">
          <cell r="A2361" t="str">
            <v>Total Deferred Tax Asset - Current</v>
          </cell>
          <cell r="B2361" t="str">
            <v>Jamie</v>
          </cell>
          <cell r="C2361" t="str">
            <v>Computed</v>
          </cell>
          <cell r="D2361" t="str">
            <v>1Q04</v>
          </cell>
          <cell r="E2361" t="str">
            <v>RU EDC</v>
          </cell>
          <cell r="F2361" t="str">
            <v>Foreign</v>
          </cell>
          <cell r="G2361">
            <v>19568513.119533528</v>
          </cell>
        </row>
        <row r="2362">
          <cell r="A2362" t="str">
            <v>Total Deferred Tax Asset - NC</v>
          </cell>
          <cell r="B2362" t="str">
            <v>Jamie</v>
          </cell>
          <cell r="C2362" t="str">
            <v>Computed</v>
          </cell>
          <cell r="D2362" t="str">
            <v>1Q04</v>
          </cell>
          <cell r="E2362" t="str">
            <v>RU EDC</v>
          </cell>
          <cell r="F2362" t="str">
            <v>Foreign</v>
          </cell>
          <cell r="G2362">
            <v>0</v>
          </cell>
        </row>
        <row r="2363">
          <cell r="A2363" t="str">
            <v>Total Deferred Tax Liab - NC</v>
          </cell>
          <cell r="B2363" t="str">
            <v>Jamie</v>
          </cell>
          <cell r="C2363" t="str">
            <v>Computed</v>
          </cell>
          <cell r="D2363" t="str">
            <v>1Q04</v>
          </cell>
          <cell r="E2363" t="str">
            <v>RU EDC</v>
          </cell>
          <cell r="F2363" t="str">
            <v>Foreign</v>
          </cell>
          <cell r="G2363">
            <v>-49897376.093294457</v>
          </cell>
        </row>
        <row r="2364">
          <cell r="A2364" t="str">
            <v>Total Net Deferred Tax Asset/(Liab)</v>
          </cell>
          <cell r="B2364" t="str">
            <v>Jamie</v>
          </cell>
          <cell r="C2364" t="str">
            <v>Computed</v>
          </cell>
          <cell r="D2364" t="str">
            <v>1Q04</v>
          </cell>
          <cell r="E2364" t="str">
            <v>RU EDC</v>
          </cell>
          <cell r="F2364" t="str">
            <v>Foreign</v>
          </cell>
          <cell r="G2364">
            <v>-30328862.973760929</v>
          </cell>
        </row>
        <row r="2365">
          <cell r="A2365" t="str">
            <v>Gross Valuation Allowance</v>
          </cell>
          <cell r="B2365" t="str">
            <v>Jamie</v>
          </cell>
          <cell r="C2365" t="str">
            <v>Computed</v>
          </cell>
          <cell r="D2365" t="str">
            <v>1Q04</v>
          </cell>
          <cell r="E2365" t="str">
            <v>RU EDC</v>
          </cell>
          <cell r="F2365" t="str">
            <v>Foreign</v>
          </cell>
          <cell r="G2365">
            <v>0</v>
          </cell>
        </row>
        <row r="2366">
          <cell r="A2366" t="str">
            <v>Total Asset/(Liability)</v>
          </cell>
          <cell r="B2366" t="str">
            <v>Jamie</v>
          </cell>
          <cell r="C2366" t="str">
            <v>Computed</v>
          </cell>
          <cell r="D2366" t="str">
            <v>1Q04</v>
          </cell>
          <cell r="E2366" t="str">
            <v>RU EDC</v>
          </cell>
          <cell r="F2366" t="str">
            <v>Foreign</v>
          </cell>
          <cell r="G2366">
            <v>-38561502.84145771</v>
          </cell>
        </row>
        <row r="2367">
          <cell r="A2367" t="str">
            <v>Total tax expense (benefit)</v>
          </cell>
          <cell r="B2367" t="str">
            <v>Jamie</v>
          </cell>
          <cell r="C2367" t="str">
            <v>Computed</v>
          </cell>
          <cell r="D2367" t="str">
            <v>1Q04</v>
          </cell>
          <cell r="E2367" t="str">
            <v>RU EDC</v>
          </cell>
          <cell r="F2367" t="str">
            <v>Foreign</v>
          </cell>
          <cell r="G2367">
            <v>8433250.5580174923</v>
          </cell>
        </row>
        <row r="2368">
          <cell r="A2368" t="str">
            <v>EOY Accrued Tax Rec/(Pay)</v>
          </cell>
          <cell r="B2368" t="str">
            <v>Jamie</v>
          </cell>
          <cell r="C2368" t="str">
            <v>Computed</v>
          </cell>
          <cell r="D2368" t="str">
            <v>4Q03</v>
          </cell>
          <cell r="E2368" t="str">
            <v>RU EDC</v>
          </cell>
          <cell r="F2368" t="str">
            <v>Foreign</v>
          </cell>
          <cell r="G2368">
            <v>-15606548.950733986</v>
          </cell>
        </row>
        <row r="2369">
          <cell r="A2369" t="str">
            <v>Total Deferred Tax Asset - Current</v>
          </cell>
          <cell r="B2369" t="str">
            <v>Jamie</v>
          </cell>
          <cell r="C2369" t="str">
            <v>Computed</v>
          </cell>
          <cell r="D2369" t="str">
            <v>4Q03</v>
          </cell>
          <cell r="E2369" t="str">
            <v>RU EDC</v>
          </cell>
          <cell r="F2369" t="str">
            <v>Foreign</v>
          </cell>
          <cell r="G2369">
            <v>20007046.388725776</v>
          </cell>
        </row>
        <row r="2370">
          <cell r="A2370" t="str">
            <v>Total Deferred Tax Asset - NC</v>
          </cell>
          <cell r="B2370" t="str">
            <v>Jamie</v>
          </cell>
          <cell r="C2370" t="str">
            <v>Computed</v>
          </cell>
          <cell r="D2370" t="str">
            <v>4Q03</v>
          </cell>
          <cell r="E2370" t="str">
            <v>RU EDC</v>
          </cell>
          <cell r="F2370" t="str">
            <v>Foreign</v>
          </cell>
          <cell r="G2370">
            <v>0</v>
          </cell>
        </row>
        <row r="2371">
          <cell r="A2371" t="str">
            <v>Total Deferred Tax Liab - NC</v>
          </cell>
          <cell r="B2371" t="str">
            <v>Jamie</v>
          </cell>
          <cell r="C2371" t="str">
            <v>Computed</v>
          </cell>
          <cell r="D2371" t="str">
            <v>4Q03</v>
          </cell>
          <cell r="E2371" t="str">
            <v>RU EDC</v>
          </cell>
          <cell r="F2371" t="str">
            <v>Foreign</v>
          </cell>
          <cell r="G2371">
            <v>-34541555.26717557</v>
          </cell>
        </row>
        <row r="2372">
          <cell r="A2372" t="str">
            <v>Total Net Deferred Tax Asset/(Liab)</v>
          </cell>
          <cell r="B2372" t="str">
            <v>Jamie</v>
          </cell>
          <cell r="C2372" t="str">
            <v>Computed</v>
          </cell>
          <cell r="D2372" t="str">
            <v>4Q03</v>
          </cell>
          <cell r="E2372" t="str">
            <v>RU EDC</v>
          </cell>
          <cell r="F2372" t="str">
            <v>Foreign</v>
          </cell>
          <cell r="G2372">
            <v>-14534508.878449794</v>
          </cell>
        </row>
        <row r="2373">
          <cell r="A2373" t="str">
            <v>Gross Valuation Allowance</v>
          </cell>
          <cell r="B2373" t="str">
            <v>Jamie</v>
          </cell>
          <cell r="C2373" t="str">
            <v>Computed</v>
          </cell>
          <cell r="D2373" t="str">
            <v>4Q03</v>
          </cell>
          <cell r="E2373" t="str">
            <v>RU EDC</v>
          </cell>
          <cell r="F2373" t="str">
            <v>Foreign</v>
          </cell>
          <cell r="G2373">
            <v>0</v>
          </cell>
        </row>
        <row r="2374">
          <cell r="A2374" t="str">
            <v>Total Asset/(Liability)</v>
          </cell>
          <cell r="B2374" t="str">
            <v>Jamie</v>
          </cell>
          <cell r="C2374" t="str">
            <v>Computed</v>
          </cell>
          <cell r="D2374" t="str">
            <v>4Q03</v>
          </cell>
          <cell r="E2374" t="str">
            <v>RU EDC</v>
          </cell>
          <cell r="F2374" t="str">
            <v>Foreign</v>
          </cell>
          <cell r="G2374">
            <v>-30141057.82918378</v>
          </cell>
        </row>
        <row r="2375">
          <cell r="A2375" t="str">
            <v>EOY Accrued Tax Rec/(Pay)</v>
          </cell>
          <cell r="B2375" t="str">
            <v>Richard</v>
          </cell>
          <cell r="C2375" t="str">
            <v>Computed</v>
          </cell>
          <cell r="D2375" t="str">
            <v>2Q04</v>
          </cell>
          <cell r="E2375" t="str">
            <v>RU Sonel SA</v>
          </cell>
          <cell r="F2375" t="str">
            <v>Foreign</v>
          </cell>
          <cell r="G2375">
            <v>-13224601.882352943</v>
          </cell>
        </row>
        <row r="2376">
          <cell r="A2376" t="str">
            <v>Total Deferred Tax Asset - Current</v>
          </cell>
          <cell r="B2376" t="str">
            <v>Richard</v>
          </cell>
          <cell r="C2376" t="str">
            <v>Computed</v>
          </cell>
          <cell r="D2376" t="str">
            <v>2Q04</v>
          </cell>
          <cell r="E2376" t="str">
            <v>RU Sonel SA</v>
          </cell>
          <cell r="F2376" t="str">
            <v>Foreign</v>
          </cell>
          <cell r="G2376">
            <v>0</v>
          </cell>
        </row>
        <row r="2377">
          <cell r="A2377" t="str">
            <v>Total Deferred Tax Asset - NC</v>
          </cell>
          <cell r="B2377" t="str">
            <v>Richard</v>
          </cell>
          <cell r="C2377" t="str">
            <v>Computed</v>
          </cell>
          <cell r="D2377" t="str">
            <v>2Q04</v>
          </cell>
          <cell r="E2377" t="str">
            <v>RU Sonel SA</v>
          </cell>
          <cell r="F2377" t="str">
            <v>Foreign</v>
          </cell>
          <cell r="G2377">
            <v>0</v>
          </cell>
        </row>
        <row r="2378">
          <cell r="A2378" t="str">
            <v>Total Deferred Tax Liab - NC</v>
          </cell>
          <cell r="B2378" t="str">
            <v>Richard</v>
          </cell>
          <cell r="C2378" t="str">
            <v>Computed</v>
          </cell>
          <cell r="D2378" t="str">
            <v>2Q04</v>
          </cell>
          <cell r="E2378" t="str">
            <v>RU Sonel SA</v>
          </cell>
          <cell r="F2378" t="str">
            <v>Foreign</v>
          </cell>
          <cell r="G2378">
            <v>0</v>
          </cell>
        </row>
        <row r="2379">
          <cell r="A2379" t="str">
            <v>Total Net Deferred Tax Asset/(Liab)</v>
          </cell>
          <cell r="B2379" t="str">
            <v>Richard</v>
          </cell>
          <cell r="C2379" t="str">
            <v>Computed</v>
          </cell>
          <cell r="D2379" t="str">
            <v>2Q04</v>
          </cell>
          <cell r="E2379" t="str">
            <v>RU Sonel SA</v>
          </cell>
          <cell r="F2379" t="str">
            <v>Foreign</v>
          </cell>
          <cell r="G2379">
            <v>0</v>
          </cell>
        </row>
        <row r="2380">
          <cell r="A2380" t="str">
            <v>Gross Valuation Allowance</v>
          </cell>
          <cell r="B2380" t="str">
            <v>Richard</v>
          </cell>
          <cell r="C2380" t="str">
            <v>Computed</v>
          </cell>
          <cell r="D2380" t="str">
            <v>2Q04</v>
          </cell>
          <cell r="E2380" t="str">
            <v>RU Sonel SA</v>
          </cell>
          <cell r="F2380" t="str">
            <v>Foreign</v>
          </cell>
          <cell r="G2380">
            <v>0</v>
          </cell>
        </row>
        <row r="2381">
          <cell r="A2381" t="str">
            <v>Total Asset/(Liability)</v>
          </cell>
          <cell r="B2381" t="str">
            <v>Richard</v>
          </cell>
          <cell r="C2381" t="str">
            <v>Computed</v>
          </cell>
          <cell r="D2381" t="str">
            <v>2Q04</v>
          </cell>
          <cell r="E2381" t="str">
            <v>RU Sonel SA</v>
          </cell>
          <cell r="F2381" t="str">
            <v>Foreign</v>
          </cell>
          <cell r="G2381">
            <v>-13224601.882352943</v>
          </cell>
        </row>
        <row r="2382">
          <cell r="A2382" t="str">
            <v>Total tax expense (benefit)</v>
          </cell>
          <cell r="B2382" t="str">
            <v>Richard</v>
          </cell>
          <cell r="C2382" t="str">
            <v>Computed</v>
          </cell>
          <cell r="D2382" t="str">
            <v>2Q04</v>
          </cell>
          <cell r="E2382" t="str">
            <v>RU Sonel SA</v>
          </cell>
          <cell r="F2382" t="str">
            <v>Foreign</v>
          </cell>
          <cell r="G2382">
            <v>4847338.2650000006</v>
          </cell>
        </row>
        <row r="2383">
          <cell r="A2383" t="str">
            <v>EOY Accrued Tax Rec/(Pay)</v>
          </cell>
          <cell r="B2383" t="str">
            <v>Richard</v>
          </cell>
          <cell r="C2383" t="str">
            <v>Computed</v>
          </cell>
          <cell r="D2383" t="str">
            <v>1Q04</v>
          </cell>
          <cell r="E2383" t="str">
            <v>RU Sonel SA</v>
          </cell>
          <cell r="F2383" t="str">
            <v>Foreign</v>
          </cell>
          <cell r="G2383">
            <v>-8449912.2039215695</v>
          </cell>
        </row>
        <row r="2384">
          <cell r="A2384" t="str">
            <v>Total Deferred Tax Asset - Current</v>
          </cell>
          <cell r="B2384" t="str">
            <v>Richard</v>
          </cell>
          <cell r="C2384" t="str">
            <v>Computed</v>
          </cell>
          <cell r="D2384" t="str">
            <v>1Q04</v>
          </cell>
          <cell r="E2384" t="str">
            <v>RU Sonel SA</v>
          </cell>
          <cell r="F2384" t="str">
            <v>Foreign</v>
          </cell>
          <cell r="G2384">
            <v>0</v>
          </cell>
        </row>
        <row r="2385">
          <cell r="A2385" t="str">
            <v>Total Deferred Tax Asset - NC</v>
          </cell>
          <cell r="B2385" t="str">
            <v>Richard</v>
          </cell>
          <cell r="C2385" t="str">
            <v>Computed</v>
          </cell>
          <cell r="D2385" t="str">
            <v>1Q04</v>
          </cell>
          <cell r="E2385" t="str">
            <v>RU Sonel SA</v>
          </cell>
          <cell r="F2385" t="str">
            <v>Foreign</v>
          </cell>
          <cell r="G2385">
            <v>0</v>
          </cell>
        </row>
        <row r="2386">
          <cell r="A2386" t="str">
            <v>Total Deferred Tax Liab - NC</v>
          </cell>
          <cell r="B2386" t="str">
            <v>Richard</v>
          </cell>
          <cell r="C2386" t="str">
            <v>Computed</v>
          </cell>
          <cell r="D2386" t="str">
            <v>1Q04</v>
          </cell>
          <cell r="E2386" t="str">
            <v>RU Sonel SA</v>
          </cell>
          <cell r="F2386" t="str">
            <v>Foreign</v>
          </cell>
          <cell r="G2386">
            <v>0</v>
          </cell>
        </row>
        <row r="2387">
          <cell r="A2387" t="str">
            <v>Total Net Deferred Tax Asset/(Liab)</v>
          </cell>
          <cell r="B2387" t="str">
            <v>Richard</v>
          </cell>
          <cell r="C2387" t="str">
            <v>Computed</v>
          </cell>
          <cell r="D2387" t="str">
            <v>1Q04</v>
          </cell>
          <cell r="E2387" t="str">
            <v>RU Sonel SA</v>
          </cell>
          <cell r="F2387" t="str">
            <v>Foreign</v>
          </cell>
          <cell r="G2387">
            <v>0</v>
          </cell>
        </row>
        <row r="2388">
          <cell r="A2388" t="str">
            <v>Gross Valuation Allowance</v>
          </cell>
          <cell r="B2388" t="str">
            <v>Richard</v>
          </cell>
          <cell r="C2388" t="str">
            <v>Computed</v>
          </cell>
          <cell r="D2388" t="str">
            <v>1Q04</v>
          </cell>
          <cell r="E2388" t="str">
            <v>RU Sonel SA</v>
          </cell>
          <cell r="F2388" t="str">
            <v>Foreign</v>
          </cell>
          <cell r="G2388">
            <v>0</v>
          </cell>
        </row>
        <row r="2389">
          <cell r="A2389" t="str">
            <v>Total Asset/(Liability)</v>
          </cell>
          <cell r="B2389" t="str">
            <v>Richard</v>
          </cell>
          <cell r="C2389" t="str">
            <v>Computed</v>
          </cell>
          <cell r="D2389" t="str">
            <v>1Q04</v>
          </cell>
          <cell r="E2389" t="str">
            <v>RU Sonel SA</v>
          </cell>
          <cell r="F2389" t="str">
            <v>Foreign</v>
          </cell>
          <cell r="G2389">
            <v>-8449912.2039215695</v>
          </cell>
        </row>
        <row r="2390">
          <cell r="A2390" t="str">
            <v>Total tax expense (benefit)</v>
          </cell>
          <cell r="B2390" t="str">
            <v>Richard</v>
          </cell>
          <cell r="C2390" t="str">
            <v>Computed</v>
          </cell>
          <cell r="D2390" t="str">
            <v>1Q04</v>
          </cell>
          <cell r="E2390" t="str">
            <v>RU Sonel SA</v>
          </cell>
          <cell r="F2390" t="str">
            <v>Foreign</v>
          </cell>
          <cell r="G2390">
            <v>930918.06500000018</v>
          </cell>
        </row>
        <row r="2391">
          <cell r="A2391" t="str">
            <v>EOY Accrued Tax Rec/(Pay)</v>
          </cell>
          <cell r="B2391" t="str">
            <v>Richard</v>
          </cell>
          <cell r="C2391" t="str">
            <v>Computed</v>
          </cell>
          <cell r="D2391" t="str">
            <v>4Q03</v>
          </cell>
          <cell r="E2391" t="str">
            <v>RU Sonel SA</v>
          </cell>
          <cell r="F2391" t="str">
            <v>Foreign</v>
          </cell>
          <cell r="G2391">
            <v>-6977365.4901960781</v>
          </cell>
        </row>
        <row r="2392">
          <cell r="A2392" t="str">
            <v>Total Deferred Tax Asset - Current</v>
          </cell>
          <cell r="B2392" t="str">
            <v>Richard</v>
          </cell>
          <cell r="C2392" t="str">
            <v>Computed</v>
          </cell>
          <cell r="D2392" t="str">
            <v>4Q03</v>
          </cell>
          <cell r="E2392" t="str">
            <v>RU Sonel SA</v>
          </cell>
          <cell r="F2392" t="str">
            <v>Foreign</v>
          </cell>
          <cell r="G2392">
            <v>0</v>
          </cell>
        </row>
        <row r="2393">
          <cell r="A2393" t="str">
            <v>Total Deferred Tax Asset - NC</v>
          </cell>
          <cell r="B2393" t="str">
            <v>Richard</v>
          </cell>
          <cell r="C2393" t="str">
            <v>Computed</v>
          </cell>
          <cell r="D2393" t="str">
            <v>4Q03</v>
          </cell>
          <cell r="E2393" t="str">
            <v>RU Sonel SA</v>
          </cell>
          <cell r="F2393" t="str">
            <v>Foreign</v>
          </cell>
          <cell r="G2393">
            <v>0</v>
          </cell>
        </row>
        <row r="2394">
          <cell r="A2394" t="str">
            <v>Total Deferred Tax Liab - NC</v>
          </cell>
          <cell r="B2394" t="str">
            <v>Richard</v>
          </cell>
          <cell r="C2394" t="str">
            <v>Computed</v>
          </cell>
          <cell r="D2394" t="str">
            <v>4Q03</v>
          </cell>
          <cell r="E2394" t="str">
            <v>RU Sonel SA</v>
          </cell>
          <cell r="F2394" t="str">
            <v>Foreign</v>
          </cell>
          <cell r="G2394">
            <v>0</v>
          </cell>
        </row>
        <row r="2395">
          <cell r="A2395" t="str">
            <v>Total Net Deferred Tax Asset/(Liab)</v>
          </cell>
          <cell r="B2395" t="str">
            <v>Richard</v>
          </cell>
          <cell r="C2395" t="str">
            <v>Computed</v>
          </cell>
          <cell r="D2395" t="str">
            <v>4Q03</v>
          </cell>
          <cell r="E2395" t="str">
            <v>RU Sonel SA</v>
          </cell>
          <cell r="F2395" t="str">
            <v>Foreign</v>
          </cell>
          <cell r="G2395">
            <v>0</v>
          </cell>
        </row>
        <row r="2396">
          <cell r="A2396" t="str">
            <v>Gross Valuation Allowance</v>
          </cell>
          <cell r="B2396" t="str">
            <v>Richard</v>
          </cell>
          <cell r="C2396" t="str">
            <v>Computed</v>
          </cell>
          <cell r="D2396" t="str">
            <v>4Q03</v>
          </cell>
          <cell r="E2396" t="str">
            <v>RU Sonel SA</v>
          </cell>
          <cell r="F2396" t="str">
            <v>Foreign</v>
          </cell>
          <cell r="G2396">
            <v>0</v>
          </cell>
        </row>
        <row r="2397">
          <cell r="A2397" t="str">
            <v>Total Asset/(Liability)</v>
          </cell>
          <cell r="B2397" t="str">
            <v>Richard</v>
          </cell>
          <cell r="C2397" t="str">
            <v>Computed</v>
          </cell>
          <cell r="D2397" t="str">
            <v>4Q03</v>
          </cell>
          <cell r="E2397" t="str">
            <v>RU Sonel SA</v>
          </cell>
          <cell r="F2397" t="str">
            <v>Foreign</v>
          </cell>
          <cell r="G2397">
            <v>-6977365.4901960781</v>
          </cell>
        </row>
        <row r="2398">
          <cell r="A2398" t="str">
            <v>EOY Accrued Tax Rec/(Pay)</v>
          </cell>
          <cell r="B2398" t="str">
            <v>Bill</v>
          </cell>
          <cell r="C2398" t="str">
            <v>Computed</v>
          </cell>
          <cell r="D2398" t="str">
            <v>2Q04</v>
          </cell>
          <cell r="E2398" t="str">
            <v>BS Kievoblenergo</v>
          </cell>
          <cell r="F2398" t="str">
            <v>Foreign</v>
          </cell>
          <cell r="G2398">
            <v>-7057837.8433333337</v>
          </cell>
        </row>
        <row r="2399">
          <cell r="A2399" t="str">
            <v>Total Deferred Tax Asset - Current</v>
          </cell>
          <cell r="B2399" t="str">
            <v>Bill</v>
          </cell>
          <cell r="C2399" t="str">
            <v>Computed</v>
          </cell>
          <cell r="D2399" t="str">
            <v>2Q04</v>
          </cell>
          <cell r="E2399" t="str">
            <v>BS Kievoblenergo</v>
          </cell>
          <cell r="F2399" t="str">
            <v>Foreign</v>
          </cell>
          <cell r="G2399">
            <v>0</v>
          </cell>
        </row>
        <row r="2400">
          <cell r="A2400" t="str">
            <v>Total Deferred Tax Asset - NC</v>
          </cell>
          <cell r="B2400" t="str">
            <v>Bill</v>
          </cell>
          <cell r="C2400" t="str">
            <v>Computed</v>
          </cell>
          <cell r="D2400" t="str">
            <v>2Q04</v>
          </cell>
          <cell r="E2400" t="str">
            <v>BS Kievoblenergo</v>
          </cell>
          <cell r="F2400" t="str">
            <v>Foreign</v>
          </cell>
          <cell r="G2400">
            <v>0</v>
          </cell>
        </row>
        <row r="2401">
          <cell r="A2401" t="str">
            <v>Total Deferred Tax Liab - NC</v>
          </cell>
          <cell r="B2401" t="str">
            <v>Bill</v>
          </cell>
          <cell r="C2401" t="str">
            <v>Computed</v>
          </cell>
          <cell r="D2401" t="str">
            <v>2Q04</v>
          </cell>
          <cell r="E2401" t="str">
            <v>BS Kievoblenergo</v>
          </cell>
          <cell r="F2401" t="str">
            <v>Foreign</v>
          </cell>
          <cell r="G2401">
            <v>0</v>
          </cell>
        </row>
        <row r="2402">
          <cell r="A2402" t="str">
            <v>Total Net Deferred Tax Asset/(Liab)</v>
          </cell>
          <cell r="B2402" t="str">
            <v>Bill</v>
          </cell>
          <cell r="C2402" t="str">
            <v>Computed</v>
          </cell>
          <cell r="D2402" t="str">
            <v>2Q04</v>
          </cell>
          <cell r="E2402" t="str">
            <v>BS Kievoblenergo</v>
          </cell>
          <cell r="F2402" t="str">
            <v>Foreign</v>
          </cell>
          <cell r="G2402">
            <v>0</v>
          </cell>
        </row>
        <row r="2403">
          <cell r="A2403" t="str">
            <v>Gross Valuation Allowance</v>
          </cell>
          <cell r="B2403" t="str">
            <v>Bill</v>
          </cell>
          <cell r="C2403" t="str">
            <v>Computed</v>
          </cell>
          <cell r="D2403" t="str">
            <v>2Q04</v>
          </cell>
          <cell r="E2403" t="str">
            <v>BS Kievoblenergo</v>
          </cell>
          <cell r="F2403" t="str">
            <v>Foreign</v>
          </cell>
          <cell r="G2403">
            <v>0</v>
          </cell>
        </row>
        <row r="2404">
          <cell r="A2404" t="str">
            <v>Total Asset/(Liability)</v>
          </cell>
          <cell r="B2404" t="str">
            <v>Bill</v>
          </cell>
          <cell r="C2404" t="str">
            <v>Computed</v>
          </cell>
          <cell r="D2404" t="str">
            <v>2Q04</v>
          </cell>
          <cell r="E2404" t="str">
            <v>BS Kievoblenergo</v>
          </cell>
          <cell r="F2404" t="str">
            <v>Foreign</v>
          </cell>
          <cell r="G2404">
            <v>-7057837.8433333337</v>
          </cell>
        </row>
        <row r="2405">
          <cell r="A2405" t="str">
            <v>Total tax expense (benefit)</v>
          </cell>
          <cell r="B2405" t="str">
            <v>Bill</v>
          </cell>
          <cell r="C2405" t="str">
            <v>Computed</v>
          </cell>
          <cell r="D2405" t="str">
            <v>2Q04</v>
          </cell>
          <cell r="E2405" t="str">
            <v>BS Kievoblenergo</v>
          </cell>
          <cell r="F2405" t="str">
            <v>Foreign</v>
          </cell>
          <cell r="G2405">
            <v>3430005.823454449</v>
          </cell>
        </row>
        <row r="2406">
          <cell r="A2406" t="str">
            <v>EOY Accrued Tax Rec/(Pay)</v>
          </cell>
          <cell r="B2406" t="str">
            <v>Bill</v>
          </cell>
          <cell r="C2406" t="str">
            <v>Computed</v>
          </cell>
          <cell r="D2406" t="str">
            <v>1Q04</v>
          </cell>
          <cell r="E2406" t="str">
            <v>BS Kievoblenergo</v>
          </cell>
          <cell r="F2406" t="str">
            <v>Foreign</v>
          </cell>
          <cell r="G2406">
            <v>-5530628.6466666656</v>
          </cell>
        </row>
        <row r="2407">
          <cell r="A2407" t="str">
            <v>Total Deferred Tax Asset - Current</v>
          </cell>
          <cell r="B2407" t="str">
            <v>Bill</v>
          </cell>
          <cell r="C2407" t="str">
            <v>Computed</v>
          </cell>
          <cell r="D2407" t="str">
            <v>1Q04</v>
          </cell>
          <cell r="E2407" t="str">
            <v>BS Kievoblenergo</v>
          </cell>
          <cell r="F2407" t="str">
            <v>Foreign</v>
          </cell>
          <cell r="G2407">
            <v>0</v>
          </cell>
        </row>
        <row r="2408">
          <cell r="A2408" t="str">
            <v>Total Deferred Tax Asset - NC</v>
          </cell>
          <cell r="B2408" t="str">
            <v>Bill</v>
          </cell>
          <cell r="C2408" t="str">
            <v>Computed</v>
          </cell>
          <cell r="D2408" t="str">
            <v>1Q04</v>
          </cell>
          <cell r="E2408" t="str">
            <v>BS Kievoblenergo</v>
          </cell>
          <cell r="F2408" t="str">
            <v>Foreign</v>
          </cell>
          <cell r="G2408">
            <v>0</v>
          </cell>
        </row>
        <row r="2409">
          <cell r="A2409" t="str">
            <v>Total Deferred Tax Liab - NC</v>
          </cell>
          <cell r="B2409" t="str">
            <v>Bill</v>
          </cell>
          <cell r="C2409" t="str">
            <v>Computed</v>
          </cell>
          <cell r="D2409" t="str">
            <v>1Q04</v>
          </cell>
          <cell r="E2409" t="str">
            <v>BS Kievoblenergo</v>
          </cell>
          <cell r="F2409" t="str">
            <v>Foreign</v>
          </cell>
          <cell r="G2409">
            <v>0</v>
          </cell>
        </row>
        <row r="2410">
          <cell r="A2410" t="str">
            <v>Total Net Deferred Tax Asset/(Liab)</v>
          </cell>
          <cell r="B2410" t="str">
            <v>Bill</v>
          </cell>
          <cell r="C2410" t="str">
            <v>Computed</v>
          </cell>
          <cell r="D2410" t="str">
            <v>1Q04</v>
          </cell>
          <cell r="E2410" t="str">
            <v>BS Kievoblenergo</v>
          </cell>
          <cell r="F2410" t="str">
            <v>Foreign</v>
          </cell>
          <cell r="G2410">
            <v>0</v>
          </cell>
        </row>
        <row r="2411">
          <cell r="A2411" t="str">
            <v>Gross Valuation Allowance</v>
          </cell>
          <cell r="B2411" t="str">
            <v>Bill</v>
          </cell>
          <cell r="C2411" t="str">
            <v>Computed</v>
          </cell>
          <cell r="D2411" t="str">
            <v>1Q04</v>
          </cell>
          <cell r="E2411" t="str">
            <v>BS Kievoblenergo</v>
          </cell>
          <cell r="F2411" t="str">
            <v>Foreign</v>
          </cell>
          <cell r="G2411">
            <v>0</v>
          </cell>
        </row>
        <row r="2412">
          <cell r="A2412" t="str">
            <v>Total Asset/(Liability)</v>
          </cell>
          <cell r="B2412" t="str">
            <v>Bill</v>
          </cell>
          <cell r="C2412" t="str">
            <v>Computed</v>
          </cell>
          <cell r="D2412" t="str">
            <v>1Q04</v>
          </cell>
          <cell r="E2412" t="str">
            <v>BS Kievoblenergo</v>
          </cell>
          <cell r="F2412" t="str">
            <v>Foreign</v>
          </cell>
          <cell r="G2412">
            <v>-5530628.6466666656</v>
          </cell>
        </row>
        <row r="2413">
          <cell r="A2413" t="str">
            <v>Total tax expense (benefit)</v>
          </cell>
          <cell r="B2413" t="str">
            <v>Bill</v>
          </cell>
          <cell r="C2413" t="str">
            <v>Computed</v>
          </cell>
          <cell r="D2413" t="str">
            <v>1Q04</v>
          </cell>
          <cell r="E2413" t="str">
            <v>BS Kievoblenergo</v>
          </cell>
          <cell r="F2413" t="str">
            <v>Foreign</v>
          </cell>
          <cell r="G2413">
            <v>2116954.2466666657</v>
          </cell>
        </row>
        <row r="2414">
          <cell r="A2414" t="str">
            <v>EOY Accrued Tax Rec/(Pay)</v>
          </cell>
          <cell r="B2414" t="str">
            <v>Bill</v>
          </cell>
          <cell r="C2414" t="str">
            <v>Computed</v>
          </cell>
          <cell r="D2414" t="str">
            <v>4Q03</v>
          </cell>
          <cell r="E2414" t="str">
            <v>BS Kievoblenergo</v>
          </cell>
          <cell r="F2414" t="str">
            <v>Foreign</v>
          </cell>
          <cell r="G2414">
            <v>-3866674.4</v>
          </cell>
        </row>
        <row r="2415">
          <cell r="A2415" t="str">
            <v>Total Deferred Tax Asset - Current</v>
          </cell>
          <cell r="B2415" t="str">
            <v>Bill</v>
          </cell>
          <cell r="C2415" t="str">
            <v>Computed</v>
          </cell>
          <cell r="D2415" t="str">
            <v>4Q03</v>
          </cell>
          <cell r="E2415" t="str">
            <v>BS Kievoblenergo</v>
          </cell>
          <cell r="F2415" t="str">
            <v>Foreign</v>
          </cell>
          <cell r="G2415">
            <v>0</v>
          </cell>
        </row>
        <row r="2416">
          <cell r="A2416" t="str">
            <v>Total Deferred Tax Asset - NC</v>
          </cell>
          <cell r="B2416" t="str">
            <v>Bill</v>
          </cell>
          <cell r="C2416" t="str">
            <v>Computed</v>
          </cell>
          <cell r="D2416" t="str">
            <v>4Q03</v>
          </cell>
          <cell r="E2416" t="str">
            <v>BS Kievoblenergo</v>
          </cell>
          <cell r="F2416" t="str">
            <v>Foreign</v>
          </cell>
          <cell r="G2416">
            <v>0</v>
          </cell>
        </row>
        <row r="2417">
          <cell r="A2417" t="str">
            <v>Total Deferred Tax Liab - NC</v>
          </cell>
          <cell r="B2417" t="str">
            <v>Bill</v>
          </cell>
          <cell r="C2417" t="str">
            <v>Computed</v>
          </cell>
          <cell r="D2417" t="str">
            <v>4Q03</v>
          </cell>
          <cell r="E2417" t="str">
            <v>BS Kievoblenergo</v>
          </cell>
          <cell r="F2417" t="str">
            <v>Foreign</v>
          </cell>
          <cell r="G2417">
            <v>0</v>
          </cell>
        </row>
        <row r="2418">
          <cell r="A2418" t="str">
            <v>Total Net Deferred Tax Asset/(Liab)</v>
          </cell>
          <cell r="B2418" t="str">
            <v>Bill</v>
          </cell>
          <cell r="C2418" t="str">
            <v>Computed</v>
          </cell>
          <cell r="D2418" t="str">
            <v>4Q03</v>
          </cell>
          <cell r="E2418" t="str">
            <v>BS Kievoblenergo</v>
          </cell>
          <cell r="F2418" t="str">
            <v>Foreign</v>
          </cell>
          <cell r="G2418">
            <v>0</v>
          </cell>
        </row>
        <row r="2419">
          <cell r="A2419" t="str">
            <v>Gross Valuation Allowance</v>
          </cell>
          <cell r="B2419" t="str">
            <v>Bill</v>
          </cell>
          <cell r="C2419" t="str">
            <v>Computed</v>
          </cell>
          <cell r="D2419" t="str">
            <v>4Q03</v>
          </cell>
          <cell r="E2419" t="str">
            <v>BS Kievoblenergo</v>
          </cell>
          <cell r="F2419" t="str">
            <v>Foreign</v>
          </cell>
          <cell r="G2419">
            <v>0</v>
          </cell>
        </row>
        <row r="2420">
          <cell r="A2420" t="str">
            <v>Total Asset/(Liability)</v>
          </cell>
          <cell r="B2420" t="str">
            <v>Bill</v>
          </cell>
          <cell r="C2420" t="str">
            <v>Computed</v>
          </cell>
          <cell r="D2420" t="str">
            <v>4Q03</v>
          </cell>
          <cell r="E2420" t="str">
            <v>BS Kievoblenergo</v>
          </cell>
          <cell r="F2420" t="str">
            <v>Foreign</v>
          </cell>
          <cell r="G2420">
            <v>-3866674.4</v>
          </cell>
        </row>
        <row r="2421">
          <cell r="A2421" t="str">
            <v>EOY Accrued Tax Rec/(Pay)</v>
          </cell>
          <cell r="B2421" t="str">
            <v>Bill</v>
          </cell>
          <cell r="C2421" t="str">
            <v>Computed</v>
          </cell>
          <cell r="D2421" t="str">
            <v>2Q04</v>
          </cell>
          <cell r="E2421" t="str">
            <v>BS Rivnooblenergo</v>
          </cell>
          <cell r="F2421" t="str">
            <v>Foreign</v>
          </cell>
          <cell r="G2421">
            <v>-3515161.42</v>
          </cell>
        </row>
        <row r="2422">
          <cell r="A2422" t="str">
            <v>Total Deferred Tax Asset - Current</v>
          </cell>
          <cell r="B2422" t="str">
            <v>Bill</v>
          </cell>
          <cell r="C2422" t="str">
            <v>Computed</v>
          </cell>
          <cell r="D2422" t="str">
            <v>2Q04</v>
          </cell>
          <cell r="E2422" t="str">
            <v>BS Rivnooblenergo</v>
          </cell>
          <cell r="F2422" t="str">
            <v>Foreign</v>
          </cell>
          <cell r="G2422">
            <v>0</v>
          </cell>
        </row>
        <row r="2423">
          <cell r="A2423" t="str">
            <v>Total Deferred Tax Asset - NC</v>
          </cell>
          <cell r="B2423" t="str">
            <v>Bill</v>
          </cell>
          <cell r="C2423" t="str">
            <v>Computed</v>
          </cell>
          <cell r="D2423" t="str">
            <v>2Q04</v>
          </cell>
          <cell r="E2423" t="str">
            <v>BS Rivnooblenergo</v>
          </cell>
          <cell r="F2423" t="str">
            <v>Foreign</v>
          </cell>
          <cell r="G2423">
            <v>0</v>
          </cell>
        </row>
        <row r="2424">
          <cell r="A2424" t="str">
            <v>Total Deferred Tax Liab - NC</v>
          </cell>
          <cell r="B2424" t="str">
            <v>Bill</v>
          </cell>
          <cell r="C2424" t="str">
            <v>Computed</v>
          </cell>
          <cell r="D2424" t="str">
            <v>2Q04</v>
          </cell>
          <cell r="E2424" t="str">
            <v>BS Rivnooblenergo</v>
          </cell>
          <cell r="F2424" t="str">
            <v>Foreign</v>
          </cell>
          <cell r="G2424">
            <v>0</v>
          </cell>
        </row>
        <row r="2425">
          <cell r="A2425" t="str">
            <v>Total Net Deferred Tax Asset/(Liab)</v>
          </cell>
          <cell r="B2425" t="str">
            <v>Bill</v>
          </cell>
          <cell r="C2425" t="str">
            <v>Computed</v>
          </cell>
          <cell r="D2425" t="str">
            <v>2Q04</v>
          </cell>
          <cell r="E2425" t="str">
            <v>BS Rivnooblenergo</v>
          </cell>
          <cell r="F2425" t="str">
            <v>Foreign</v>
          </cell>
          <cell r="G2425">
            <v>0</v>
          </cell>
        </row>
        <row r="2426">
          <cell r="A2426" t="str">
            <v>Gross Valuation Allowance</v>
          </cell>
          <cell r="B2426" t="str">
            <v>Bill</v>
          </cell>
          <cell r="C2426" t="str">
            <v>Computed</v>
          </cell>
          <cell r="D2426" t="str">
            <v>2Q04</v>
          </cell>
          <cell r="E2426" t="str">
            <v>BS Rivnooblenergo</v>
          </cell>
          <cell r="F2426" t="str">
            <v>Foreign</v>
          </cell>
          <cell r="G2426">
            <v>0</v>
          </cell>
        </row>
        <row r="2427">
          <cell r="A2427" t="str">
            <v>Total Asset/(Liability)</v>
          </cell>
          <cell r="B2427" t="str">
            <v>Bill</v>
          </cell>
          <cell r="C2427" t="str">
            <v>Computed</v>
          </cell>
          <cell r="D2427" t="str">
            <v>2Q04</v>
          </cell>
          <cell r="E2427" t="str">
            <v>BS Rivnooblenergo</v>
          </cell>
          <cell r="F2427" t="str">
            <v>Foreign</v>
          </cell>
          <cell r="G2427">
            <v>-3515161.42</v>
          </cell>
        </row>
        <row r="2428">
          <cell r="A2428" t="str">
            <v>Total tax expense (benefit)</v>
          </cell>
          <cell r="B2428" t="str">
            <v>Bill</v>
          </cell>
          <cell r="C2428" t="str">
            <v>Computed</v>
          </cell>
          <cell r="D2428" t="str">
            <v>2Q04</v>
          </cell>
          <cell r="E2428" t="str">
            <v>BS Rivnooblenergo</v>
          </cell>
          <cell r="F2428" t="str">
            <v>Foreign</v>
          </cell>
          <cell r="G2428">
            <v>711409.33806486172</v>
          </cell>
        </row>
        <row r="2429">
          <cell r="A2429" t="str">
            <v>EOY Accrued Tax Rec/(Pay)</v>
          </cell>
          <cell r="B2429" t="str">
            <v>Bill</v>
          </cell>
          <cell r="C2429" t="str">
            <v>Computed</v>
          </cell>
          <cell r="D2429" t="str">
            <v>1Q04</v>
          </cell>
          <cell r="E2429" t="str">
            <v>BS Rivnooblenergo</v>
          </cell>
          <cell r="F2429" t="str">
            <v>Foreign</v>
          </cell>
          <cell r="G2429">
            <v>-3255034.4266666663</v>
          </cell>
        </row>
        <row r="2430">
          <cell r="A2430" t="str">
            <v>Total Deferred Tax Asset - Current</v>
          </cell>
          <cell r="B2430" t="str">
            <v>Bill</v>
          </cell>
          <cell r="C2430" t="str">
            <v>Computed</v>
          </cell>
          <cell r="D2430" t="str">
            <v>1Q04</v>
          </cell>
          <cell r="E2430" t="str">
            <v>BS Rivnooblenergo</v>
          </cell>
          <cell r="F2430" t="str">
            <v>Foreign</v>
          </cell>
          <cell r="G2430">
            <v>0</v>
          </cell>
        </row>
        <row r="2431">
          <cell r="A2431" t="str">
            <v>Total Deferred Tax Asset - NC</v>
          </cell>
          <cell r="B2431" t="str">
            <v>Bill</v>
          </cell>
          <cell r="C2431" t="str">
            <v>Computed</v>
          </cell>
          <cell r="D2431" t="str">
            <v>1Q04</v>
          </cell>
          <cell r="E2431" t="str">
            <v>BS Rivnooblenergo</v>
          </cell>
          <cell r="F2431" t="str">
            <v>Foreign</v>
          </cell>
          <cell r="G2431">
            <v>0</v>
          </cell>
        </row>
        <row r="2432">
          <cell r="A2432" t="str">
            <v>Total Deferred Tax Liab - NC</v>
          </cell>
          <cell r="B2432" t="str">
            <v>Bill</v>
          </cell>
          <cell r="C2432" t="str">
            <v>Computed</v>
          </cell>
          <cell r="D2432" t="str">
            <v>1Q04</v>
          </cell>
          <cell r="E2432" t="str">
            <v>BS Rivnooblenergo</v>
          </cell>
          <cell r="F2432" t="str">
            <v>Foreign</v>
          </cell>
          <cell r="G2432">
            <v>0</v>
          </cell>
        </row>
        <row r="2433">
          <cell r="A2433" t="str">
            <v>Total Net Deferred Tax Asset/(Liab)</v>
          </cell>
          <cell r="B2433" t="str">
            <v>Bill</v>
          </cell>
          <cell r="C2433" t="str">
            <v>Computed</v>
          </cell>
          <cell r="D2433" t="str">
            <v>1Q04</v>
          </cell>
          <cell r="E2433" t="str">
            <v>BS Rivnooblenergo</v>
          </cell>
          <cell r="F2433" t="str">
            <v>Foreign</v>
          </cell>
          <cell r="G2433">
            <v>0</v>
          </cell>
        </row>
        <row r="2434">
          <cell r="A2434" t="str">
            <v>Gross Valuation Allowance</v>
          </cell>
          <cell r="B2434" t="str">
            <v>Bill</v>
          </cell>
          <cell r="C2434" t="str">
            <v>Computed</v>
          </cell>
          <cell r="D2434" t="str">
            <v>1Q04</v>
          </cell>
          <cell r="E2434" t="str">
            <v>BS Rivnooblenergo</v>
          </cell>
          <cell r="F2434" t="str">
            <v>Foreign</v>
          </cell>
          <cell r="G2434">
            <v>0</v>
          </cell>
        </row>
        <row r="2435">
          <cell r="A2435" t="str">
            <v>Total Asset/(Liability)</v>
          </cell>
          <cell r="B2435" t="str">
            <v>Bill</v>
          </cell>
          <cell r="C2435" t="str">
            <v>Computed</v>
          </cell>
          <cell r="D2435" t="str">
            <v>1Q04</v>
          </cell>
          <cell r="E2435" t="str">
            <v>BS Rivnooblenergo</v>
          </cell>
          <cell r="F2435" t="str">
            <v>Foreign</v>
          </cell>
          <cell r="G2435">
            <v>-3255034.4266666663</v>
          </cell>
        </row>
        <row r="2436">
          <cell r="A2436" t="str">
            <v>Total tax expense (benefit)</v>
          </cell>
          <cell r="B2436" t="str">
            <v>Bill</v>
          </cell>
          <cell r="C2436" t="str">
            <v>Computed</v>
          </cell>
          <cell r="D2436" t="str">
            <v>1Q04</v>
          </cell>
          <cell r="E2436" t="str">
            <v>BS Rivnooblenergo</v>
          </cell>
          <cell r="F2436" t="str">
            <v>Foreign</v>
          </cell>
          <cell r="G2436">
            <v>474252.82666666666</v>
          </cell>
        </row>
        <row r="2437">
          <cell r="A2437" t="str">
            <v>EOY Accrued Tax Rec/(Pay)</v>
          </cell>
          <cell r="B2437" t="str">
            <v>Bill</v>
          </cell>
          <cell r="C2437" t="str">
            <v>Computed</v>
          </cell>
          <cell r="D2437" t="str">
            <v>4Q03</v>
          </cell>
          <cell r="E2437" t="str">
            <v>BS Rivnooblenergo</v>
          </cell>
          <cell r="F2437" t="str">
            <v>Foreign</v>
          </cell>
          <cell r="G2437">
            <v>-2780781.6</v>
          </cell>
        </row>
        <row r="2438">
          <cell r="A2438" t="str">
            <v>Total Deferred Tax Asset - Current</v>
          </cell>
          <cell r="B2438" t="str">
            <v>Bill</v>
          </cell>
          <cell r="C2438" t="str">
            <v>Computed</v>
          </cell>
          <cell r="D2438" t="str">
            <v>4Q03</v>
          </cell>
          <cell r="E2438" t="str">
            <v>BS Rivnooblenergo</v>
          </cell>
          <cell r="F2438" t="str">
            <v>Foreign</v>
          </cell>
          <cell r="G2438">
            <v>0</v>
          </cell>
        </row>
        <row r="2439">
          <cell r="A2439" t="str">
            <v>Total Deferred Tax Asset - NC</v>
          </cell>
          <cell r="B2439" t="str">
            <v>Bill</v>
          </cell>
          <cell r="C2439" t="str">
            <v>Computed</v>
          </cell>
          <cell r="D2439" t="str">
            <v>4Q03</v>
          </cell>
          <cell r="E2439" t="str">
            <v>BS Rivnooblenergo</v>
          </cell>
          <cell r="F2439" t="str">
            <v>Foreign</v>
          </cell>
          <cell r="G2439">
            <v>0</v>
          </cell>
        </row>
        <row r="2440">
          <cell r="A2440" t="str">
            <v>Total Deferred Tax Liab - NC</v>
          </cell>
          <cell r="B2440" t="str">
            <v>Bill</v>
          </cell>
          <cell r="C2440" t="str">
            <v>Computed</v>
          </cell>
          <cell r="D2440" t="str">
            <v>4Q03</v>
          </cell>
          <cell r="E2440" t="str">
            <v>BS Rivnooblenergo</v>
          </cell>
          <cell r="F2440" t="str">
            <v>Foreign</v>
          </cell>
          <cell r="G2440">
            <v>0</v>
          </cell>
        </row>
        <row r="2441">
          <cell r="A2441" t="str">
            <v>Total Net Deferred Tax Asset/(Liab)</v>
          </cell>
          <cell r="B2441" t="str">
            <v>Bill</v>
          </cell>
          <cell r="C2441" t="str">
            <v>Computed</v>
          </cell>
          <cell r="D2441" t="str">
            <v>4Q03</v>
          </cell>
          <cell r="E2441" t="str">
            <v>BS Rivnooblenergo</v>
          </cell>
          <cell r="F2441" t="str">
            <v>Foreign</v>
          </cell>
          <cell r="G2441">
            <v>0</v>
          </cell>
        </row>
        <row r="2442">
          <cell r="A2442" t="str">
            <v>Gross Valuation Allowance</v>
          </cell>
          <cell r="B2442" t="str">
            <v>Bill</v>
          </cell>
          <cell r="C2442" t="str">
            <v>Computed</v>
          </cell>
          <cell r="D2442" t="str">
            <v>4Q03</v>
          </cell>
          <cell r="E2442" t="str">
            <v>BS Rivnooblenergo</v>
          </cell>
          <cell r="F2442" t="str">
            <v>Foreign</v>
          </cell>
          <cell r="G2442">
            <v>0</v>
          </cell>
        </row>
        <row r="2443">
          <cell r="A2443" t="str">
            <v>Total Asset/(Liability)</v>
          </cell>
          <cell r="B2443" t="str">
            <v>Bill</v>
          </cell>
          <cell r="C2443" t="str">
            <v>Computed</v>
          </cell>
          <cell r="D2443" t="str">
            <v>4Q03</v>
          </cell>
          <cell r="E2443" t="str">
            <v>BS Rivnooblenergo</v>
          </cell>
          <cell r="F2443" t="str">
            <v>Foreign</v>
          </cell>
          <cell r="G2443">
            <v>-2780781.6</v>
          </cell>
        </row>
        <row r="2444">
          <cell r="A2444" t="str">
            <v>EOY Accrued Tax Rec/(Pay)</v>
          </cell>
          <cell r="B2444" t="str">
            <v>Bill</v>
          </cell>
          <cell r="C2444" t="str">
            <v>Computed</v>
          </cell>
          <cell r="D2444" t="str">
            <v>2Q04</v>
          </cell>
          <cell r="E2444" t="str">
            <v>BS Ukraine Overhead</v>
          </cell>
          <cell r="F2444" t="str">
            <v>Foreign</v>
          </cell>
          <cell r="G2444">
            <v>0</v>
          </cell>
        </row>
        <row r="2445">
          <cell r="A2445" t="str">
            <v>Total Deferred Tax Asset - Current</v>
          </cell>
          <cell r="B2445" t="str">
            <v>Bill</v>
          </cell>
          <cell r="C2445" t="str">
            <v>Computed</v>
          </cell>
          <cell r="D2445" t="str">
            <v>2Q04</v>
          </cell>
          <cell r="E2445" t="str">
            <v>BS Ukraine Overhead</v>
          </cell>
          <cell r="F2445" t="str">
            <v>Foreign</v>
          </cell>
          <cell r="G2445">
            <v>0</v>
          </cell>
        </row>
        <row r="2446">
          <cell r="A2446" t="str">
            <v>Total Deferred Tax Asset - NC</v>
          </cell>
          <cell r="B2446" t="str">
            <v>Bill</v>
          </cell>
          <cell r="C2446" t="str">
            <v>Computed</v>
          </cell>
          <cell r="D2446" t="str">
            <v>2Q04</v>
          </cell>
          <cell r="E2446" t="str">
            <v>BS Ukraine Overhead</v>
          </cell>
          <cell r="F2446" t="str">
            <v>Foreign</v>
          </cell>
          <cell r="G2446">
            <v>0</v>
          </cell>
        </row>
        <row r="2447">
          <cell r="A2447" t="str">
            <v>Total Deferred Tax Liab - NC</v>
          </cell>
          <cell r="B2447" t="str">
            <v>Bill</v>
          </cell>
          <cell r="C2447" t="str">
            <v>Computed</v>
          </cell>
          <cell r="D2447" t="str">
            <v>2Q04</v>
          </cell>
          <cell r="E2447" t="str">
            <v>BS Ukraine Overhead</v>
          </cell>
          <cell r="F2447" t="str">
            <v>Foreign</v>
          </cell>
          <cell r="G2447">
            <v>0</v>
          </cell>
        </row>
        <row r="2448">
          <cell r="A2448" t="str">
            <v>Total Net Deferred Tax Asset/(Liab)</v>
          </cell>
          <cell r="B2448" t="str">
            <v>Bill</v>
          </cell>
          <cell r="C2448" t="str">
            <v>Computed</v>
          </cell>
          <cell r="D2448" t="str">
            <v>2Q04</v>
          </cell>
          <cell r="E2448" t="str">
            <v>BS Ukraine Overhead</v>
          </cell>
          <cell r="F2448" t="str">
            <v>Foreign</v>
          </cell>
          <cell r="G2448">
            <v>0</v>
          </cell>
        </row>
        <row r="2449">
          <cell r="A2449" t="str">
            <v>Gross Valuation Allowance</v>
          </cell>
          <cell r="B2449" t="str">
            <v>Bill</v>
          </cell>
          <cell r="C2449" t="str">
            <v>Computed</v>
          </cell>
          <cell r="D2449" t="str">
            <v>2Q04</v>
          </cell>
          <cell r="E2449" t="str">
            <v>BS Ukraine Overhead</v>
          </cell>
          <cell r="F2449" t="str">
            <v>Foreign</v>
          </cell>
          <cell r="G2449">
            <v>0</v>
          </cell>
        </row>
        <row r="2450">
          <cell r="A2450" t="str">
            <v>Total Asset/(Liability)</v>
          </cell>
          <cell r="B2450" t="str">
            <v>Bill</v>
          </cell>
          <cell r="C2450" t="str">
            <v>Computed</v>
          </cell>
          <cell r="D2450" t="str">
            <v>2Q04</v>
          </cell>
          <cell r="E2450" t="str">
            <v>BS Ukraine Overhead</v>
          </cell>
          <cell r="F2450" t="str">
            <v>Foreign</v>
          </cell>
          <cell r="G2450">
            <v>0</v>
          </cell>
        </row>
        <row r="2451">
          <cell r="A2451" t="str">
            <v>Total tax expense (benefit)</v>
          </cell>
          <cell r="B2451" t="str">
            <v>Bill</v>
          </cell>
          <cell r="C2451" t="str">
            <v>Computed</v>
          </cell>
          <cell r="D2451" t="str">
            <v>2Q04</v>
          </cell>
          <cell r="E2451" t="str">
            <v>BS Ukraine Overhead</v>
          </cell>
          <cell r="F2451" t="str">
            <v>Foreign</v>
          </cell>
          <cell r="G2451">
            <v>0</v>
          </cell>
        </row>
        <row r="2452">
          <cell r="A2452" t="str">
            <v>EOY Accrued Tax Rec/(Pay)</v>
          </cell>
          <cell r="B2452" t="str">
            <v>Bill</v>
          </cell>
          <cell r="C2452" t="str">
            <v>Computed</v>
          </cell>
          <cell r="D2452" t="str">
            <v>1Q04</v>
          </cell>
          <cell r="E2452" t="str">
            <v>BS Ukraine Overhead</v>
          </cell>
          <cell r="F2452" t="str">
            <v>Foreign</v>
          </cell>
          <cell r="G2452">
            <v>0</v>
          </cell>
        </row>
        <row r="2453">
          <cell r="A2453" t="str">
            <v>Total Deferred Tax Asset - Current</v>
          </cell>
          <cell r="B2453" t="str">
            <v>Bill</v>
          </cell>
          <cell r="C2453" t="str">
            <v>Computed</v>
          </cell>
          <cell r="D2453" t="str">
            <v>1Q04</v>
          </cell>
          <cell r="E2453" t="str">
            <v>BS Ukraine Overhead</v>
          </cell>
          <cell r="F2453" t="str">
            <v>Foreign</v>
          </cell>
          <cell r="G2453">
            <v>0</v>
          </cell>
        </row>
        <row r="2454">
          <cell r="A2454" t="str">
            <v>Total Deferred Tax Asset - NC</v>
          </cell>
          <cell r="B2454" t="str">
            <v>Bill</v>
          </cell>
          <cell r="C2454" t="str">
            <v>Computed</v>
          </cell>
          <cell r="D2454" t="str">
            <v>1Q04</v>
          </cell>
          <cell r="E2454" t="str">
            <v>BS Ukraine Overhead</v>
          </cell>
          <cell r="F2454" t="str">
            <v>Foreign</v>
          </cell>
          <cell r="G2454">
            <v>0</v>
          </cell>
        </row>
        <row r="2455">
          <cell r="A2455" t="str">
            <v>Total Deferred Tax Liab - NC</v>
          </cell>
          <cell r="B2455" t="str">
            <v>Bill</v>
          </cell>
          <cell r="C2455" t="str">
            <v>Computed</v>
          </cell>
          <cell r="D2455" t="str">
            <v>1Q04</v>
          </cell>
          <cell r="E2455" t="str">
            <v>BS Ukraine Overhead</v>
          </cell>
          <cell r="F2455" t="str">
            <v>Foreign</v>
          </cell>
          <cell r="G2455">
            <v>0</v>
          </cell>
        </row>
        <row r="2456">
          <cell r="A2456" t="str">
            <v>Total Net Deferred Tax Asset/(Liab)</v>
          </cell>
          <cell r="B2456" t="str">
            <v>Bill</v>
          </cell>
          <cell r="C2456" t="str">
            <v>Computed</v>
          </cell>
          <cell r="D2456" t="str">
            <v>1Q04</v>
          </cell>
          <cell r="E2456" t="str">
            <v>BS Ukraine Overhead</v>
          </cell>
          <cell r="F2456" t="str">
            <v>Foreign</v>
          </cell>
          <cell r="G2456">
            <v>0</v>
          </cell>
        </row>
        <row r="2457">
          <cell r="A2457" t="str">
            <v>Gross Valuation Allowance</v>
          </cell>
          <cell r="B2457" t="str">
            <v>Bill</v>
          </cell>
          <cell r="C2457" t="str">
            <v>Computed</v>
          </cell>
          <cell r="D2457" t="str">
            <v>1Q04</v>
          </cell>
          <cell r="E2457" t="str">
            <v>BS Ukraine Overhead</v>
          </cell>
          <cell r="F2457" t="str">
            <v>Foreign</v>
          </cell>
          <cell r="G2457">
            <v>0</v>
          </cell>
        </row>
        <row r="2458">
          <cell r="A2458" t="str">
            <v>Total Asset/(Liability)</v>
          </cell>
          <cell r="B2458" t="str">
            <v>Bill</v>
          </cell>
          <cell r="C2458" t="str">
            <v>Computed</v>
          </cell>
          <cell r="D2458" t="str">
            <v>1Q04</v>
          </cell>
          <cell r="E2458" t="str">
            <v>BS Ukraine Overhead</v>
          </cell>
          <cell r="F2458" t="str">
            <v>Foreign</v>
          </cell>
          <cell r="G2458">
            <v>0</v>
          </cell>
        </row>
        <row r="2459">
          <cell r="A2459" t="str">
            <v>Total tax expense (benefit)</v>
          </cell>
          <cell r="B2459" t="str">
            <v>Bill</v>
          </cell>
          <cell r="C2459" t="str">
            <v>Computed</v>
          </cell>
          <cell r="D2459" t="str">
            <v>1Q04</v>
          </cell>
          <cell r="E2459" t="str">
            <v>BS Ukraine Overhead</v>
          </cell>
          <cell r="F2459" t="str">
            <v>Foreign</v>
          </cell>
          <cell r="G2459">
            <v>0</v>
          </cell>
        </row>
        <row r="2460">
          <cell r="A2460" t="str">
            <v>EOY Accrued Tax Rec/(Pay)</v>
          </cell>
          <cell r="B2460" t="str">
            <v>Bill</v>
          </cell>
          <cell r="C2460" t="str">
            <v>Computed</v>
          </cell>
          <cell r="D2460" t="str">
            <v>4Q03</v>
          </cell>
          <cell r="E2460" t="str">
            <v>BS Ukraine Overhead</v>
          </cell>
          <cell r="F2460" t="str">
            <v>Foreign</v>
          </cell>
          <cell r="G2460">
            <v>0</v>
          </cell>
        </row>
        <row r="2461">
          <cell r="A2461" t="str">
            <v>Total Deferred Tax Asset - Current</v>
          </cell>
          <cell r="B2461" t="str">
            <v>Bill</v>
          </cell>
          <cell r="C2461" t="str">
            <v>Computed</v>
          </cell>
          <cell r="D2461" t="str">
            <v>4Q03</v>
          </cell>
          <cell r="E2461" t="str">
            <v>BS Ukraine Overhead</v>
          </cell>
          <cell r="F2461" t="str">
            <v>Foreign</v>
          </cell>
          <cell r="G2461">
            <v>0</v>
          </cell>
        </row>
        <row r="2462">
          <cell r="A2462" t="str">
            <v>Total Deferred Tax Asset - NC</v>
          </cell>
          <cell r="B2462" t="str">
            <v>Bill</v>
          </cell>
          <cell r="C2462" t="str">
            <v>Computed</v>
          </cell>
          <cell r="D2462" t="str">
            <v>4Q03</v>
          </cell>
          <cell r="E2462" t="str">
            <v>BS Ukraine Overhead</v>
          </cell>
          <cell r="F2462" t="str">
            <v>Foreign</v>
          </cell>
          <cell r="G2462">
            <v>0</v>
          </cell>
        </row>
        <row r="2463">
          <cell r="A2463" t="str">
            <v>Total Deferred Tax Liab - NC</v>
          </cell>
          <cell r="B2463" t="str">
            <v>Bill</v>
          </cell>
          <cell r="C2463" t="str">
            <v>Computed</v>
          </cell>
          <cell r="D2463" t="str">
            <v>4Q03</v>
          </cell>
          <cell r="E2463" t="str">
            <v>BS Ukraine Overhead</v>
          </cell>
          <cell r="F2463" t="str">
            <v>Foreign</v>
          </cell>
          <cell r="G2463">
            <v>0</v>
          </cell>
        </row>
        <row r="2464">
          <cell r="A2464" t="str">
            <v>Total Net Deferred Tax Asset/(Liab)</v>
          </cell>
          <cell r="B2464" t="str">
            <v>Bill</v>
          </cell>
          <cell r="C2464" t="str">
            <v>Computed</v>
          </cell>
          <cell r="D2464" t="str">
            <v>4Q03</v>
          </cell>
          <cell r="E2464" t="str">
            <v>BS Ukraine Overhead</v>
          </cell>
          <cell r="F2464" t="str">
            <v>Foreign</v>
          </cell>
          <cell r="G2464">
            <v>0</v>
          </cell>
        </row>
        <row r="2465">
          <cell r="A2465" t="str">
            <v>Gross Valuation Allowance</v>
          </cell>
          <cell r="B2465" t="str">
            <v>Bill</v>
          </cell>
          <cell r="C2465" t="str">
            <v>Computed</v>
          </cell>
          <cell r="D2465" t="str">
            <v>4Q03</v>
          </cell>
          <cell r="E2465" t="str">
            <v>BS Ukraine Overhead</v>
          </cell>
          <cell r="F2465" t="str">
            <v>Foreign</v>
          </cell>
          <cell r="G2465">
            <v>0</v>
          </cell>
        </row>
        <row r="2466">
          <cell r="A2466" t="str">
            <v>Total Asset/(Liability)</v>
          </cell>
          <cell r="B2466" t="str">
            <v>Bill</v>
          </cell>
          <cell r="C2466" t="str">
            <v>Computed</v>
          </cell>
          <cell r="D2466" t="str">
            <v>4Q03</v>
          </cell>
          <cell r="E2466" t="str">
            <v>BS Ukraine Overhead</v>
          </cell>
          <cell r="F2466" t="str">
            <v>Foreign</v>
          </cell>
          <cell r="G2466">
            <v>0</v>
          </cell>
        </row>
        <row r="2467">
          <cell r="A2467" t="str">
            <v>EOY Accrued Tax Rec/(Pay)</v>
          </cell>
          <cell r="B2467" t="str">
            <v>Richard</v>
          </cell>
          <cell r="C2467" t="str">
            <v>Computed</v>
          </cell>
          <cell r="D2467" t="str">
            <v>2Q04</v>
          </cell>
          <cell r="E2467" t="str">
            <v>RU Medway</v>
          </cell>
          <cell r="F2467" t="str">
            <v>Foreign</v>
          </cell>
          <cell r="G2467">
            <v>0</v>
          </cell>
        </row>
        <row r="2468">
          <cell r="A2468" t="str">
            <v>Total Deferred Tax Asset - Current</v>
          </cell>
          <cell r="B2468" t="str">
            <v>Richard</v>
          </cell>
          <cell r="C2468" t="str">
            <v>Computed</v>
          </cell>
          <cell r="D2468" t="str">
            <v>2Q04</v>
          </cell>
          <cell r="E2468" t="str">
            <v>RU Medway</v>
          </cell>
          <cell r="F2468" t="str">
            <v>Foreign</v>
          </cell>
          <cell r="G2468">
            <v>0</v>
          </cell>
        </row>
        <row r="2469">
          <cell r="A2469" t="str">
            <v>Total Deferred Tax Asset - NC</v>
          </cell>
          <cell r="B2469" t="str">
            <v>Richard</v>
          </cell>
          <cell r="C2469" t="str">
            <v>Computed</v>
          </cell>
          <cell r="D2469" t="str">
            <v>2Q04</v>
          </cell>
          <cell r="E2469" t="str">
            <v>RU Medway</v>
          </cell>
          <cell r="F2469" t="str">
            <v>Foreign</v>
          </cell>
          <cell r="G2469">
            <v>0</v>
          </cell>
        </row>
        <row r="2470">
          <cell r="A2470" t="str">
            <v>Total Deferred Tax Liab - NC</v>
          </cell>
          <cell r="B2470" t="str">
            <v>Richard</v>
          </cell>
          <cell r="C2470" t="str">
            <v>Computed</v>
          </cell>
          <cell r="D2470" t="str">
            <v>2Q04</v>
          </cell>
          <cell r="E2470" t="str">
            <v>RU Medway</v>
          </cell>
          <cell r="F2470" t="str">
            <v>Foreign</v>
          </cell>
          <cell r="G2470">
            <v>0</v>
          </cell>
        </row>
        <row r="2471">
          <cell r="A2471" t="str">
            <v>Total Net Deferred Tax Asset/(Liab)</v>
          </cell>
          <cell r="B2471" t="str">
            <v>Richard</v>
          </cell>
          <cell r="C2471" t="str">
            <v>Computed</v>
          </cell>
          <cell r="D2471" t="str">
            <v>2Q04</v>
          </cell>
          <cell r="E2471" t="str">
            <v>RU Medway</v>
          </cell>
          <cell r="F2471" t="str">
            <v>Foreign</v>
          </cell>
          <cell r="G2471">
            <v>0</v>
          </cell>
        </row>
        <row r="2472">
          <cell r="A2472" t="str">
            <v>Gross Valuation Allowance</v>
          </cell>
          <cell r="B2472" t="str">
            <v>Richard</v>
          </cell>
          <cell r="C2472" t="str">
            <v>Computed</v>
          </cell>
          <cell r="D2472" t="str">
            <v>2Q04</v>
          </cell>
          <cell r="E2472" t="str">
            <v>RU Medway</v>
          </cell>
          <cell r="F2472" t="str">
            <v>Foreign</v>
          </cell>
          <cell r="G2472">
            <v>0</v>
          </cell>
        </row>
        <row r="2473">
          <cell r="A2473" t="str">
            <v>Total Asset/(Liability)</v>
          </cell>
          <cell r="B2473" t="str">
            <v>Richard</v>
          </cell>
          <cell r="C2473" t="str">
            <v>Computed</v>
          </cell>
          <cell r="D2473" t="str">
            <v>2Q04</v>
          </cell>
          <cell r="E2473" t="str">
            <v>RU Medway</v>
          </cell>
          <cell r="F2473" t="str">
            <v>Foreign</v>
          </cell>
          <cell r="G2473">
            <v>0</v>
          </cell>
        </row>
        <row r="2474">
          <cell r="A2474" t="str">
            <v>Total tax expense (benefit)</v>
          </cell>
          <cell r="B2474" t="str">
            <v>Richard</v>
          </cell>
          <cell r="C2474" t="str">
            <v>Computed</v>
          </cell>
          <cell r="D2474" t="str">
            <v>2Q04</v>
          </cell>
          <cell r="E2474" t="str">
            <v>RU Medway</v>
          </cell>
          <cell r="F2474" t="str">
            <v>Foreign</v>
          </cell>
          <cell r="G2474">
            <v>-3235.2</v>
          </cell>
        </row>
        <row r="2475">
          <cell r="A2475" t="str">
            <v>EOY Accrued Tax Rec/(Pay)</v>
          </cell>
          <cell r="B2475" t="str">
            <v>Richard</v>
          </cell>
          <cell r="C2475" t="str">
            <v>Computed</v>
          </cell>
          <cell r="D2475" t="str">
            <v>1Q04</v>
          </cell>
          <cell r="E2475" t="str">
            <v>RU Medway</v>
          </cell>
          <cell r="F2475" t="str">
            <v>Foreign</v>
          </cell>
          <cell r="G2475">
            <v>0</v>
          </cell>
        </row>
        <row r="2476">
          <cell r="A2476" t="str">
            <v>Total Deferred Tax Asset - Current</v>
          </cell>
          <cell r="B2476" t="str">
            <v>Richard</v>
          </cell>
          <cell r="C2476" t="str">
            <v>Computed</v>
          </cell>
          <cell r="D2476" t="str">
            <v>1Q04</v>
          </cell>
          <cell r="E2476" t="str">
            <v>RU Medway</v>
          </cell>
          <cell r="F2476" t="str">
            <v>Foreign</v>
          </cell>
          <cell r="G2476">
            <v>0</v>
          </cell>
        </row>
        <row r="2477">
          <cell r="A2477" t="str">
            <v>Total Deferred Tax Asset - NC</v>
          </cell>
          <cell r="B2477" t="str">
            <v>Richard</v>
          </cell>
          <cell r="C2477" t="str">
            <v>Computed</v>
          </cell>
          <cell r="D2477" t="str">
            <v>1Q04</v>
          </cell>
          <cell r="E2477" t="str">
            <v>RU Medway</v>
          </cell>
          <cell r="F2477" t="str">
            <v>Foreign</v>
          </cell>
          <cell r="G2477">
            <v>0</v>
          </cell>
        </row>
        <row r="2478">
          <cell r="A2478" t="str">
            <v>Total Deferred Tax Liab - NC</v>
          </cell>
          <cell r="B2478" t="str">
            <v>Richard</v>
          </cell>
          <cell r="C2478" t="str">
            <v>Computed</v>
          </cell>
          <cell r="D2478" t="str">
            <v>1Q04</v>
          </cell>
          <cell r="E2478" t="str">
            <v>RU Medway</v>
          </cell>
          <cell r="F2478" t="str">
            <v>Foreign</v>
          </cell>
          <cell r="G2478">
            <v>0</v>
          </cell>
        </row>
        <row r="2479">
          <cell r="A2479" t="str">
            <v>Total Net Deferred Tax Asset/(Liab)</v>
          </cell>
          <cell r="B2479" t="str">
            <v>Richard</v>
          </cell>
          <cell r="C2479" t="str">
            <v>Computed</v>
          </cell>
          <cell r="D2479" t="str">
            <v>1Q04</v>
          </cell>
          <cell r="E2479" t="str">
            <v>RU Medway</v>
          </cell>
          <cell r="F2479" t="str">
            <v>Foreign</v>
          </cell>
          <cell r="G2479">
            <v>0</v>
          </cell>
        </row>
        <row r="2480">
          <cell r="A2480" t="str">
            <v>Gross Valuation Allowance</v>
          </cell>
          <cell r="B2480" t="str">
            <v>Richard</v>
          </cell>
          <cell r="C2480" t="str">
            <v>Computed</v>
          </cell>
          <cell r="D2480" t="str">
            <v>1Q04</v>
          </cell>
          <cell r="E2480" t="str">
            <v>RU Medway</v>
          </cell>
          <cell r="F2480" t="str">
            <v>Foreign</v>
          </cell>
          <cell r="G2480">
            <v>0</v>
          </cell>
        </row>
        <row r="2481">
          <cell r="A2481" t="str">
            <v>Total Asset/(Liability)</v>
          </cell>
          <cell r="B2481" t="str">
            <v>Richard</v>
          </cell>
          <cell r="C2481" t="str">
            <v>Computed</v>
          </cell>
          <cell r="D2481" t="str">
            <v>1Q04</v>
          </cell>
          <cell r="E2481" t="str">
            <v>RU Medway</v>
          </cell>
          <cell r="F2481" t="str">
            <v>Foreign</v>
          </cell>
          <cell r="G2481">
            <v>0</v>
          </cell>
        </row>
        <row r="2482">
          <cell r="A2482" t="str">
            <v>Total tax expense (benefit)</v>
          </cell>
          <cell r="B2482" t="str">
            <v>Richard</v>
          </cell>
          <cell r="C2482" t="str">
            <v>Computed</v>
          </cell>
          <cell r="D2482" t="str">
            <v>1Q04</v>
          </cell>
          <cell r="E2482" t="str">
            <v>RU Medway</v>
          </cell>
          <cell r="F2482" t="str">
            <v>Foreign</v>
          </cell>
          <cell r="G2482">
            <v>-3235.2</v>
          </cell>
        </row>
        <row r="2483">
          <cell r="A2483" t="str">
            <v>EOY Accrued Tax Rec/(Pay)</v>
          </cell>
          <cell r="B2483" t="str">
            <v>Richard</v>
          </cell>
          <cell r="C2483" t="str">
            <v>Computed</v>
          </cell>
          <cell r="D2483" t="str">
            <v>4Q03</v>
          </cell>
          <cell r="E2483" t="str">
            <v>RU Medway</v>
          </cell>
          <cell r="F2483" t="str">
            <v>Foreign</v>
          </cell>
          <cell r="G2483">
            <v>0</v>
          </cell>
        </row>
        <row r="2484">
          <cell r="A2484" t="str">
            <v>Total Deferred Tax Asset - Current</v>
          </cell>
          <cell r="B2484" t="str">
            <v>Richard</v>
          </cell>
          <cell r="C2484" t="str">
            <v>Computed</v>
          </cell>
          <cell r="D2484" t="str">
            <v>4Q03</v>
          </cell>
          <cell r="E2484" t="str">
            <v>RU Medway</v>
          </cell>
          <cell r="F2484" t="str">
            <v>Foreign</v>
          </cell>
          <cell r="G2484">
            <v>0</v>
          </cell>
        </row>
        <row r="2485">
          <cell r="A2485" t="str">
            <v>Total Deferred Tax Asset - NC</v>
          </cell>
          <cell r="B2485" t="str">
            <v>Richard</v>
          </cell>
          <cell r="C2485" t="str">
            <v>Computed</v>
          </cell>
          <cell r="D2485" t="str">
            <v>4Q03</v>
          </cell>
          <cell r="E2485" t="str">
            <v>RU Medway</v>
          </cell>
          <cell r="F2485" t="str">
            <v>Foreign</v>
          </cell>
          <cell r="G2485">
            <v>0</v>
          </cell>
        </row>
        <row r="2486">
          <cell r="A2486" t="str">
            <v>Total Deferred Tax Liab - NC</v>
          </cell>
          <cell r="B2486" t="str">
            <v>Richard</v>
          </cell>
          <cell r="C2486" t="str">
            <v>Computed</v>
          </cell>
          <cell r="D2486" t="str">
            <v>4Q03</v>
          </cell>
          <cell r="E2486" t="str">
            <v>RU Medway</v>
          </cell>
          <cell r="F2486" t="str">
            <v>Foreign</v>
          </cell>
          <cell r="G2486">
            <v>0</v>
          </cell>
        </row>
        <row r="2487">
          <cell r="A2487" t="str">
            <v>Total Net Deferred Tax Asset/(Liab)</v>
          </cell>
          <cell r="B2487" t="str">
            <v>Richard</v>
          </cell>
          <cell r="C2487" t="str">
            <v>Computed</v>
          </cell>
          <cell r="D2487" t="str">
            <v>4Q03</v>
          </cell>
          <cell r="E2487" t="str">
            <v>RU Medway</v>
          </cell>
          <cell r="F2487" t="str">
            <v>Foreign</v>
          </cell>
          <cell r="G2487">
            <v>0</v>
          </cell>
        </row>
        <row r="2488">
          <cell r="A2488" t="str">
            <v>Gross Valuation Allowance</v>
          </cell>
          <cell r="B2488" t="str">
            <v>Richard</v>
          </cell>
          <cell r="C2488" t="str">
            <v>Computed</v>
          </cell>
          <cell r="D2488" t="str">
            <v>4Q03</v>
          </cell>
          <cell r="E2488" t="str">
            <v>RU Medway</v>
          </cell>
          <cell r="F2488" t="str">
            <v>Foreign</v>
          </cell>
          <cell r="G2488">
            <v>0</v>
          </cell>
        </row>
        <row r="2489">
          <cell r="A2489" t="str">
            <v>Total Asset/(Liability)</v>
          </cell>
          <cell r="B2489" t="str">
            <v>Richard</v>
          </cell>
          <cell r="C2489" t="str">
            <v>Computed</v>
          </cell>
          <cell r="D2489" t="str">
            <v>4Q03</v>
          </cell>
          <cell r="E2489" t="str">
            <v>RU Medway</v>
          </cell>
          <cell r="F2489" t="str">
            <v>Foreign</v>
          </cell>
          <cell r="G2489">
            <v>0</v>
          </cell>
        </row>
        <row r="2490">
          <cell r="A2490" t="str">
            <v>EOY Accrued Tax Rec/(Pay)</v>
          </cell>
          <cell r="B2490" t="str">
            <v>Richard</v>
          </cell>
          <cell r="C2490" t="str">
            <v>Computed</v>
          </cell>
          <cell r="D2490" t="str">
            <v>2Q04</v>
          </cell>
          <cell r="E2490" t="str">
            <v>RU UK Retail</v>
          </cell>
          <cell r="F2490" t="str">
            <v>Foreign</v>
          </cell>
          <cell r="G2490">
            <v>-276699.3</v>
          </cell>
        </row>
        <row r="2491">
          <cell r="A2491" t="str">
            <v>Total Deferred Tax Asset - Current</v>
          </cell>
          <cell r="B2491" t="str">
            <v>Richard</v>
          </cell>
          <cell r="C2491" t="str">
            <v>Computed</v>
          </cell>
          <cell r="D2491" t="str">
            <v>2Q04</v>
          </cell>
          <cell r="E2491" t="str">
            <v>RU UK Retail</v>
          </cell>
          <cell r="F2491" t="str">
            <v>Foreign</v>
          </cell>
          <cell r="G2491">
            <v>0</v>
          </cell>
        </row>
        <row r="2492">
          <cell r="A2492" t="str">
            <v>Total Deferred Tax Asset - NC</v>
          </cell>
          <cell r="B2492" t="str">
            <v>Richard</v>
          </cell>
          <cell r="C2492" t="str">
            <v>Computed</v>
          </cell>
          <cell r="D2492" t="str">
            <v>2Q04</v>
          </cell>
          <cell r="E2492" t="str">
            <v>RU UK Retail</v>
          </cell>
          <cell r="F2492" t="str">
            <v>Foreign</v>
          </cell>
          <cell r="G2492">
            <v>1552014</v>
          </cell>
        </row>
        <row r="2493">
          <cell r="A2493" t="str">
            <v>Total Deferred Tax Liab - NC</v>
          </cell>
          <cell r="B2493" t="str">
            <v>Richard</v>
          </cell>
          <cell r="C2493" t="str">
            <v>Computed</v>
          </cell>
          <cell r="D2493" t="str">
            <v>2Q04</v>
          </cell>
          <cell r="E2493" t="str">
            <v>RU UK Retail</v>
          </cell>
          <cell r="F2493" t="str">
            <v>Foreign</v>
          </cell>
          <cell r="G2493">
            <v>0</v>
          </cell>
        </row>
        <row r="2494">
          <cell r="A2494" t="str">
            <v>Total Net Deferred Tax Asset/(Liab)</v>
          </cell>
          <cell r="B2494" t="str">
            <v>Richard</v>
          </cell>
          <cell r="C2494" t="str">
            <v>Computed</v>
          </cell>
          <cell r="D2494" t="str">
            <v>2Q04</v>
          </cell>
          <cell r="E2494" t="str">
            <v>RU UK Retail</v>
          </cell>
          <cell r="F2494" t="str">
            <v>Foreign</v>
          </cell>
          <cell r="G2494">
            <v>1552014</v>
          </cell>
        </row>
        <row r="2495">
          <cell r="A2495" t="str">
            <v>Gross Valuation Allowance</v>
          </cell>
          <cell r="B2495" t="str">
            <v>Richard</v>
          </cell>
          <cell r="C2495" t="str">
            <v>Computed</v>
          </cell>
          <cell r="D2495" t="str">
            <v>2Q04</v>
          </cell>
          <cell r="E2495" t="str">
            <v>RU UK Retail</v>
          </cell>
          <cell r="F2495" t="str">
            <v>Foreign</v>
          </cell>
          <cell r="G2495">
            <v>0</v>
          </cell>
        </row>
        <row r="2496">
          <cell r="A2496" t="str">
            <v>Total Asset/(Liability)</v>
          </cell>
          <cell r="B2496" t="str">
            <v>Richard</v>
          </cell>
          <cell r="C2496" t="str">
            <v>Computed</v>
          </cell>
          <cell r="D2496" t="str">
            <v>2Q04</v>
          </cell>
          <cell r="E2496" t="str">
            <v>RU UK Retail</v>
          </cell>
          <cell r="F2496" t="str">
            <v>Foreign</v>
          </cell>
          <cell r="G2496">
            <v>1275314.7</v>
          </cell>
        </row>
        <row r="2497">
          <cell r="A2497" t="str">
            <v>Total tax expense (benefit)</v>
          </cell>
          <cell r="B2497" t="str">
            <v>Richard</v>
          </cell>
          <cell r="C2497" t="str">
            <v>Computed</v>
          </cell>
          <cell r="D2497" t="str">
            <v>2Q04</v>
          </cell>
          <cell r="E2497" t="str">
            <v>RU UK Retail</v>
          </cell>
          <cell r="F2497" t="str">
            <v>Foreign</v>
          </cell>
          <cell r="G2497">
            <v>276699.3</v>
          </cell>
        </row>
        <row r="2498">
          <cell r="A2498" t="str">
            <v>EOY Accrued Tax Rec/(Pay)</v>
          </cell>
          <cell r="B2498" t="str">
            <v>Richard</v>
          </cell>
          <cell r="C2498" t="str">
            <v>Computed</v>
          </cell>
          <cell r="D2498" t="str">
            <v>1Q04</v>
          </cell>
          <cell r="E2498" t="str">
            <v>RU UK Retail</v>
          </cell>
          <cell r="F2498" t="str">
            <v>Foreign</v>
          </cell>
          <cell r="G2498">
            <v>0</v>
          </cell>
        </row>
        <row r="2499">
          <cell r="A2499" t="str">
            <v>Total Deferred Tax Asset - Current</v>
          </cell>
          <cell r="B2499" t="str">
            <v>Richard</v>
          </cell>
          <cell r="C2499" t="str">
            <v>Computed</v>
          </cell>
          <cell r="D2499" t="str">
            <v>1Q04</v>
          </cell>
          <cell r="E2499" t="str">
            <v>RU UK Retail</v>
          </cell>
          <cell r="F2499" t="str">
            <v>Foreign</v>
          </cell>
          <cell r="G2499">
            <v>0</v>
          </cell>
        </row>
        <row r="2500">
          <cell r="A2500" t="str">
            <v>Total Deferred Tax Asset - NC</v>
          </cell>
          <cell r="B2500" t="str">
            <v>Richard</v>
          </cell>
          <cell r="C2500" t="str">
            <v>Computed</v>
          </cell>
          <cell r="D2500" t="str">
            <v>1Q04</v>
          </cell>
          <cell r="E2500" t="str">
            <v>RU UK Retail</v>
          </cell>
          <cell r="F2500" t="str">
            <v>Foreign</v>
          </cell>
          <cell r="G2500">
            <v>1565659.527</v>
          </cell>
        </row>
        <row r="2501">
          <cell r="A2501" t="str">
            <v>Total Deferred Tax Liab - NC</v>
          </cell>
          <cell r="B2501" t="str">
            <v>Richard</v>
          </cell>
          <cell r="C2501" t="str">
            <v>Computed</v>
          </cell>
          <cell r="D2501" t="str">
            <v>1Q04</v>
          </cell>
          <cell r="E2501" t="str">
            <v>RU UK Retail</v>
          </cell>
          <cell r="F2501" t="str">
            <v>Foreign</v>
          </cell>
          <cell r="G2501">
            <v>0</v>
          </cell>
        </row>
        <row r="2502">
          <cell r="A2502" t="str">
            <v>Total Net Deferred Tax Asset/(Liab)</v>
          </cell>
          <cell r="B2502" t="str">
            <v>Richard</v>
          </cell>
          <cell r="C2502" t="str">
            <v>Computed</v>
          </cell>
          <cell r="D2502" t="str">
            <v>1Q04</v>
          </cell>
          <cell r="E2502" t="str">
            <v>RU UK Retail</v>
          </cell>
          <cell r="F2502" t="str">
            <v>Foreign</v>
          </cell>
          <cell r="G2502">
            <v>1565659.527</v>
          </cell>
        </row>
        <row r="2503">
          <cell r="A2503" t="str">
            <v>Gross Valuation Allowance</v>
          </cell>
          <cell r="B2503" t="str">
            <v>Richard</v>
          </cell>
          <cell r="C2503" t="str">
            <v>Computed</v>
          </cell>
          <cell r="D2503" t="str">
            <v>1Q04</v>
          </cell>
          <cell r="E2503" t="str">
            <v>RU UK Retail</v>
          </cell>
          <cell r="F2503" t="str">
            <v>Foreign</v>
          </cell>
          <cell r="G2503">
            <v>0</v>
          </cell>
        </row>
        <row r="2504">
          <cell r="A2504" t="str">
            <v>Total Asset/(Liability)</v>
          </cell>
          <cell r="B2504" t="str">
            <v>Richard</v>
          </cell>
          <cell r="C2504" t="str">
            <v>Computed</v>
          </cell>
          <cell r="D2504" t="str">
            <v>1Q04</v>
          </cell>
          <cell r="E2504" t="str">
            <v>RU UK Retail</v>
          </cell>
          <cell r="F2504" t="str">
            <v>Foreign</v>
          </cell>
          <cell r="G2504">
            <v>1565659.527</v>
          </cell>
        </row>
        <row r="2505">
          <cell r="A2505" t="str">
            <v>Total tax expense (benefit)</v>
          </cell>
          <cell r="B2505" t="str">
            <v>Richard</v>
          </cell>
          <cell r="C2505" t="str">
            <v>Computed</v>
          </cell>
          <cell r="D2505" t="str">
            <v>1Q04</v>
          </cell>
          <cell r="E2505" t="str">
            <v>RU UK Retail</v>
          </cell>
          <cell r="F2505" t="str">
            <v>Foreign</v>
          </cell>
          <cell r="G2505">
            <v>-13645.527000000002</v>
          </cell>
        </row>
        <row r="2506">
          <cell r="A2506" t="str">
            <v>EOY Accrued Tax Rec/(Pay)</v>
          </cell>
          <cell r="B2506" t="str">
            <v>Richard</v>
          </cell>
          <cell r="C2506" t="str">
            <v>Computed</v>
          </cell>
          <cell r="D2506" t="str">
            <v>4Q03</v>
          </cell>
          <cell r="E2506" t="str">
            <v>RU UK Retail</v>
          </cell>
          <cell r="F2506" t="str">
            <v>Foreign</v>
          </cell>
          <cell r="G2506">
            <v>0</v>
          </cell>
        </row>
        <row r="2507">
          <cell r="A2507" t="str">
            <v>Total Deferred Tax Asset - Current</v>
          </cell>
          <cell r="B2507" t="str">
            <v>Richard</v>
          </cell>
          <cell r="C2507" t="str">
            <v>Computed</v>
          </cell>
          <cell r="D2507" t="str">
            <v>4Q03</v>
          </cell>
          <cell r="E2507" t="str">
            <v>RU UK Retail</v>
          </cell>
          <cell r="F2507" t="str">
            <v>Foreign</v>
          </cell>
          <cell r="G2507">
            <v>0</v>
          </cell>
        </row>
        <row r="2508">
          <cell r="A2508" t="str">
            <v>Total Deferred Tax Asset - NC</v>
          </cell>
          <cell r="B2508" t="str">
            <v>Richard</v>
          </cell>
          <cell r="C2508" t="str">
            <v>Computed</v>
          </cell>
          <cell r="D2508" t="str">
            <v>4Q03</v>
          </cell>
          <cell r="E2508" t="str">
            <v>RU UK Retail</v>
          </cell>
          <cell r="F2508" t="str">
            <v>Foreign</v>
          </cell>
          <cell r="G2508">
            <v>1552014</v>
          </cell>
        </row>
        <row r="2509">
          <cell r="A2509" t="str">
            <v>Total Deferred Tax Liab - NC</v>
          </cell>
          <cell r="B2509" t="str">
            <v>Richard</v>
          </cell>
          <cell r="C2509" t="str">
            <v>Computed</v>
          </cell>
          <cell r="D2509" t="str">
            <v>4Q03</v>
          </cell>
          <cell r="E2509" t="str">
            <v>RU UK Retail</v>
          </cell>
          <cell r="F2509" t="str">
            <v>Foreign</v>
          </cell>
          <cell r="G2509">
            <v>0</v>
          </cell>
        </row>
        <row r="2510">
          <cell r="A2510" t="str">
            <v>Total Net Deferred Tax Asset/(Liab)</v>
          </cell>
          <cell r="B2510" t="str">
            <v>Richard</v>
          </cell>
          <cell r="C2510" t="str">
            <v>Computed</v>
          </cell>
          <cell r="D2510" t="str">
            <v>4Q03</v>
          </cell>
          <cell r="E2510" t="str">
            <v>RU UK Retail</v>
          </cell>
          <cell r="F2510" t="str">
            <v>Foreign</v>
          </cell>
          <cell r="G2510">
            <v>1552014</v>
          </cell>
        </row>
        <row r="2511">
          <cell r="A2511" t="str">
            <v>Gross Valuation Allowance</v>
          </cell>
          <cell r="B2511" t="str">
            <v>Richard</v>
          </cell>
          <cell r="C2511" t="str">
            <v>Computed</v>
          </cell>
          <cell r="D2511" t="str">
            <v>4Q03</v>
          </cell>
          <cell r="E2511" t="str">
            <v>RU UK Retail</v>
          </cell>
          <cell r="F2511" t="str">
            <v>Foreign</v>
          </cell>
          <cell r="G2511">
            <v>0</v>
          </cell>
        </row>
        <row r="2512">
          <cell r="A2512" t="str">
            <v>Total Asset/(Liability)</v>
          </cell>
          <cell r="B2512" t="str">
            <v>Richard</v>
          </cell>
          <cell r="C2512" t="str">
            <v>Computed</v>
          </cell>
          <cell r="D2512" t="str">
            <v>4Q03</v>
          </cell>
          <cell r="E2512" t="str">
            <v>RU UK Retail</v>
          </cell>
          <cell r="F2512" t="str">
            <v>Foreign</v>
          </cell>
          <cell r="G2512">
            <v>1552014</v>
          </cell>
        </row>
        <row r="2513">
          <cell r="A2513" t="str">
            <v>EOY Accrued Tax Rec/(Pay)</v>
          </cell>
          <cell r="B2513" t="str">
            <v>Richard</v>
          </cell>
          <cell r="C2513" t="str">
            <v>Computed</v>
          </cell>
          <cell r="D2513" t="str">
            <v>2Q04</v>
          </cell>
          <cell r="E2513" t="str">
            <v>Horizons Develop</v>
          </cell>
          <cell r="F2513" t="str">
            <v>Foreign</v>
          </cell>
          <cell r="G2513">
            <v>0</v>
          </cell>
        </row>
        <row r="2514">
          <cell r="A2514" t="str">
            <v>Total Deferred Tax Asset - Current</v>
          </cell>
          <cell r="B2514" t="str">
            <v>Richard</v>
          </cell>
          <cell r="C2514" t="str">
            <v>Computed</v>
          </cell>
          <cell r="D2514" t="str">
            <v>2Q04</v>
          </cell>
          <cell r="E2514" t="str">
            <v>Horizons Develop</v>
          </cell>
          <cell r="F2514" t="str">
            <v>Foreign</v>
          </cell>
          <cell r="G2514">
            <v>0</v>
          </cell>
        </row>
        <row r="2515">
          <cell r="A2515" t="str">
            <v>Total Deferred Tax Asset - NC</v>
          </cell>
          <cell r="B2515" t="str">
            <v>Richard</v>
          </cell>
          <cell r="C2515" t="str">
            <v>Computed</v>
          </cell>
          <cell r="D2515" t="str">
            <v>2Q04</v>
          </cell>
          <cell r="E2515" t="str">
            <v>Horizons Develop</v>
          </cell>
          <cell r="F2515" t="str">
            <v>Foreign</v>
          </cell>
          <cell r="G2515">
            <v>1560300</v>
          </cell>
        </row>
        <row r="2516">
          <cell r="A2516" t="str">
            <v>Total Deferred Tax Liab - NC</v>
          </cell>
          <cell r="B2516" t="str">
            <v>Richard</v>
          </cell>
          <cell r="C2516" t="str">
            <v>Computed</v>
          </cell>
          <cell r="D2516" t="str">
            <v>2Q04</v>
          </cell>
          <cell r="E2516" t="str">
            <v>Horizons Develop</v>
          </cell>
          <cell r="F2516" t="str">
            <v>Foreign</v>
          </cell>
          <cell r="G2516">
            <v>0</v>
          </cell>
        </row>
        <row r="2517">
          <cell r="A2517" t="str">
            <v>Total Net Deferred Tax Asset/(Liab)</v>
          </cell>
          <cell r="B2517" t="str">
            <v>Richard</v>
          </cell>
          <cell r="C2517" t="str">
            <v>Computed</v>
          </cell>
          <cell r="D2517" t="str">
            <v>2Q04</v>
          </cell>
          <cell r="E2517" t="str">
            <v>Horizons Develop</v>
          </cell>
          <cell r="F2517" t="str">
            <v>Foreign</v>
          </cell>
          <cell r="G2517">
            <v>1560300</v>
          </cell>
        </row>
        <row r="2518">
          <cell r="A2518" t="str">
            <v>Gross Valuation Allowance</v>
          </cell>
          <cell r="B2518" t="str">
            <v>Richard</v>
          </cell>
          <cell r="C2518" t="str">
            <v>Computed</v>
          </cell>
          <cell r="D2518" t="str">
            <v>2Q04</v>
          </cell>
          <cell r="E2518" t="str">
            <v>Horizons Develop</v>
          </cell>
          <cell r="F2518" t="str">
            <v>Foreign</v>
          </cell>
          <cell r="G2518">
            <v>-1938000</v>
          </cell>
        </row>
        <row r="2519">
          <cell r="A2519" t="str">
            <v>Total Asset/(Liability)</v>
          </cell>
          <cell r="B2519" t="str">
            <v>Richard</v>
          </cell>
          <cell r="C2519" t="str">
            <v>Computed</v>
          </cell>
          <cell r="D2519" t="str">
            <v>2Q04</v>
          </cell>
          <cell r="E2519" t="str">
            <v>Horizons Develop</v>
          </cell>
          <cell r="F2519" t="str">
            <v>Foreign</v>
          </cell>
          <cell r="G2519">
            <v>1560300</v>
          </cell>
        </row>
        <row r="2520">
          <cell r="A2520" t="str">
            <v>Total tax expense (benefit)</v>
          </cell>
          <cell r="B2520" t="str">
            <v>Richard</v>
          </cell>
          <cell r="C2520" t="str">
            <v>Computed</v>
          </cell>
          <cell r="D2520" t="str">
            <v>2Q04</v>
          </cell>
          <cell r="E2520" t="str">
            <v>Horizons Develop</v>
          </cell>
          <cell r="F2520" t="str">
            <v>Foreign</v>
          </cell>
          <cell r="G2520">
            <v>0</v>
          </cell>
        </row>
        <row r="2521">
          <cell r="A2521" t="str">
            <v>EOY Accrued Tax Rec/(Pay)</v>
          </cell>
          <cell r="B2521" t="str">
            <v>Richard</v>
          </cell>
          <cell r="C2521" t="str">
            <v>Computed</v>
          </cell>
          <cell r="D2521" t="str">
            <v>1Q04</v>
          </cell>
          <cell r="E2521" t="str">
            <v>Horizons Develop</v>
          </cell>
          <cell r="F2521" t="str">
            <v>Foreign</v>
          </cell>
          <cell r="G2521">
            <v>0</v>
          </cell>
        </row>
        <row r="2522">
          <cell r="A2522" t="str">
            <v>Total Deferred Tax Asset - Current</v>
          </cell>
          <cell r="B2522" t="str">
            <v>Richard</v>
          </cell>
          <cell r="C2522" t="str">
            <v>Computed</v>
          </cell>
          <cell r="D2522" t="str">
            <v>1Q04</v>
          </cell>
          <cell r="E2522" t="str">
            <v>Horizons Develop</v>
          </cell>
          <cell r="F2522" t="str">
            <v>Foreign</v>
          </cell>
          <cell r="G2522">
            <v>0</v>
          </cell>
        </row>
        <row r="2523">
          <cell r="A2523" t="str">
            <v>Total Deferred Tax Asset - NC</v>
          </cell>
          <cell r="B2523" t="str">
            <v>Richard</v>
          </cell>
          <cell r="C2523" t="str">
            <v>Computed</v>
          </cell>
          <cell r="D2523" t="str">
            <v>1Q04</v>
          </cell>
          <cell r="E2523" t="str">
            <v>Horizons Develop</v>
          </cell>
          <cell r="F2523" t="str">
            <v>Foreign</v>
          </cell>
          <cell r="G2523">
            <v>1560300</v>
          </cell>
        </row>
        <row r="2524">
          <cell r="A2524" t="str">
            <v>Total Deferred Tax Liab - NC</v>
          </cell>
          <cell r="B2524" t="str">
            <v>Richard</v>
          </cell>
          <cell r="C2524" t="str">
            <v>Computed</v>
          </cell>
          <cell r="D2524" t="str">
            <v>1Q04</v>
          </cell>
          <cell r="E2524" t="str">
            <v>Horizons Develop</v>
          </cell>
          <cell r="F2524" t="str">
            <v>Foreign</v>
          </cell>
          <cell r="G2524">
            <v>0</v>
          </cell>
        </row>
        <row r="2525">
          <cell r="A2525" t="str">
            <v>Total Net Deferred Tax Asset/(Liab)</v>
          </cell>
          <cell r="B2525" t="str">
            <v>Richard</v>
          </cell>
          <cell r="C2525" t="str">
            <v>Computed</v>
          </cell>
          <cell r="D2525" t="str">
            <v>1Q04</v>
          </cell>
          <cell r="E2525" t="str">
            <v>Horizons Develop</v>
          </cell>
          <cell r="F2525" t="str">
            <v>Foreign</v>
          </cell>
          <cell r="G2525">
            <v>1560300</v>
          </cell>
        </row>
        <row r="2526">
          <cell r="A2526" t="str">
            <v>Gross Valuation Allowance</v>
          </cell>
          <cell r="B2526" t="str">
            <v>Richard</v>
          </cell>
          <cell r="C2526" t="str">
            <v>Computed</v>
          </cell>
          <cell r="D2526" t="str">
            <v>1Q04</v>
          </cell>
          <cell r="E2526" t="str">
            <v>Horizons Develop</v>
          </cell>
          <cell r="F2526" t="str">
            <v>Foreign</v>
          </cell>
          <cell r="G2526">
            <v>-1938000</v>
          </cell>
        </row>
        <row r="2527">
          <cell r="A2527" t="str">
            <v>Total Asset/(Liability)</v>
          </cell>
          <cell r="B2527" t="str">
            <v>Richard</v>
          </cell>
          <cell r="C2527" t="str">
            <v>Computed</v>
          </cell>
          <cell r="D2527" t="str">
            <v>1Q04</v>
          </cell>
          <cell r="E2527" t="str">
            <v>Horizons Develop</v>
          </cell>
          <cell r="F2527" t="str">
            <v>Foreign</v>
          </cell>
          <cell r="G2527">
            <v>1560300</v>
          </cell>
        </row>
        <row r="2528">
          <cell r="A2528" t="str">
            <v>Total tax expense (benefit)</v>
          </cell>
          <cell r="B2528" t="str">
            <v>Richard</v>
          </cell>
          <cell r="C2528" t="str">
            <v>Computed</v>
          </cell>
          <cell r="D2528" t="str">
            <v>1Q04</v>
          </cell>
          <cell r="E2528" t="str">
            <v>Horizons Develop</v>
          </cell>
          <cell r="F2528" t="str">
            <v>Foreign</v>
          </cell>
          <cell r="G2528">
            <v>0</v>
          </cell>
        </row>
        <row r="2529">
          <cell r="A2529" t="str">
            <v>EOY Accrued Tax Rec/(Pay)</v>
          </cell>
          <cell r="B2529" t="str">
            <v>Richard</v>
          </cell>
          <cell r="C2529" t="str">
            <v>Computed</v>
          </cell>
          <cell r="D2529" t="str">
            <v>4Q03</v>
          </cell>
          <cell r="E2529" t="str">
            <v>Horizons Develop</v>
          </cell>
          <cell r="F2529" t="str">
            <v>Foreign</v>
          </cell>
          <cell r="G2529">
            <v>0</v>
          </cell>
        </row>
        <row r="2530">
          <cell r="A2530" t="str">
            <v>Total Deferred Tax Asset - Current</v>
          </cell>
          <cell r="B2530" t="str">
            <v>Richard</v>
          </cell>
          <cell r="C2530" t="str">
            <v>Computed</v>
          </cell>
          <cell r="D2530" t="str">
            <v>4Q03</v>
          </cell>
          <cell r="E2530" t="str">
            <v>Horizons Develop</v>
          </cell>
          <cell r="F2530" t="str">
            <v>Foreign</v>
          </cell>
          <cell r="G2530">
            <v>0</v>
          </cell>
        </row>
        <row r="2531">
          <cell r="A2531" t="str">
            <v>Total Deferred Tax Asset - NC</v>
          </cell>
          <cell r="B2531" t="str">
            <v>Richard</v>
          </cell>
          <cell r="C2531" t="str">
            <v>Computed</v>
          </cell>
          <cell r="D2531" t="str">
            <v>4Q03</v>
          </cell>
          <cell r="E2531" t="str">
            <v>Horizons Develop</v>
          </cell>
          <cell r="F2531" t="str">
            <v>Foreign</v>
          </cell>
          <cell r="G2531">
            <v>1560300</v>
          </cell>
        </row>
        <row r="2532">
          <cell r="A2532" t="str">
            <v>Total Deferred Tax Liab - NC</v>
          </cell>
          <cell r="B2532" t="str">
            <v>Richard</v>
          </cell>
          <cell r="C2532" t="str">
            <v>Computed</v>
          </cell>
          <cell r="D2532" t="str">
            <v>4Q03</v>
          </cell>
          <cell r="E2532" t="str">
            <v>Horizons Develop</v>
          </cell>
          <cell r="F2532" t="str">
            <v>Foreign</v>
          </cell>
          <cell r="G2532">
            <v>0</v>
          </cell>
        </row>
        <row r="2533">
          <cell r="A2533" t="str">
            <v>Total Net Deferred Tax Asset/(Liab)</v>
          </cell>
          <cell r="B2533" t="str">
            <v>Richard</v>
          </cell>
          <cell r="C2533" t="str">
            <v>Computed</v>
          </cell>
          <cell r="D2533" t="str">
            <v>4Q03</v>
          </cell>
          <cell r="E2533" t="str">
            <v>Horizons Develop</v>
          </cell>
          <cell r="F2533" t="str">
            <v>Foreign</v>
          </cell>
          <cell r="G2533">
            <v>1560300</v>
          </cell>
        </row>
        <row r="2534">
          <cell r="A2534" t="str">
            <v>Gross Valuation Allowance</v>
          </cell>
          <cell r="B2534" t="str">
            <v>Richard</v>
          </cell>
          <cell r="C2534" t="str">
            <v>Computed</v>
          </cell>
          <cell r="D2534" t="str">
            <v>4Q03</v>
          </cell>
          <cell r="E2534" t="str">
            <v>Horizons Develop</v>
          </cell>
          <cell r="F2534" t="str">
            <v>Foreign</v>
          </cell>
          <cell r="G2534">
            <v>-1938000</v>
          </cell>
        </row>
        <row r="2535">
          <cell r="A2535" t="str">
            <v>Total Asset/(Liability)</v>
          </cell>
          <cell r="B2535" t="str">
            <v>Richard</v>
          </cell>
          <cell r="C2535" t="str">
            <v>Computed</v>
          </cell>
          <cell r="D2535" t="str">
            <v>4Q03</v>
          </cell>
          <cell r="E2535" t="str">
            <v>Horizons Develop</v>
          </cell>
          <cell r="F2535" t="str">
            <v>Foreign</v>
          </cell>
          <cell r="G2535">
            <v>1560300</v>
          </cell>
        </row>
        <row r="2536">
          <cell r="A2536" t="str">
            <v>EOY Accrued Tax Rec/(Pay)</v>
          </cell>
          <cell r="B2536" t="str">
            <v>Richard</v>
          </cell>
          <cell r="C2536" t="str">
            <v>Computed</v>
          </cell>
          <cell r="D2536" t="str">
            <v>2Q04</v>
          </cell>
          <cell r="E2536" t="str">
            <v>Devlopmnt</v>
          </cell>
          <cell r="F2536" t="str">
            <v>Foreign</v>
          </cell>
          <cell r="G2536">
            <v>0</v>
          </cell>
        </row>
        <row r="2537">
          <cell r="A2537" t="str">
            <v>Total Deferred Tax Asset - Current</v>
          </cell>
          <cell r="B2537" t="str">
            <v>Richard</v>
          </cell>
          <cell r="C2537" t="str">
            <v>Computed</v>
          </cell>
          <cell r="D2537" t="str">
            <v>2Q04</v>
          </cell>
          <cell r="E2537" t="str">
            <v>Devlopmnt</v>
          </cell>
          <cell r="F2537" t="str">
            <v>Foreign</v>
          </cell>
          <cell r="G2537">
            <v>0</v>
          </cell>
        </row>
        <row r="2538">
          <cell r="A2538" t="str">
            <v>Total Deferred Tax Asset - NC</v>
          </cell>
          <cell r="B2538" t="str">
            <v>Richard</v>
          </cell>
          <cell r="C2538" t="str">
            <v>Computed</v>
          </cell>
          <cell r="D2538" t="str">
            <v>2Q04</v>
          </cell>
          <cell r="E2538" t="str">
            <v>Devlopmnt</v>
          </cell>
          <cell r="F2538" t="str">
            <v>Foreign</v>
          </cell>
          <cell r="G2538">
            <v>673800</v>
          </cell>
        </row>
        <row r="2539">
          <cell r="A2539" t="str">
            <v>Total Deferred Tax Liab - NC</v>
          </cell>
          <cell r="B2539" t="str">
            <v>Richard</v>
          </cell>
          <cell r="C2539" t="str">
            <v>Computed</v>
          </cell>
          <cell r="D2539" t="str">
            <v>2Q04</v>
          </cell>
          <cell r="E2539" t="str">
            <v>Devlopmnt</v>
          </cell>
          <cell r="F2539" t="str">
            <v>Foreign</v>
          </cell>
          <cell r="G2539">
            <v>0</v>
          </cell>
        </row>
        <row r="2540">
          <cell r="A2540" t="str">
            <v>Total Net Deferred Tax Asset/(Liab)</v>
          </cell>
          <cell r="B2540" t="str">
            <v>Richard</v>
          </cell>
          <cell r="C2540" t="str">
            <v>Computed</v>
          </cell>
          <cell r="D2540" t="str">
            <v>2Q04</v>
          </cell>
          <cell r="E2540" t="str">
            <v>Devlopmnt</v>
          </cell>
          <cell r="F2540" t="str">
            <v>Foreign</v>
          </cell>
          <cell r="G2540">
            <v>673800</v>
          </cell>
        </row>
        <row r="2541">
          <cell r="A2541" t="str">
            <v>Gross Valuation Allowance</v>
          </cell>
          <cell r="B2541" t="str">
            <v>Richard</v>
          </cell>
          <cell r="C2541" t="str">
            <v>Computed</v>
          </cell>
          <cell r="D2541" t="str">
            <v>2Q04</v>
          </cell>
          <cell r="E2541" t="str">
            <v>Devlopmnt</v>
          </cell>
          <cell r="F2541" t="str">
            <v>Foreign</v>
          </cell>
          <cell r="G2541">
            <v>-340000</v>
          </cell>
        </row>
        <row r="2542">
          <cell r="A2542" t="str">
            <v>Total Asset/(Liability)</v>
          </cell>
          <cell r="B2542" t="str">
            <v>Richard</v>
          </cell>
          <cell r="C2542" t="str">
            <v>Computed</v>
          </cell>
          <cell r="D2542" t="str">
            <v>2Q04</v>
          </cell>
          <cell r="E2542" t="str">
            <v>Devlopmnt</v>
          </cell>
          <cell r="F2542" t="str">
            <v>Foreign</v>
          </cell>
          <cell r="G2542">
            <v>673800</v>
          </cell>
        </row>
        <row r="2543">
          <cell r="A2543" t="str">
            <v>Total tax expense (benefit)</v>
          </cell>
          <cell r="B2543" t="str">
            <v>Richard</v>
          </cell>
          <cell r="C2543" t="str">
            <v>Computed</v>
          </cell>
          <cell r="D2543" t="str">
            <v>2Q04</v>
          </cell>
          <cell r="E2543" t="str">
            <v>Devlopmnt</v>
          </cell>
          <cell r="F2543" t="str">
            <v>Foreign</v>
          </cell>
          <cell r="G2543">
            <v>0</v>
          </cell>
        </row>
        <row r="2544">
          <cell r="A2544" t="str">
            <v>EOY Accrued Tax Rec/(Pay)</v>
          </cell>
          <cell r="B2544" t="str">
            <v>Richard</v>
          </cell>
          <cell r="C2544" t="str">
            <v>Computed</v>
          </cell>
          <cell r="D2544" t="str">
            <v>1Q04</v>
          </cell>
          <cell r="E2544" t="str">
            <v>Devlopmnt</v>
          </cell>
          <cell r="F2544" t="str">
            <v>Foreign</v>
          </cell>
          <cell r="G2544">
            <v>0</v>
          </cell>
        </row>
        <row r="2545">
          <cell r="A2545" t="str">
            <v>Total Deferred Tax Asset - Current</v>
          </cell>
          <cell r="B2545" t="str">
            <v>Richard</v>
          </cell>
          <cell r="C2545" t="str">
            <v>Computed</v>
          </cell>
          <cell r="D2545" t="str">
            <v>1Q04</v>
          </cell>
          <cell r="E2545" t="str">
            <v>Devlopmnt</v>
          </cell>
          <cell r="F2545" t="str">
            <v>Foreign</v>
          </cell>
          <cell r="G2545">
            <v>0</v>
          </cell>
        </row>
        <row r="2546">
          <cell r="A2546" t="str">
            <v>Total Deferred Tax Asset - NC</v>
          </cell>
          <cell r="B2546" t="str">
            <v>Richard</v>
          </cell>
          <cell r="C2546" t="str">
            <v>Computed</v>
          </cell>
          <cell r="D2546" t="str">
            <v>1Q04</v>
          </cell>
          <cell r="E2546" t="str">
            <v>Devlopmnt</v>
          </cell>
          <cell r="F2546" t="str">
            <v>Foreign</v>
          </cell>
          <cell r="G2546">
            <v>673800</v>
          </cell>
        </row>
        <row r="2547">
          <cell r="A2547" t="str">
            <v>Total Deferred Tax Liab - NC</v>
          </cell>
          <cell r="B2547" t="str">
            <v>Richard</v>
          </cell>
          <cell r="C2547" t="str">
            <v>Computed</v>
          </cell>
          <cell r="D2547" t="str">
            <v>1Q04</v>
          </cell>
          <cell r="E2547" t="str">
            <v>Devlopmnt</v>
          </cell>
          <cell r="F2547" t="str">
            <v>Foreign</v>
          </cell>
          <cell r="G2547">
            <v>0</v>
          </cell>
        </row>
        <row r="2548">
          <cell r="A2548" t="str">
            <v>Total Net Deferred Tax Asset/(Liab)</v>
          </cell>
          <cell r="B2548" t="str">
            <v>Richard</v>
          </cell>
          <cell r="C2548" t="str">
            <v>Computed</v>
          </cell>
          <cell r="D2548" t="str">
            <v>1Q04</v>
          </cell>
          <cell r="E2548" t="str">
            <v>Devlopmnt</v>
          </cell>
          <cell r="F2548" t="str">
            <v>Foreign</v>
          </cell>
          <cell r="G2548">
            <v>673800</v>
          </cell>
        </row>
        <row r="2549">
          <cell r="A2549" t="str">
            <v>Gross Valuation Allowance</v>
          </cell>
          <cell r="B2549" t="str">
            <v>Richard</v>
          </cell>
          <cell r="C2549" t="str">
            <v>Computed</v>
          </cell>
          <cell r="D2549" t="str">
            <v>1Q04</v>
          </cell>
          <cell r="E2549" t="str">
            <v>Devlopmnt</v>
          </cell>
          <cell r="F2549" t="str">
            <v>Foreign</v>
          </cell>
          <cell r="G2549">
            <v>-340000</v>
          </cell>
        </row>
        <row r="2550">
          <cell r="A2550" t="str">
            <v>Total Asset/(Liability)</v>
          </cell>
          <cell r="B2550" t="str">
            <v>Richard</v>
          </cell>
          <cell r="C2550" t="str">
            <v>Computed</v>
          </cell>
          <cell r="D2550" t="str">
            <v>1Q04</v>
          </cell>
          <cell r="E2550" t="str">
            <v>Devlopmnt</v>
          </cell>
          <cell r="F2550" t="str">
            <v>Foreign</v>
          </cell>
          <cell r="G2550">
            <v>673800</v>
          </cell>
        </row>
        <row r="2551">
          <cell r="A2551" t="str">
            <v>Total tax expense (benefit)</v>
          </cell>
          <cell r="B2551" t="str">
            <v>Richard</v>
          </cell>
          <cell r="C2551" t="str">
            <v>Computed</v>
          </cell>
          <cell r="D2551" t="str">
            <v>1Q04</v>
          </cell>
          <cell r="E2551" t="str">
            <v>Devlopmnt</v>
          </cell>
          <cell r="F2551" t="str">
            <v>Foreign</v>
          </cell>
          <cell r="G2551">
            <v>0</v>
          </cell>
        </row>
        <row r="2552">
          <cell r="A2552" t="str">
            <v>EOY Accrued Tax Rec/(Pay)</v>
          </cell>
          <cell r="B2552" t="str">
            <v>Richard</v>
          </cell>
          <cell r="C2552" t="str">
            <v>Computed</v>
          </cell>
          <cell r="D2552" t="str">
            <v>4Q03</v>
          </cell>
          <cell r="E2552" t="str">
            <v>Devlopmnt</v>
          </cell>
          <cell r="F2552" t="str">
            <v>Foreign</v>
          </cell>
          <cell r="G2552">
            <v>0</v>
          </cell>
        </row>
        <row r="2553">
          <cell r="A2553" t="str">
            <v>Total Deferred Tax Asset - Current</v>
          </cell>
          <cell r="B2553" t="str">
            <v>Richard</v>
          </cell>
          <cell r="C2553" t="str">
            <v>Computed</v>
          </cell>
          <cell r="D2553" t="str">
            <v>4Q03</v>
          </cell>
          <cell r="E2553" t="str">
            <v>Devlopmnt</v>
          </cell>
          <cell r="F2553" t="str">
            <v>Foreign</v>
          </cell>
          <cell r="G2553">
            <v>0</v>
          </cell>
        </row>
        <row r="2554">
          <cell r="A2554" t="str">
            <v>Total Deferred Tax Asset - NC</v>
          </cell>
          <cell r="B2554" t="str">
            <v>Richard</v>
          </cell>
          <cell r="C2554" t="str">
            <v>Computed</v>
          </cell>
          <cell r="D2554" t="str">
            <v>4Q03</v>
          </cell>
          <cell r="E2554" t="str">
            <v>Devlopmnt</v>
          </cell>
          <cell r="F2554" t="str">
            <v>Foreign</v>
          </cell>
          <cell r="G2554">
            <v>673800</v>
          </cell>
        </row>
        <row r="2555">
          <cell r="A2555" t="str">
            <v>Total Deferred Tax Liab - NC</v>
          </cell>
          <cell r="B2555" t="str">
            <v>Richard</v>
          </cell>
          <cell r="C2555" t="str">
            <v>Computed</v>
          </cell>
          <cell r="D2555" t="str">
            <v>4Q03</v>
          </cell>
          <cell r="E2555" t="str">
            <v>Devlopmnt</v>
          </cell>
          <cell r="F2555" t="str">
            <v>Foreign</v>
          </cell>
          <cell r="G2555">
            <v>0</v>
          </cell>
        </row>
        <row r="2556">
          <cell r="A2556" t="str">
            <v>Total Net Deferred Tax Asset/(Liab)</v>
          </cell>
          <cell r="B2556" t="str">
            <v>Richard</v>
          </cell>
          <cell r="C2556" t="str">
            <v>Computed</v>
          </cell>
          <cell r="D2556" t="str">
            <v>4Q03</v>
          </cell>
          <cell r="E2556" t="str">
            <v>Devlopmnt</v>
          </cell>
          <cell r="F2556" t="str">
            <v>Foreign</v>
          </cell>
          <cell r="G2556">
            <v>673800</v>
          </cell>
        </row>
        <row r="2557">
          <cell r="A2557" t="str">
            <v>Gross Valuation Allowance</v>
          </cell>
          <cell r="B2557" t="str">
            <v>Richard</v>
          </cell>
          <cell r="C2557" t="str">
            <v>Computed</v>
          </cell>
          <cell r="D2557" t="str">
            <v>4Q03</v>
          </cell>
          <cell r="E2557" t="str">
            <v>Devlopmnt</v>
          </cell>
          <cell r="F2557" t="str">
            <v>Foreign</v>
          </cell>
          <cell r="G2557">
            <v>-340000</v>
          </cell>
        </row>
        <row r="2558">
          <cell r="A2558" t="str">
            <v>Total Asset/(Liability)</v>
          </cell>
          <cell r="B2558" t="str">
            <v>Richard</v>
          </cell>
          <cell r="C2558" t="str">
            <v>Computed</v>
          </cell>
          <cell r="D2558" t="str">
            <v>4Q03</v>
          </cell>
          <cell r="E2558" t="str">
            <v>Devlopmnt</v>
          </cell>
          <cell r="F2558" t="str">
            <v>Foreign</v>
          </cell>
          <cell r="G2558">
            <v>673800</v>
          </cell>
        </row>
        <row r="2559">
          <cell r="A2559" t="str">
            <v>EOY Accrued Tax Rec/(Pay)</v>
          </cell>
          <cell r="B2559" t="str">
            <v>Prabu</v>
          </cell>
          <cell r="C2559" t="str">
            <v>Computed</v>
          </cell>
          <cell r="D2559" t="str">
            <v>2Q04</v>
          </cell>
          <cell r="E2559" t="str">
            <v>GPH BV</v>
          </cell>
          <cell r="F2559" t="str">
            <v>Foreign</v>
          </cell>
          <cell r="G2559">
            <v>0</v>
          </cell>
        </row>
        <row r="2560">
          <cell r="A2560" t="str">
            <v>Total Deferred Tax Asset - Current</v>
          </cell>
          <cell r="B2560" t="str">
            <v>Prabu</v>
          </cell>
          <cell r="C2560" t="str">
            <v>Computed</v>
          </cell>
          <cell r="D2560" t="str">
            <v>2Q04</v>
          </cell>
          <cell r="E2560" t="str">
            <v>GPH BV</v>
          </cell>
          <cell r="F2560" t="str">
            <v>Foreign</v>
          </cell>
          <cell r="G2560">
            <v>0</v>
          </cell>
        </row>
        <row r="2561">
          <cell r="A2561" t="str">
            <v>Total Deferred Tax Asset - NC</v>
          </cell>
          <cell r="B2561" t="str">
            <v>Prabu</v>
          </cell>
          <cell r="C2561" t="str">
            <v>Computed</v>
          </cell>
          <cell r="D2561" t="str">
            <v>2Q04</v>
          </cell>
          <cell r="E2561" t="str">
            <v>GPH BV</v>
          </cell>
          <cell r="F2561" t="str">
            <v>Foreign</v>
          </cell>
          <cell r="G2561">
            <v>11235157.044625001</v>
          </cell>
        </row>
        <row r="2562">
          <cell r="A2562" t="str">
            <v>Total Deferred Tax Liab - NC</v>
          </cell>
          <cell r="B2562" t="str">
            <v>Prabu</v>
          </cell>
          <cell r="C2562" t="str">
            <v>Computed</v>
          </cell>
          <cell r="D2562" t="str">
            <v>2Q04</v>
          </cell>
          <cell r="E2562" t="str">
            <v>GPH BV</v>
          </cell>
          <cell r="F2562" t="str">
            <v>Foreign</v>
          </cell>
          <cell r="G2562">
            <v>0</v>
          </cell>
        </row>
        <row r="2563">
          <cell r="A2563" t="str">
            <v>Total Net Deferred Tax Asset/(Liab)</v>
          </cell>
          <cell r="B2563" t="str">
            <v>Prabu</v>
          </cell>
          <cell r="C2563" t="str">
            <v>Computed</v>
          </cell>
          <cell r="D2563" t="str">
            <v>2Q04</v>
          </cell>
          <cell r="E2563" t="str">
            <v>GPH BV</v>
          </cell>
          <cell r="F2563" t="str">
            <v>Foreign</v>
          </cell>
          <cell r="G2563">
            <v>11235157.044625001</v>
          </cell>
        </row>
        <row r="2564">
          <cell r="A2564" t="str">
            <v>Gross Valuation Allowance</v>
          </cell>
          <cell r="B2564" t="str">
            <v>Prabu</v>
          </cell>
          <cell r="C2564" t="str">
            <v>Computed</v>
          </cell>
          <cell r="D2564" t="str">
            <v>2Q04</v>
          </cell>
          <cell r="E2564" t="str">
            <v>GPH BV</v>
          </cell>
          <cell r="F2564" t="str">
            <v>Foreign</v>
          </cell>
          <cell r="G2564">
            <v>0</v>
          </cell>
        </row>
        <row r="2565">
          <cell r="A2565" t="str">
            <v>Total Asset/(Liability)</v>
          </cell>
          <cell r="B2565" t="str">
            <v>Prabu</v>
          </cell>
          <cell r="C2565" t="str">
            <v>Computed</v>
          </cell>
          <cell r="D2565" t="str">
            <v>2Q04</v>
          </cell>
          <cell r="E2565" t="str">
            <v>GPH BV</v>
          </cell>
          <cell r="F2565" t="str">
            <v>Foreign</v>
          </cell>
          <cell r="G2565">
            <v>11235157.044625001</v>
          </cell>
        </row>
        <row r="2566">
          <cell r="A2566" t="str">
            <v>Total tax expense (benefit)</v>
          </cell>
          <cell r="B2566" t="str">
            <v>Prabu</v>
          </cell>
          <cell r="C2566" t="str">
            <v>Computed</v>
          </cell>
          <cell r="D2566" t="str">
            <v>2Q04</v>
          </cell>
          <cell r="E2566" t="str">
            <v>GPH BV</v>
          </cell>
          <cell r="F2566" t="str">
            <v>Foreign</v>
          </cell>
          <cell r="G2566">
            <v>-904505.01487499999</v>
          </cell>
        </row>
        <row r="2567">
          <cell r="A2567" t="str">
            <v>EOY Accrued Tax Rec/(Pay)</v>
          </cell>
          <cell r="B2567" t="str">
            <v>Prabu</v>
          </cell>
          <cell r="C2567" t="str">
            <v>Computed</v>
          </cell>
          <cell r="D2567" t="str">
            <v>1Q04</v>
          </cell>
          <cell r="E2567" t="str">
            <v>GPH BV</v>
          </cell>
          <cell r="F2567" t="str">
            <v>Foreign</v>
          </cell>
          <cell r="G2567">
            <v>0</v>
          </cell>
        </row>
        <row r="2568">
          <cell r="A2568" t="str">
            <v>Total Deferred Tax Asset - Current</v>
          </cell>
          <cell r="B2568" t="str">
            <v>Prabu</v>
          </cell>
          <cell r="C2568" t="str">
            <v>Computed</v>
          </cell>
          <cell r="D2568" t="str">
            <v>1Q04</v>
          </cell>
          <cell r="E2568" t="str">
            <v>GPH BV</v>
          </cell>
          <cell r="F2568" t="str">
            <v>Foreign</v>
          </cell>
          <cell r="G2568">
            <v>0</v>
          </cell>
        </row>
        <row r="2569">
          <cell r="A2569" t="str">
            <v>Total Deferred Tax Asset - NC</v>
          </cell>
          <cell r="B2569" t="str">
            <v>Prabu</v>
          </cell>
          <cell r="C2569" t="str">
            <v>Computed</v>
          </cell>
          <cell r="D2569" t="str">
            <v>1Q04</v>
          </cell>
          <cell r="E2569" t="str">
            <v>GPH BV</v>
          </cell>
          <cell r="F2569" t="str">
            <v>Foreign</v>
          </cell>
          <cell r="G2569">
            <v>10782904.5371875</v>
          </cell>
        </row>
        <row r="2570">
          <cell r="A2570" t="str">
            <v>Total Deferred Tax Liab - NC</v>
          </cell>
          <cell r="B2570" t="str">
            <v>Prabu</v>
          </cell>
          <cell r="C2570" t="str">
            <v>Computed</v>
          </cell>
          <cell r="D2570" t="str">
            <v>1Q04</v>
          </cell>
          <cell r="E2570" t="str">
            <v>GPH BV</v>
          </cell>
          <cell r="F2570" t="str">
            <v>Foreign</v>
          </cell>
          <cell r="G2570">
            <v>0</v>
          </cell>
        </row>
        <row r="2571">
          <cell r="A2571" t="str">
            <v>Total Net Deferred Tax Asset/(Liab)</v>
          </cell>
          <cell r="B2571" t="str">
            <v>Prabu</v>
          </cell>
          <cell r="C2571" t="str">
            <v>Computed</v>
          </cell>
          <cell r="D2571" t="str">
            <v>1Q04</v>
          </cell>
          <cell r="E2571" t="str">
            <v>GPH BV</v>
          </cell>
          <cell r="F2571" t="str">
            <v>Foreign</v>
          </cell>
          <cell r="G2571">
            <v>10782904.5371875</v>
          </cell>
        </row>
        <row r="2572">
          <cell r="A2572" t="str">
            <v>Gross Valuation Allowance</v>
          </cell>
          <cell r="B2572" t="str">
            <v>Prabu</v>
          </cell>
          <cell r="C2572" t="str">
            <v>Computed</v>
          </cell>
          <cell r="D2572" t="str">
            <v>1Q04</v>
          </cell>
          <cell r="E2572" t="str">
            <v>GPH BV</v>
          </cell>
          <cell r="F2572" t="str">
            <v>Foreign</v>
          </cell>
          <cell r="G2572">
            <v>0</v>
          </cell>
        </row>
        <row r="2573">
          <cell r="A2573" t="str">
            <v>Total Asset/(Liability)</v>
          </cell>
          <cell r="B2573" t="str">
            <v>Prabu</v>
          </cell>
          <cell r="C2573" t="str">
            <v>Computed</v>
          </cell>
          <cell r="D2573" t="str">
            <v>1Q04</v>
          </cell>
          <cell r="E2573" t="str">
            <v>GPH BV</v>
          </cell>
          <cell r="F2573" t="str">
            <v>Foreign</v>
          </cell>
          <cell r="G2573">
            <v>10782904.5371875</v>
          </cell>
        </row>
        <row r="2574">
          <cell r="A2574" t="str">
            <v>Total tax expense (benefit)</v>
          </cell>
          <cell r="B2574" t="str">
            <v>Prabu</v>
          </cell>
          <cell r="C2574" t="str">
            <v>Computed</v>
          </cell>
          <cell r="D2574" t="str">
            <v>1Q04</v>
          </cell>
          <cell r="E2574" t="str">
            <v>GPH BV</v>
          </cell>
          <cell r="F2574" t="str">
            <v>Foreign</v>
          </cell>
          <cell r="G2574">
            <v>-452252.50743749924</v>
          </cell>
        </row>
        <row r="2575">
          <cell r="A2575" t="str">
            <v>EOY Accrued Tax Rec/(Pay)</v>
          </cell>
          <cell r="B2575" t="str">
            <v>Prabu</v>
          </cell>
          <cell r="C2575" t="str">
            <v>Computed</v>
          </cell>
          <cell r="D2575" t="str">
            <v>4Q03</v>
          </cell>
          <cell r="E2575" t="str">
            <v>GPH BV</v>
          </cell>
          <cell r="F2575" t="str">
            <v>Foreign</v>
          </cell>
          <cell r="G2575">
            <v>0</v>
          </cell>
        </row>
        <row r="2576">
          <cell r="A2576" t="str">
            <v>Total Deferred Tax Asset - Current</v>
          </cell>
          <cell r="B2576" t="str">
            <v>Prabu</v>
          </cell>
          <cell r="C2576" t="str">
            <v>Computed</v>
          </cell>
          <cell r="D2576" t="str">
            <v>4Q03</v>
          </cell>
          <cell r="E2576" t="str">
            <v>GPH BV</v>
          </cell>
          <cell r="F2576" t="str">
            <v>Foreign</v>
          </cell>
          <cell r="G2576">
            <v>0</v>
          </cell>
        </row>
        <row r="2577">
          <cell r="A2577" t="str">
            <v>Total Deferred Tax Asset - NC</v>
          </cell>
          <cell r="B2577" t="str">
            <v>Prabu</v>
          </cell>
          <cell r="C2577" t="str">
            <v>Computed</v>
          </cell>
          <cell r="D2577" t="str">
            <v>4Q03</v>
          </cell>
          <cell r="E2577" t="str">
            <v>GPH BV</v>
          </cell>
          <cell r="F2577" t="str">
            <v>Foreign</v>
          </cell>
          <cell r="G2577">
            <v>10330652.029750001</v>
          </cell>
        </row>
        <row r="2578">
          <cell r="A2578" t="str">
            <v>Total Deferred Tax Liab - NC</v>
          </cell>
          <cell r="B2578" t="str">
            <v>Prabu</v>
          </cell>
          <cell r="C2578" t="str">
            <v>Computed</v>
          </cell>
          <cell r="D2578" t="str">
            <v>4Q03</v>
          </cell>
          <cell r="E2578" t="str">
            <v>GPH BV</v>
          </cell>
          <cell r="F2578" t="str">
            <v>Foreign</v>
          </cell>
          <cell r="G2578">
            <v>0</v>
          </cell>
        </row>
        <row r="2579">
          <cell r="A2579" t="str">
            <v>Total Net Deferred Tax Asset/(Liab)</v>
          </cell>
          <cell r="B2579" t="str">
            <v>Prabu</v>
          </cell>
          <cell r="C2579" t="str">
            <v>Computed</v>
          </cell>
          <cell r="D2579" t="str">
            <v>4Q03</v>
          </cell>
          <cell r="E2579" t="str">
            <v>GPH BV</v>
          </cell>
          <cell r="F2579" t="str">
            <v>Foreign</v>
          </cell>
          <cell r="G2579">
            <v>10330652.029750001</v>
          </cell>
        </row>
        <row r="2580">
          <cell r="A2580" t="str">
            <v>Gross Valuation Allowance</v>
          </cell>
          <cell r="B2580" t="str">
            <v>Prabu</v>
          </cell>
          <cell r="C2580" t="str">
            <v>Computed</v>
          </cell>
          <cell r="D2580" t="str">
            <v>4Q03</v>
          </cell>
          <cell r="E2580" t="str">
            <v>GPH BV</v>
          </cell>
          <cell r="F2580" t="str">
            <v>Foreign</v>
          </cell>
          <cell r="G2580">
            <v>0</v>
          </cell>
        </row>
        <row r="2581">
          <cell r="A2581" t="str">
            <v>Total Asset/(Liability)</v>
          </cell>
          <cell r="B2581" t="str">
            <v>Prabu</v>
          </cell>
          <cell r="C2581" t="str">
            <v>Computed</v>
          </cell>
          <cell r="D2581" t="str">
            <v>4Q03</v>
          </cell>
          <cell r="E2581" t="str">
            <v>GPH BV</v>
          </cell>
          <cell r="F2581" t="str">
            <v>Foreign</v>
          </cell>
          <cell r="G2581">
            <v>10330652.029750001</v>
          </cell>
        </row>
        <row r="2582">
          <cell r="A2582" t="str">
            <v>EOY Accrued Tax Rec/(Pay)</v>
          </cell>
          <cell r="B2582" t="str">
            <v>Prabu</v>
          </cell>
          <cell r="C2582" t="str">
            <v>Computed</v>
          </cell>
          <cell r="D2582" t="str">
            <v>2Q04</v>
          </cell>
          <cell r="E2582" t="str">
            <v>GPH CV</v>
          </cell>
          <cell r="F2582" t="str">
            <v>Foreign</v>
          </cell>
          <cell r="G2582">
            <v>0</v>
          </cell>
        </row>
        <row r="2583">
          <cell r="A2583" t="str">
            <v>Total Deferred Tax Asset - Current</v>
          </cell>
          <cell r="B2583" t="str">
            <v>Prabu</v>
          </cell>
          <cell r="C2583" t="str">
            <v>Computed</v>
          </cell>
          <cell r="D2583" t="str">
            <v>2Q04</v>
          </cell>
          <cell r="E2583" t="str">
            <v>GPH CV</v>
          </cell>
          <cell r="F2583" t="str">
            <v>Foreign</v>
          </cell>
          <cell r="G2583">
            <v>0</v>
          </cell>
        </row>
        <row r="2584">
          <cell r="A2584" t="str">
            <v>Total Deferred Tax Asset - NC</v>
          </cell>
          <cell r="B2584" t="str">
            <v>Prabu</v>
          </cell>
          <cell r="C2584" t="str">
            <v>Computed</v>
          </cell>
          <cell r="D2584" t="str">
            <v>2Q04</v>
          </cell>
          <cell r="E2584" t="str">
            <v>GPH CV</v>
          </cell>
          <cell r="F2584" t="str">
            <v>Foreign</v>
          </cell>
          <cell r="G2584">
            <v>0</v>
          </cell>
        </row>
        <row r="2585">
          <cell r="A2585" t="str">
            <v>Total Deferred Tax Liab - NC</v>
          </cell>
          <cell r="B2585" t="str">
            <v>Prabu</v>
          </cell>
          <cell r="C2585" t="str">
            <v>Computed</v>
          </cell>
          <cell r="D2585" t="str">
            <v>2Q04</v>
          </cell>
          <cell r="E2585" t="str">
            <v>GPH CV</v>
          </cell>
          <cell r="F2585" t="str">
            <v>Foreign</v>
          </cell>
          <cell r="G2585">
            <v>0</v>
          </cell>
        </row>
        <row r="2586">
          <cell r="A2586" t="str">
            <v>Total Net Deferred Tax Asset/(Liab)</v>
          </cell>
          <cell r="B2586" t="str">
            <v>Prabu</v>
          </cell>
          <cell r="C2586" t="str">
            <v>Computed</v>
          </cell>
          <cell r="D2586" t="str">
            <v>2Q04</v>
          </cell>
          <cell r="E2586" t="str">
            <v>GPH CV</v>
          </cell>
          <cell r="F2586" t="str">
            <v>Foreign</v>
          </cell>
          <cell r="G2586">
            <v>0</v>
          </cell>
        </row>
        <row r="2587">
          <cell r="A2587" t="str">
            <v>Gross Valuation Allowance</v>
          </cell>
          <cell r="B2587" t="str">
            <v>Prabu</v>
          </cell>
          <cell r="C2587" t="str">
            <v>Computed</v>
          </cell>
          <cell r="D2587" t="str">
            <v>2Q04</v>
          </cell>
          <cell r="E2587" t="str">
            <v>GPH CV</v>
          </cell>
          <cell r="F2587" t="str">
            <v>Foreign</v>
          </cell>
          <cell r="G2587">
            <v>0</v>
          </cell>
        </row>
        <row r="2588">
          <cell r="A2588" t="str">
            <v>Total Asset/(Liability)</v>
          </cell>
          <cell r="B2588" t="str">
            <v>Prabu</v>
          </cell>
          <cell r="C2588" t="str">
            <v>Computed</v>
          </cell>
          <cell r="D2588" t="str">
            <v>2Q04</v>
          </cell>
          <cell r="E2588" t="str">
            <v>GPH CV</v>
          </cell>
          <cell r="F2588" t="str">
            <v>Foreign</v>
          </cell>
          <cell r="G2588">
            <v>0</v>
          </cell>
        </row>
        <row r="2589">
          <cell r="A2589" t="str">
            <v>Total tax expense (benefit)</v>
          </cell>
          <cell r="B2589" t="str">
            <v>Prabu</v>
          </cell>
          <cell r="C2589" t="str">
            <v>Computed</v>
          </cell>
          <cell r="D2589" t="str">
            <v>2Q04</v>
          </cell>
          <cell r="E2589" t="str">
            <v>GPH CV</v>
          </cell>
          <cell r="F2589" t="str">
            <v>Foreign</v>
          </cell>
          <cell r="G2589">
            <v>0</v>
          </cell>
        </row>
        <row r="2590">
          <cell r="A2590" t="str">
            <v>EOY Accrued Tax Rec/(Pay)</v>
          </cell>
          <cell r="B2590" t="str">
            <v>Prabu</v>
          </cell>
          <cell r="C2590" t="str">
            <v>Computed</v>
          </cell>
          <cell r="D2590" t="str">
            <v>1Q04</v>
          </cell>
          <cell r="E2590" t="str">
            <v>GPH CV</v>
          </cell>
          <cell r="F2590" t="str">
            <v>Foreign</v>
          </cell>
          <cell r="G2590">
            <v>0</v>
          </cell>
        </row>
        <row r="2591">
          <cell r="A2591" t="str">
            <v>Total Deferred Tax Asset - Current</v>
          </cell>
          <cell r="B2591" t="str">
            <v>Prabu</v>
          </cell>
          <cell r="C2591" t="str">
            <v>Computed</v>
          </cell>
          <cell r="D2591" t="str">
            <v>1Q04</v>
          </cell>
          <cell r="E2591" t="str">
            <v>GPH CV</v>
          </cell>
          <cell r="F2591" t="str">
            <v>Foreign</v>
          </cell>
          <cell r="G2591">
            <v>0</v>
          </cell>
        </row>
        <row r="2592">
          <cell r="A2592" t="str">
            <v>Total Deferred Tax Asset - NC</v>
          </cell>
          <cell r="B2592" t="str">
            <v>Prabu</v>
          </cell>
          <cell r="C2592" t="str">
            <v>Computed</v>
          </cell>
          <cell r="D2592" t="str">
            <v>1Q04</v>
          </cell>
          <cell r="E2592" t="str">
            <v>GPH CV</v>
          </cell>
          <cell r="F2592" t="str">
            <v>Foreign</v>
          </cell>
          <cell r="G2592">
            <v>0</v>
          </cell>
        </row>
        <row r="2593">
          <cell r="A2593" t="str">
            <v>Total Deferred Tax Liab - NC</v>
          </cell>
          <cell r="B2593" t="str">
            <v>Prabu</v>
          </cell>
          <cell r="C2593" t="str">
            <v>Computed</v>
          </cell>
          <cell r="D2593" t="str">
            <v>1Q04</v>
          </cell>
          <cell r="E2593" t="str">
            <v>GPH CV</v>
          </cell>
          <cell r="F2593" t="str">
            <v>Foreign</v>
          </cell>
          <cell r="G2593">
            <v>0</v>
          </cell>
        </row>
        <row r="2594">
          <cell r="A2594" t="str">
            <v>Total Net Deferred Tax Asset/(Liab)</v>
          </cell>
          <cell r="B2594" t="str">
            <v>Prabu</v>
          </cell>
          <cell r="C2594" t="str">
            <v>Computed</v>
          </cell>
          <cell r="D2594" t="str">
            <v>1Q04</v>
          </cell>
          <cell r="E2594" t="str">
            <v>GPH CV</v>
          </cell>
          <cell r="F2594" t="str">
            <v>Foreign</v>
          </cell>
          <cell r="G2594">
            <v>0</v>
          </cell>
        </row>
        <row r="2595">
          <cell r="A2595" t="str">
            <v>Gross Valuation Allowance</v>
          </cell>
          <cell r="B2595" t="str">
            <v>Prabu</v>
          </cell>
          <cell r="C2595" t="str">
            <v>Computed</v>
          </cell>
          <cell r="D2595" t="str">
            <v>1Q04</v>
          </cell>
          <cell r="E2595" t="str">
            <v>GPH CV</v>
          </cell>
          <cell r="F2595" t="str">
            <v>Foreign</v>
          </cell>
          <cell r="G2595">
            <v>0</v>
          </cell>
        </row>
        <row r="2596">
          <cell r="A2596" t="str">
            <v>Total Asset/(Liability)</v>
          </cell>
          <cell r="B2596" t="str">
            <v>Prabu</v>
          </cell>
          <cell r="C2596" t="str">
            <v>Computed</v>
          </cell>
          <cell r="D2596" t="str">
            <v>1Q04</v>
          </cell>
          <cell r="E2596" t="str">
            <v>GPH CV</v>
          </cell>
          <cell r="F2596" t="str">
            <v>Foreign</v>
          </cell>
          <cell r="G2596">
            <v>0</v>
          </cell>
        </row>
        <row r="2597">
          <cell r="A2597" t="str">
            <v>Total tax expense (benefit)</v>
          </cell>
          <cell r="B2597" t="str">
            <v>Prabu</v>
          </cell>
          <cell r="C2597" t="str">
            <v>Computed</v>
          </cell>
          <cell r="D2597" t="str">
            <v>1Q04</v>
          </cell>
          <cell r="E2597" t="str">
            <v>GPH CV</v>
          </cell>
          <cell r="F2597" t="str">
            <v>Foreign</v>
          </cell>
          <cell r="G2597">
            <v>0</v>
          </cell>
        </row>
        <row r="2598">
          <cell r="A2598" t="str">
            <v>EOY Accrued Tax Rec/(Pay)</v>
          </cell>
          <cell r="B2598" t="str">
            <v>Prabu</v>
          </cell>
          <cell r="C2598" t="str">
            <v>Computed</v>
          </cell>
          <cell r="D2598" t="str">
            <v>4Q03</v>
          </cell>
          <cell r="E2598" t="str">
            <v>GPH CV</v>
          </cell>
          <cell r="F2598" t="str">
            <v>Foreign</v>
          </cell>
          <cell r="G2598">
            <v>0</v>
          </cell>
        </row>
        <row r="2599">
          <cell r="A2599" t="str">
            <v>Total Deferred Tax Asset - Current</v>
          </cell>
          <cell r="B2599" t="str">
            <v>Prabu</v>
          </cell>
          <cell r="C2599" t="str">
            <v>Computed</v>
          </cell>
          <cell r="D2599" t="str">
            <v>4Q03</v>
          </cell>
          <cell r="E2599" t="str">
            <v>GPH CV</v>
          </cell>
          <cell r="F2599" t="str">
            <v>Foreign</v>
          </cell>
          <cell r="G2599">
            <v>0</v>
          </cell>
        </row>
        <row r="2600">
          <cell r="A2600" t="str">
            <v>Total Deferred Tax Asset - NC</v>
          </cell>
          <cell r="B2600" t="str">
            <v>Prabu</v>
          </cell>
          <cell r="C2600" t="str">
            <v>Computed</v>
          </cell>
          <cell r="D2600" t="str">
            <v>4Q03</v>
          </cell>
          <cell r="E2600" t="str">
            <v>GPH CV</v>
          </cell>
          <cell r="F2600" t="str">
            <v>Foreign</v>
          </cell>
          <cell r="G2600">
            <v>0</v>
          </cell>
        </row>
        <row r="2601">
          <cell r="A2601" t="str">
            <v>Total Deferred Tax Liab - NC</v>
          </cell>
          <cell r="B2601" t="str">
            <v>Prabu</v>
          </cell>
          <cell r="C2601" t="str">
            <v>Computed</v>
          </cell>
          <cell r="D2601" t="str">
            <v>4Q03</v>
          </cell>
          <cell r="E2601" t="str">
            <v>GPH CV</v>
          </cell>
          <cell r="F2601" t="str">
            <v>Foreign</v>
          </cell>
          <cell r="G2601">
            <v>0</v>
          </cell>
        </row>
        <row r="2602">
          <cell r="A2602" t="str">
            <v>Total Net Deferred Tax Asset/(Liab)</v>
          </cell>
          <cell r="B2602" t="str">
            <v>Prabu</v>
          </cell>
          <cell r="C2602" t="str">
            <v>Computed</v>
          </cell>
          <cell r="D2602" t="str">
            <v>4Q03</v>
          </cell>
          <cell r="E2602" t="str">
            <v>GPH CV</v>
          </cell>
          <cell r="F2602" t="str">
            <v>Foreign</v>
          </cell>
          <cell r="G2602">
            <v>0</v>
          </cell>
        </row>
        <row r="2603">
          <cell r="A2603" t="str">
            <v>Gross Valuation Allowance</v>
          </cell>
          <cell r="B2603" t="str">
            <v>Prabu</v>
          </cell>
          <cell r="C2603" t="str">
            <v>Computed</v>
          </cell>
          <cell r="D2603" t="str">
            <v>4Q03</v>
          </cell>
          <cell r="E2603" t="str">
            <v>GPH CV</v>
          </cell>
          <cell r="F2603" t="str">
            <v>Foreign</v>
          </cell>
          <cell r="G2603">
            <v>0</v>
          </cell>
        </row>
        <row r="2604">
          <cell r="A2604" t="str">
            <v>Total Asset/(Liability)</v>
          </cell>
          <cell r="B2604" t="str">
            <v>Prabu</v>
          </cell>
          <cell r="C2604" t="str">
            <v>Computed</v>
          </cell>
          <cell r="D2604" t="str">
            <v>4Q03</v>
          </cell>
          <cell r="E2604" t="str">
            <v>GPH CV</v>
          </cell>
          <cell r="F2604" t="str">
            <v>Foreign</v>
          </cell>
          <cell r="G2604">
            <v>0</v>
          </cell>
        </row>
        <row r="2605">
          <cell r="A2605" t="str">
            <v>EOY Accrued Tax Rec/(Pay)</v>
          </cell>
          <cell r="B2605" t="str">
            <v>Richard</v>
          </cell>
          <cell r="C2605" t="str">
            <v>Computed</v>
          </cell>
          <cell r="D2605" t="str">
            <v>2Q04</v>
          </cell>
          <cell r="E2605" t="str">
            <v>AES Electric LTD</v>
          </cell>
          <cell r="F2605" t="str">
            <v>Foreign</v>
          </cell>
          <cell r="G2605">
            <v>0</v>
          </cell>
        </row>
        <row r="2606">
          <cell r="A2606" t="str">
            <v>Total Deferred Tax Asset - Current</v>
          </cell>
          <cell r="B2606" t="str">
            <v>Richard</v>
          </cell>
          <cell r="C2606" t="str">
            <v>Computed</v>
          </cell>
          <cell r="D2606" t="str">
            <v>2Q04</v>
          </cell>
          <cell r="E2606" t="str">
            <v>AES Electric LTD</v>
          </cell>
          <cell r="F2606" t="str">
            <v>Foreign</v>
          </cell>
          <cell r="G2606">
            <v>3164000</v>
          </cell>
        </row>
        <row r="2607">
          <cell r="A2607" t="str">
            <v>Total Deferred Tax Asset - NC</v>
          </cell>
          <cell r="B2607" t="str">
            <v>Richard</v>
          </cell>
          <cell r="C2607" t="str">
            <v>Computed</v>
          </cell>
          <cell r="D2607" t="str">
            <v>2Q04</v>
          </cell>
          <cell r="E2607" t="str">
            <v>AES Electric LTD</v>
          </cell>
          <cell r="F2607" t="str">
            <v>Foreign</v>
          </cell>
          <cell r="G2607">
            <v>25529852.200000003</v>
          </cell>
        </row>
        <row r="2608">
          <cell r="A2608" t="str">
            <v>Total Deferred Tax Liab - NC</v>
          </cell>
          <cell r="B2608" t="str">
            <v>Richard</v>
          </cell>
          <cell r="C2608" t="str">
            <v>Computed</v>
          </cell>
          <cell r="D2608" t="str">
            <v>2Q04</v>
          </cell>
          <cell r="E2608" t="str">
            <v>AES Electric LTD</v>
          </cell>
          <cell r="F2608" t="str">
            <v>Foreign</v>
          </cell>
          <cell r="G2608">
            <v>0</v>
          </cell>
        </row>
        <row r="2609">
          <cell r="A2609" t="str">
            <v>Total Net Deferred Tax Asset/(Liab)</v>
          </cell>
          <cell r="B2609" t="str">
            <v>Richard</v>
          </cell>
          <cell r="C2609" t="str">
            <v>Computed</v>
          </cell>
          <cell r="D2609" t="str">
            <v>2Q04</v>
          </cell>
          <cell r="E2609" t="str">
            <v>AES Electric LTD</v>
          </cell>
          <cell r="F2609" t="str">
            <v>Foreign</v>
          </cell>
          <cell r="G2609">
            <v>28693852.200000003</v>
          </cell>
        </row>
        <row r="2610">
          <cell r="A2610" t="str">
            <v>Gross Valuation Allowance</v>
          </cell>
          <cell r="B2610" t="str">
            <v>Richard</v>
          </cell>
          <cell r="C2610" t="str">
            <v>Computed</v>
          </cell>
          <cell r="D2610" t="str">
            <v>2Q04</v>
          </cell>
          <cell r="E2610" t="str">
            <v>AES Electric LTD</v>
          </cell>
          <cell r="F2610" t="str">
            <v>Foreign</v>
          </cell>
          <cell r="G2610">
            <v>0</v>
          </cell>
        </row>
        <row r="2611">
          <cell r="A2611" t="str">
            <v>Total Asset/(Liability)</v>
          </cell>
          <cell r="B2611" t="str">
            <v>Richard</v>
          </cell>
          <cell r="C2611" t="str">
            <v>Computed</v>
          </cell>
          <cell r="D2611" t="str">
            <v>2Q04</v>
          </cell>
          <cell r="E2611" t="str">
            <v>AES Electric LTD</v>
          </cell>
          <cell r="F2611" t="str">
            <v>Foreign</v>
          </cell>
          <cell r="G2611">
            <v>28693852.200000003</v>
          </cell>
        </row>
        <row r="2612">
          <cell r="A2612" t="str">
            <v>Total tax expense (benefit)</v>
          </cell>
          <cell r="B2612" t="str">
            <v>Richard</v>
          </cell>
          <cell r="C2612" t="str">
            <v>Computed</v>
          </cell>
          <cell r="D2612" t="str">
            <v>2Q04</v>
          </cell>
          <cell r="E2612" t="str">
            <v>AES Electric LTD</v>
          </cell>
          <cell r="F2612" t="str">
            <v>Foreign</v>
          </cell>
          <cell r="G2612">
            <v>-935976.6</v>
          </cell>
        </row>
        <row r="2613">
          <cell r="A2613" t="str">
            <v>EOY Accrued Tax Rec/(Pay)</v>
          </cell>
          <cell r="B2613" t="str">
            <v>Richard</v>
          </cell>
          <cell r="C2613" t="str">
            <v>Computed</v>
          </cell>
          <cell r="D2613" t="str">
            <v>1Q04</v>
          </cell>
          <cell r="E2613" t="str">
            <v>AES Electric LTD</v>
          </cell>
          <cell r="F2613" t="str">
            <v>Foreign</v>
          </cell>
          <cell r="G2613">
            <v>0</v>
          </cell>
        </row>
        <row r="2614">
          <cell r="A2614" t="str">
            <v>Total Deferred Tax Asset - Current</v>
          </cell>
          <cell r="B2614" t="str">
            <v>Richard</v>
          </cell>
          <cell r="C2614" t="str">
            <v>Computed</v>
          </cell>
          <cell r="D2614" t="str">
            <v>1Q04</v>
          </cell>
          <cell r="E2614" t="str">
            <v>AES Electric LTD</v>
          </cell>
          <cell r="F2614" t="str">
            <v>Foreign</v>
          </cell>
          <cell r="G2614">
            <v>3164000</v>
          </cell>
        </row>
        <row r="2615">
          <cell r="A2615" t="str">
            <v>Total Deferred Tax Asset - NC</v>
          </cell>
          <cell r="B2615" t="str">
            <v>Richard</v>
          </cell>
          <cell r="C2615" t="str">
            <v>Computed</v>
          </cell>
          <cell r="D2615" t="str">
            <v>1Q04</v>
          </cell>
          <cell r="E2615" t="str">
            <v>AES Electric LTD</v>
          </cell>
          <cell r="F2615" t="str">
            <v>Foreign</v>
          </cell>
          <cell r="G2615">
            <v>25323841.144000001</v>
          </cell>
        </row>
        <row r="2616">
          <cell r="A2616" t="str">
            <v>Total Deferred Tax Liab - NC</v>
          </cell>
          <cell r="B2616" t="str">
            <v>Richard</v>
          </cell>
          <cell r="C2616" t="str">
            <v>Computed</v>
          </cell>
          <cell r="D2616" t="str">
            <v>1Q04</v>
          </cell>
          <cell r="E2616" t="str">
            <v>AES Electric LTD</v>
          </cell>
          <cell r="F2616" t="str">
            <v>Foreign</v>
          </cell>
          <cell r="G2616">
            <v>0</v>
          </cell>
        </row>
        <row r="2617">
          <cell r="A2617" t="str">
            <v>Total Net Deferred Tax Asset/(Liab)</v>
          </cell>
          <cell r="B2617" t="str">
            <v>Richard</v>
          </cell>
          <cell r="C2617" t="str">
            <v>Computed</v>
          </cell>
          <cell r="D2617" t="str">
            <v>1Q04</v>
          </cell>
          <cell r="E2617" t="str">
            <v>AES Electric LTD</v>
          </cell>
          <cell r="F2617" t="str">
            <v>Foreign</v>
          </cell>
          <cell r="G2617">
            <v>28487841.144000001</v>
          </cell>
        </row>
        <row r="2618">
          <cell r="A2618" t="str">
            <v>Gross Valuation Allowance</v>
          </cell>
          <cell r="B2618" t="str">
            <v>Richard</v>
          </cell>
          <cell r="C2618" t="str">
            <v>Computed</v>
          </cell>
          <cell r="D2618" t="str">
            <v>1Q04</v>
          </cell>
          <cell r="E2618" t="str">
            <v>AES Electric LTD</v>
          </cell>
          <cell r="F2618" t="str">
            <v>Foreign</v>
          </cell>
          <cell r="G2618">
            <v>0</v>
          </cell>
        </row>
        <row r="2619">
          <cell r="A2619" t="str">
            <v>Total Asset/(Liability)</v>
          </cell>
          <cell r="B2619" t="str">
            <v>Richard</v>
          </cell>
          <cell r="C2619" t="str">
            <v>Computed</v>
          </cell>
          <cell r="D2619" t="str">
            <v>1Q04</v>
          </cell>
          <cell r="E2619" t="str">
            <v>AES Electric LTD</v>
          </cell>
          <cell r="F2619" t="str">
            <v>Foreign</v>
          </cell>
          <cell r="G2619">
            <v>28487841.144000001</v>
          </cell>
        </row>
        <row r="2620">
          <cell r="A2620" t="str">
            <v>Total tax expense (benefit)</v>
          </cell>
          <cell r="B2620" t="str">
            <v>Richard</v>
          </cell>
          <cell r="C2620" t="str">
            <v>Computed</v>
          </cell>
          <cell r="D2620" t="str">
            <v>1Q04</v>
          </cell>
          <cell r="E2620" t="str">
            <v>AES Electric LTD</v>
          </cell>
          <cell r="F2620" t="str">
            <v>Foreign</v>
          </cell>
          <cell r="G2620">
            <v>-729965.54399999976</v>
          </cell>
        </row>
        <row r="2621">
          <cell r="A2621" t="str">
            <v>EOY Accrued Tax Rec/(Pay)</v>
          </cell>
          <cell r="B2621" t="str">
            <v>Richard</v>
          </cell>
          <cell r="C2621" t="str">
            <v>Computed</v>
          </cell>
          <cell r="D2621" t="str">
            <v>4Q03</v>
          </cell>
          <cell r="E2621" t="str">
            <v>AES Electric LTD</v>
          </cell>
          <cell r="F2621" t="str">
            <v>Foreign</v>
          </cell>
          <cell r="G2621">
            <v>0</v>
          </cell>
        </row>
        <row r="2622">
          <cell r="A2622" t="str">
            <v>Total Deferred Tax Asset - Current</v>
          </cell>
          <cell r="B2622" t="str">
            <v>Richard</v>
          </cell>
          <cell r="C2622" t="str">
            <v>Computed</v>
          </cell>
          <cell r="D2622" t="str">
            <v>4Q03</v>
          </cell>
          <cell r="E2622" t="str">
            <v>AES Electric LTD</v>
          </cell>
          <cell r="F2622" t="str">
            <v>Foreign</v>
          </cell>
          <cell r="G2622">
            <v>3164000</v>
          </cell>
        </row>
        <row r="2623">
          <cell r="A2623" t="str">
            <v>Total Deferred Tax Asset - NC</v>
          </cell>
          <cell r="B2623" t="str">
            <v>Richard</v>
          </cell>
          <cell r="C2623" t="str">
            <v>Computed</v>
          </cell>
          <cell r="D2623" t="str">
            <v>4Q03</v>
          </cell>
          <cell r="E2623" t="str">
            <v>AES Electric LTD</v>
          </cell>
          <cell r="F2623" t="str">
            <v>Foreign</v>
          </cell>
          <cell r="G2623">
            <v>24593875.600000001</v>
          </cell>
        </row>
        <row r="2624">
          <cell r="A2624" t="str">
            <v>Total Deferred Tax Liab - NC</v>
          </cell>
          <cell r="B2624" t="str">
            <v>Richard</v>
          </cell>
          <cell r="C2624" t="str">
            <v>Computed</v>
          </cell>
          <cell r="D2624" t="str">
            <v>4Q03</v>
          </cell>
          <cell r="E2624" t="str">
            <v>AES Electric LTD</v>
          </cell>
          <cell r="F2624" t="str">
            <v>Foreign</v>
          </cell>
          <cell r="G2624">
            <v>0</v>
          </cell>
        </row>
        <row r="2625">
          <cell r="A2625" t="str">
            <v>Total Net Deferred Tax Asset/(Liab)</v>
          </cell>
          <cell r="B2625" t="str">
            <v>Richard</v>
          </cell>
          <cell r="C2625" t="str">
            <v>Computed</v>
          </cell>
          <cell r="D2625" t="str">
            <v>4Q03</v>
          </cell>
          <cell r="E2625" t="str">
            <v>AES Electric LTD</v>
          </cell>
          <cell r="F2625" t="str">
            <v>Foreign</v>
          </cell>
          <cell r="G2625">
            <v>27757875.600000001</v>
          </cell>
        </row>
        <row r="2626">
          <cell r="A2626" t="str">
            <v>Gross Valuation Allowance</v>
          </cell>
          <cell r="B2626" t="str">
            <v>Richard</v>
          </cell>
          <cell r="C2626" t="str">
            <v>Computed</v>
          </cell>
          <cell r="D2626" t="str">
            <v>4Q03</v>
          </cell>
          <cell r="E2626" t="str">
            <v>AES Electric LTD</v>
          </cell>
          <cell r="F2626" t="str">
            <v>Foreign</v>
          </cell>
          <cell r="G2626">
            <v>0</v>
          </cell>
        </row>
        <row r="2627">
          <cell r="A2627" t="str">
            <v>Total Asset/(Liability)</v>
          </cell>
          <cell r="B2627" t="str">
            <v>Richard</v>
          </cell>
          <cell r="C2627" t="str">
            <v>Computed</v>
          </cell>
          <cell r="D2627" t="str">
            <v>4Q03</v>
          </cell>
          <cell r="E2627" t="str">
            <v>AES Electric LTD</v>
          </cell>
          <cell r="F2627" t="str">
            <v>Foreign</v>
          </cell>
          <cell r="G2627">
            <v>27757875.600000001</v>
          </cell>
        </row>
        <row r="2628">
          <cell r="A2628" t="str">
            <v>EOY Accrued Tax Rec/(Pay)</v>
          </cell>
          <cell r="B2628" t="str">
            <v>Richard</v>
          </cell>
          <cell r="C2628" t="str">
            <v>Computed</v>
          </cell>
          <cell r="D2628" t="str">
            <v>2Q04</v>
          </cell>
          <cell r="E2628" t="str">
            <v>RU Kingston</v>
          </cell>
          <cell r="F2628" t="str">
            <v>Foreign</v>
          </cell>
          <cell r="G2628">
            <v>-1488852.4979999999</v>
          </cell>
        </row>
        <row r="2629">
          <cell r="A2629" t="str">
            <v>Total Deferred Tax Asset - Current</v>
          </cell>
          <cell r="B2629" t="str">
            <v>Richard</v>
          </cell>
          <cell r="C2629" t="str">
            <v>Computed</v>
          </cell>
          <cell r="D2629" t="str">
            <v>2Q04</v>
          </cell>
          <cell r="E2629" t="str">
            <v>RU Kingston</v>
          </cell>
          <cell r="F2629" t="str">
            <v>Foreign</v>
          </cell>
          <cell r="G2629">
            <v>0</v>
          </cell>
        </row>
        <row r="2630">
          <cell r="A2630" t="str">
            <v>Total Deferred Tax Asset - NC</v>
          </cell>
          <cell r="B2630" t="str">
            <v>Richard</v>
          </cell>
          <cell r="C2630" t="str">
            <v>Computed</v>
          </cell>
          <cell r="D2630" t="str">
            <v>2Q04</v>
          </cell>
          <cell r="E2630" t="str">
            <v>RU Kingston</v>
          </cell>
          <cell r="F2630" t="str">
            <v>Foreign</v>
          </cell>
          <cell r="G2630">
            <v>0</v>
          </cell>
        </row>
        <row r="2631">
          <cell r="A2631" t="str">
            <v>Total Deferred Tax Liab - NC</v>
          </cell>
          <cell r="B2631" t="str">
            <v>Richard</v>
          </cell>
          <cell r="C2631" t="str">
            <v>Computed</v>
          </cell>
          <cell r="D2631" t="str">
            <v>2Q04</v>
          </cell>
          <cell r="E2631" t="str">
            <v>RU Kingston</v>
          </cell>
          <cell r="F2631" t="str">
            <v>Foreign</v>
          </cell>
          <cell r="G2631">
            <v>-1532581.84</v>
          </cell>
        </row>
        <row r="2632">
          <cell r="A2632" t="str">
            <v>Total Net Deferred Tax Asset/(Liab)</v>
          </cell>
          <cell r="B2632" t="str">
            <v>Richard</v>
          </cell>
          <cell r="C2632" t="str">
            <v>Computed</v>
          </cell>
          <cell r="D2632" t="str">
            <v>2Q04</v>
          </cell>
          <cell r="E2632" t="str">
            <v>RU Kingston</v>
          </cell>
          <cell r="F2632" t="str">
            <v>Foreign</v>
          </cell>
          <cell r="G2632">
            <v>-1532581.84</v>
          </cell>
        </row>
        <row r="2633">
          <cell r="A2633" t="str">
            <v>Gross Valuation Allowance</v>
          </cell>
          <cell r="B2633" t="str">
            <v>Richard</v>
          </cell>
          <cell r="C2633" t="str">
            <v>Computed</v>
          </cell>
          <cell r="D2633" t="str">
            <v>2Q04</v>
          </cell>
          <cell r="E2633" t="str">
            <v>RU Kingston</v>
          </cell>
          <cell r="F2633" t="str">
            <v>Foreign</v>
          </cell>
          <cell r="G2633">
            <v>0</v>
          </cell>
        </row>
        <row r="2634">
          <cell r="A2634" t="str">
            <v>Total Asset/(Liability)</v>
          </cell>
          <cell r="B2634" t="str">
            <v>Richard</v>
          </cell>
          <cell r="C2634" t="str">
            <v>Computed</v>
          </cell>
          <cell r="D2634" t="str">
            <v>2Q04</v>
          </cell>
          <cell r="E2634" t="str">
            <v>RU Kingston</v>
          </cell>
          <cell r="F2634" t="str">
            <v>Foreign</v>
          </cell>
          <cell r="G2634">
            <v>-3021434.338</v>
          </cell>
        </row>
        <row r="2635">
          <cell r="A2635" t="str">
            <v>Total tax expense (benefit)</v>
          </cell>
          <cell r="B2635" t="str">
            <v>Richard</v>
          </cell>
          <cell r="C2635" t="str">
            <v>Computed</v>
          </cell>
          <cell r="D2635" t="str">
            <v>2Q04</v>
          </cell>
          <cell r="E2635" t="str">
            <v>RU Kingston</v>
          </cell>
          <cell r="F2635" t="str">
            <v>Foreign</v>
          </cell>
          <cell r="G2635">
            <v>-409026.95999999996</v>
          </cell>
        </row>
        <row r="2636">
          <cell r="A2636" t="str">
            <v>EOY Accrued Tax Rec/(Pay)</v>
          </cell>
          <cell r="B2636" t="str">
            <v>Richard</v>
          </cell>
          <cell r="C2636" t="str">
            <v>Computed</v>
          </cell>
          <cell r="D2636" t="str">
            <v>1Q04</v>
          </cell>
          <cell r="E2636" t="str">
            <v>RU Kingston</v>
          </cell>
          <cell r="F2636" t="str">
            <v>Foreign</v>
          </cell>
          <cell r="G2636">
            <v>-1488852.4979999999</v>
          </cell>
        </row>
        <row r="2637">
          <cell r="A2637" t="str">
            <v>Total Deferred Tax Asset - Current</v>
          </cell>
          <cell r="B2637" t="str">
            <v>Richard</v>
          </cell>
          <cell r="C2637" t="str">
            <v>Computed</v>
          </cell>
          <cell r="D2637" t="str">
            <v>1Q04</v>
          </cell>
          <cell r="E2637" t="str">
            <v>RU Kingston</v>
          </cell>
          <cell r="F2637" t="str">
            <v>Foreign</v>
          </cell>
          <cell r="G2637">
            <v>0</v>
          </cell>
        </row>
        <row r="2638">
          <cell r="A2638" t="str">
            <v>Total Deferred Tax Asset - NC</v>
          </cell>
          <cell r="B2638" t="str">
            <v>Richard</v>
          </cell>
          <cell r="C2638" t="str">
            <v>Computed</v>
          </cell>
          <cell r="D2638" t="str">
            <v>1Q04</v>
          </cell>
          <cell r="E2638" t="str">
            <v>RU Kingston</v>
          </cell>
          <cell r="F2638" t="str">
            <v>Foreign</v>
          </cell>
          <cell r="G2638">
            <v>0</v>
          </cell>
        </row>
        <row r="2639">
          <cell r="A2639" t="str">
            <v>Total Deferred Tax Liab - NC</v>
          </cell>
          <cell r="B2639" t="str">
            <v>Richard</v>
          </cell>
          <cell r="C2639" t="str">
            <v>Computed</v>
          </cell>
          <cell r="D2639" t="str">
            <v>1Q04</v>
          </cell>
          <cell r="E2639" t="str">
            <v>RU Kingston</v>
          </cell>
          <cell r="F2639" t="str">
            <v>Foreign</v>
          </cell>
          <cell r="G2639">
            <v>-945207.83800000011</v>
          </cell>
        </row>
        <row r="2640">
          <cell r="A2640" t="str">
            <v>Total Net Deferred Tax Asset/(Liab)</v>
          </cell>
          <cell r="B2640" t="str">
            <v>Richard</v>
          </cell>
          <cell r="C2640" t="str">
            <v>Computed</v>
          </cell>
          <cell r="D2640" t="str">
            <v>1Q04</v>
          </cell>
          <cell r="E2640" t="str">
            <v>RU Kingston</v>
          </cell>
          <cell r="F2640" t="str">
            <v>Foreign</v>
          </cell>
          <cell r="G2640">
            <v>-945207.83800000011</v>
          </cell>
        </row>
        <row r="2641">
          <cell r="A2641" t="str">
            <v>Gross Valuation Allowance</v>
          </cell>
          <cell r="B2641" t="str">
            <v>Richard</v>
          </cell>
          <cell r="C2641" t="str">
            <v>Computed</v>
          </cell>
          <cell r="D2641" t="str">
            <v>1Q04</v>
          </cell>
          <cell r="E2641" t="str">
            <v>RU Kingston</v>
          </cell>
          <cell r="F2641" t="str">
            <v>Foreign</v>
          </cell>
          <cell r="G2641">
            <v>0</v>
          </cell>
        </row>
        <row r="2642">
          <cell r="A2642" t="str">
            <v>Total Asset/(Liability)</v>
          </cell>
          <cell r="B2642" t="str">
            <v>Richard</v>
          </cell>
          <cell r="C2642" t="str">
            <v>Computed</v>
          </cell>
          <cell r="D2642" t="str">
            <v>1Q04</v>
          </cell>
          <cell r="E2642" t="str">
            <v>RU Kingston</v>
          </cell>
          <cell r="F2642" t="str">
            <v>Foreign</v>
          </cell>
          <cell r="G2642">
            <v>-2434060.3360000001</v>
          </cell>
        </row>
        <row r="2643">
          <cell r="A2643" t="str">
            <v>Total tax expense (benefit)</v>
          </cell>
          <cell r="B2643" t="str">
            <v>Richard</v>
          </cell>
          <cell r="C2643" t="str">
            <v>Computed</v>
          </cell>
          <cell r="D2643" t="str">
            <v>1Q04</v>
          </cell>
          <cell r="E2643" t="str">
            <v>RU Kingston</v>
          </cell>
          <cell r="F2643" t="str">
            <v>Foreign</v>
          </cell>
          <cell r="G2643">
            <v>-996400.96199999994</v>
          </cell>
        </row>
        <row r="2644">
          <cell r="A2644" t="str">
            <v>EOY Accrued Tax Rec/(Pay)</v>
          </cell>
          <cell r="B2644" t="str">
            <v>Richard</v>
          </cell>
          <cell r="C2644" t="str">
            <v>Computed</v>
          </cell>
          <cell r="D2644" t="str">
            <v>4Q03</v>
          </cell>
          <cell r="E2644" t="str">
            <v>RU Kingston</v>
          </cell>
          <cell r="F2644" t="str">
            <v>Foreign</v>
          </cell>
          <cell r="G2644">
            <v>-1488852.4979999999</v>
          </cell>
        </row>
        <row r="2645">
          <cell r="A2645" t="str">
            <v>Total Deferred Tax Asset - Current</v>
          </cell>
          <cell r="B2645" t="str">
            <v>Richard</v>
          </cell>
          <cell r="C2645" t="str">
            <v>Computed</v>
          </cell>
          <cell r="D2645" t="str">
            <v>4Q03</v>
          </cell>
          <cell r="E2645" t="str">
            <v>RU Kingston</v>
          </cell>
          <cell r="F2645" t="str">
            <v>Foreign</v>
          </cell>
          <cell r="G2645">
            <v>0</v>
          </cell>
        </row>
        <row r="2646">
          <cell r="A2646" t="str">
            <v>Total Deferred Tax Asset - NC</v>
          </cell>
          <cell r="B2646" t="str">
            <v>Richard</v>
          </cell>
          <cell r="C2646" t="str">
            <v>Computed</v>
          </cell>
          <cell r="D2646" t="str">
            <v>4Q03</v>
          </cell>
          <cell r="E2646" t="str">
            <v>RU Kingston</v>
          </cell>
          <cell r="F2646" t="str">
            <v>Foreign</v>
          </cell>
          <cell r="G2646">
            <v>0</v>
          </cell>
        </row>
        <row r="2647">
          <cell r="A2647" t="str">
            <v>Total Deferred Tax Liab - NC</v>
          </cell>
          <cell r="B2647" t="str">
            <v>Richard</v>
          </cell>
          <cell r="C2647" t="str">
            <v>Computed</v>
          </cell>
          <cell r="D2647" t="str">
            <v>4Q03</v>
          </cell>
          <cell r="E2647" t="str">
            <v>RU Kingston</v>
          </cell>
          <cell r="F2647" t="str">
            <v>Foreign</v>
          </cell>
          <cell r="G2647">
            <v>-1941608.8</v>
          </cell>
        </row>
        <row r="2648">
          <cell r="A2648" t="str">
            <v>Total Net Deferred Tax Asset/(Liab)</v>
          </cell>
          <cell r="B2648" t="str">
            <v>Richard</v>
          </cell>
          <cell r="C2648" t="str">
            <v>Computed</v>
          </cell>
          <cell r="D2648" t="str">
            <v>4Q03</v>
          </cell>
          <cell r="E2648" t="str">
            <v>RU Kingston</v>
          </cell>
          <cell r="F2648" t="str">
            <v>Foreign</v>
          </cell>
          <cell r="G2648">
            <v>-1941608.8</v>
          </cell>
        </row>
        <row r="2649">
          <cell r="A2649" t="str">
            <v>Gross Valuation Allowance</v>
          </cell>
          <cell r="B2649" t="str">
            <v>Richard</v>
          </cell>
          <cell r="C2649" t="str">
            <v>Computed</v>
          </cell>
          <cell r="D2649" t="str">
            <v>4Q03</v>
          </cell>
          <cell r="E2649" t="str">
            <v>RU Kingston</v>
          </cell>
          <cell r="F2649" t="str">
            <v>Foreign</v>
          </cell>
          <cell r="G2649">
            <v>0</v>
          </cell>
        </row>
        <row r="2650">
          <cell r="A2650" t="str">
            <v>Total Asset/(Liability)</v>
          </cell>
          <cell r="B2650" t="str">
            <v>Richard</v>
          </cell>
          <cell r="C2650" t="str">
            <v>Computed</v>
          </cell>
          <cell r="D2650" t="str">
            <v>4Q03</v>
          </cell>
          <cell r="E2650" t="str">
            <v>RU Kingston</v>
          </cell>
          <cell r="F2650" t="str">
            <v>Foreign</v>
          </cell>
          <cell r="G2650">
            <v>-3430461.298</v>
          </cell>
        </row>
        <row r="2651">
          <cell r="A2651" t="str">
            <v>EOY Accrued Tax Rec/(Pay)</v>
          </cell>
          <cell r="B2651" t="str">
            <v>Richard</v>
          </cell>
          <cell r="C2651" t="str">
            <v>Computed</v>
          </cell>
          <cell r="D2651" t="str">
            <v>2Q04</v>
          </cell>
          <cell r="E2651" t="str">
            <v>Bujagali</v>
          </cell>
          <cell r="F2651" t="str">
            <v>Foreign</v>
          </cell>
          <cell r="G2651">
            <v>0</v>
          </cell>
        </row>
        <row r="2652">
          <cell r="A2652" t="str">
            <v>Total Deferred Tax Asset - Current</v>
          </cell>
          <cell r="B2652" t="str">
            <v>Richard</v>
          </cell>
          <cell r="C2652" t="str">
            <v>Computed</v>
          </cell>
          <cell r="D2652" t="str">
            <v>2Q04</v>
          </cell>
          <cell r="E2652" t="str">
            <v>Bujagali</v>
          </cell>
          <cell r="F2652" t="str">
            <v>Foreign</v>
          </cell>
          <cell r="G2652">
            <v>0</v>
          </cell>
        </row>
        <row r="2653">
          <cell r="A2653" t="str">
            <v>Total Deferred Tax Asset - NC</v>
          </cell>
          <cell r="B2653" t="str">
            <v>Richard</v>
          </cell>
          <cell r="C2653" t="str">
            <v>Computed</v>
          </cell>
          <cell r="D2653" t="str">
            <v>2Q04</v>
          </cell>
          <cell r="E2653" t="str">
            <v>Bujagali</v>
          </cell>
          <cell r="F2653" t="str">
            <v>Foreign</v>
          </cell>
          <cell r="G2653">
            <v>0</v>
          </cell>
        </row>
        <row r="2654">
          <cell r="A2654" t="str">
            <v>Total Deferred Tax Liab - NC</v>
          </cell>
          <cell r="B2654" t="str">
            <v>Richard</v>
          </cell>
          <cell r="C2654" t="str">
            <v>Computed</v>
          </cell>
          <cell r="D2654" t="str">
            <v>2Q04</v>
          </cell>
          <cell r="E2654" t="str">
            <v>Bujagali</v>
          </cell>
          <cell r="F2654" t="str">
            <v>Foreign</v>
          </cell>
          <cell r="G2654">
            <v>0</v>
          </cell>
        </row>
        <row r="2655">
          <cell r="A2655" t="str">
            <v>Total Net Deferred Tax Asset/(Liab)</v>
          </cell>
          <cell r="B2655" t="str">
            <v>Richard</v>
          </cell>
          <cell r="C2655" t="str">
            <v>Computed</v>
          </cell>
          <cell r="D2655" t="str">
            <v>2Q04</v>
          </cell>
          <cell r="E2655" t="str">
            <v>Bujagali</v>
          </cell>
          <cell r="F2655" t="str">
            <v>Foreign</v>
          </cell>
          <cell r="G2655">
            <v>0</v>
          </cell>
        </row>
        <row r="2656">
          <cell r="A2656" t="str">
            <v>Gross Valuation Allowance</v>
          </cell>
          <cell r="B2656" t="str">
            <v>Richard</v>
          </cell>
          <cell r="C2656" t="str">
            <v>Computed</v>
          </cell>
          <cell r="D2656" t="str">
            <v>2Q04</v>
          </cell>
          <cell r="E2656" t="str">
            <v>Bujagali</v>
          </cell>
          <cell r="F2656" t="str">
            <v>Foreign</v>
          </cell>
          <cell r="G2656">
            <v>0</v>
          </cell>
        </row>
        <row r="2657">
          <cell r="A2657" t="str">
            <v>Total Asset/(Liability)</v>
          </cell>
          <cell r="B2657" t="str">
            <v>Richard</v>
          </cell>
          <cell r="C2657" t="str">
            <v>Computed</v>
          </cell>
          <cell r="D2657" t="str">
            <v>2Q04</v>
          </cell>
          <cell r="E2657" t="str">
            <v>Bujagali</v>
          </cell>
          <cell r="F2657" t="str">
            <v>Foreign</v>
          </cell>
          <cell r="G2657">
            <v>0</v>
          </cell>
        </row>
        <row r="2658">
          <cell r="A2658" t="str">
            <v>Total tax expense (benefit)</v>
          </cell>
          <cell r="B2658" t="str">
            <v>Richard</v>
          </cell>
          <cell r="C2658" t="str">
            <v>Computed</v>
          </cell>
          <cell r="D2658" t="str">
            <v>2Q04</v>
          </cell>
          <cell r="E2658" t="str">
            <v>Bujagali</v>
          </cell>
          <cell r="F2658" t="str">
            <v>Foreign</v>
          </cell>
          <cell r="G2658">
            <v>0</v>
          </cell>
        </row>
        <row r="2659">
          <cell r="A2659" t="str">
            <v>EOY Accrued Tax Rec/(Pay)</v>
          </cell>
          <cell r="B2659" t="str">
            <v>Richard</v>
          </cell>
          <cell r="C2659" t="str">
            <v>Computed</v>
          </cell>
          <cell r="D2659" t="str">
            <v>1Q04</v>
          </cell>
          <cell r="E2659" t="str">
            <v>Bujagali</v>
          </cell>
          <cell r="F2659" t="str">
            <v>Foreign</v>
          </cell>
          <cell r="G2659">
            <v>0</v>
          </cell>
        </row>
        <row r="2660">
          <cell r="A2660" t="str">
            <v>Total Deferred Tax Asset - Current</v>
          </cell>
          <cell r="B2660" t="str">
            <v>Richard</v>
          </cell>
          <cell r="C2660" t="str">
            <v>Computed</v>
          </cell>
          <cell r="D2660" t="str">
            <v>1Q04</v>
          </cell>
          <cell r="E2660" t="str">
            <v>Bujagali</v>
          </cell>
          <cell r="F2660" t="str">
            <v>Foreign</v>
          </cell>
          <cell r="G2660">
            <v>0</v>
          </cell>
        </row>
        <row r="2661">
          <cell r="A2661" t="str">
            <v>Total Deferred Tax Asset - NC</v>
          </cell>
          <cell r="B2661" t="str">
            <v>Richard</v>
          </cell>
          <cell r="C2661" t="str">
            <v>Computed</v>
          </cell>
          <cell r="D2661" t="str">
            <v>1Q04</v>
          </cell>
          <cell r="E2661" t="str">
            <v>Bujagali</v>
          </cell>
          <cell r="F2661" t="str">
            <v>Foreign</v>
          </cell>
          <cell r="G2661">
            <v>0</v>
          </cell>
        </row>
        <row r="2662">
          <cell r="A2662" t="str">
            <v>Total Deferred Tax Liab - NC</v>
          </cell>
          <cell r="B2662" t="str">
            <v>Richard</v>
          </cell>
          <cell r="C2662" t="str">
            <v>Computed</v>
          </cell>
          <cell r="D2662" t="str">
            <v>1Q04</v>
          </cell>
          <cell r="E2662" t="str">
            <v>Bujagali</v>
          </cell>
          <cell r="F2662" t="str">
            <v>Foreign</v>
          </cell>
          <cell r="G2662">
            <v>0</v>
          </cell>
        </row>
        <row r="2663">
          <cell r="A2663" t="str">
            <v>Total Net Deferred Tax Asset/(Liab)</v>
          </cell>
          <cell r="B2663" t="str">
            <v>Richard</v>
          </cell>
          <cell r="C2663" t="str">
            <v>Computed</v>
          </cell>
          <cell r="D2663" t="str">
            <v>1Q04</v>
          </cell>
          <cell r="E2663" t="str">
            <v>Bujagali</v>
          </cell>
          <cell r="F2663" t="str">
            <v>Foreign</v>
          </cell>
          <cell r="G2663">
            <v>0</v>
          </cell>
        </row>
        <row r="2664">
          <cell r="A2664" t="str">
            <v>Gross Valuation Allowance</v>
          </cell>
          <cell r="B2664" t="str">
            <v>Richard</v>
          </cell>
          <cell r="C2664" t="str">
            <v>Computed</v>
          </cell>
          <cell r="D2664" t="str">
            <v>1Q04</v>
          </cell>
          <cell r="E2664" t="str">
            <v>Bujagali</v>
          </cell>
          <cell r="F2664" t="str">
            <v>Foreign</v>
          </cell>
          <cell r="G2664">
            <v>0</v>
          </cell>
        </row>
        <row r="2665">
          <cell r="A2665" t="str">
            <v>Total Asset/(Liability)</v>
          </cell>
          <cell r="B2665" t="str">
            <v>Richard</v>
          </cell>
          <cell r="C2665" t="str">
            <v>Computed</v>
          </cell>
          <cell r="D2665" t="str">
            <v>1Q04</v>
          </cell>
          <cell r="E2665" t="str">
            <v>Bujagali</v>
          </cell>
          <cell r="F2665" t="str">
            <v>Foreign</v>
          </cell>
          <cell r="G2665">
            <v>0</v>
          </cell>
        </row>
        <row r="2666">
          <cell r="A2666" t="str">
            <v>Total tax expense (benefit)</v>
          </cell>
          <cell r="B2666" t="str">
            <v>Richard</v>
          </cell>
          <cell r="C2666" t="str">
            <v>Computed</v>
          </cell>
          <cell r="D2666" t="str">
            <v>1Q04</v>
          </cell>
          <cell r="E2666" t="str">
            <v>Bujagali</v>
          </cell>
          <cell r="F2666" t="str">
            <v>Foreign</v>
          </cell>
          <cell r="G2666">
            <v>0</v>
          </cell>
        </row>
        <row r="2667">
          <cell r="A2667" t="str">
            <v>EOY Accrued Tax Rec/(Pay)</v>
          </cell>
          <cell r="B2667" t="str">
            <v>Richard</v>
          </cell>
          <cell r="C2667" t="str">
            <v>Computed</v>
          </cell>
          <cell r="D2667" t="str">
            <v>4Q03</v>
          </cell>
          <cell r="E2667" t="str">
            <v>Bujagali</v>
          </cell>
          <cell r="F2667" t="str">
            <v>Foreign</v>
          </cell>
          <cell r="G2667">
            <v>0</v>
          </cell>
        </row>
        <row r="2668">
          <cell r="A2668" t="str">
            <v>Total Deferred Tax Asset - Current</v>
          </cell>
          <cell r="B2668" t="str">
            <v>Richard</v>
          </cell>
          <cell r="C2668" t="str">
            <v>Computed</v>
          </cell>
          <cell r="D2668" t="str">
            <v>4Q03</v>
          </cell>
          <cell r="E2668" t="str">
            <v>Bujagali</v>
          </cell>
          <cell r="F2668" t="str">
            <v>Foreign</v>
          </cell>
          <cell r="G2668">
            <v>0</v>
          </cell>
        </row>
        <row r="2669">
          <cell r="A2669" t="str">
            <v>Total Deferred Tax Asset - NC</v>
          </cell>
          <cell r="B2669" t="str">
            <v>Richard</v>
          </cell>
          <cell r="C2669" t="str">
            <v>Computed</v>
          </cell>
          <cell r="D2669" t="str">
            <v>4Q03</v>
          </cell>
          <cell r="E2669" t="str">
            <v>Bujagali</v>
          </cell>
          <cell r="F2669" t="str">
            <v>Foreign</v>
          </cell>
          <cell r="G2669">
            <v>0</v>
          </cell>
        </row>
        <row r="2670">
          <cell r="A2670" t="str">
            <v>Total Deferred Tax Liab - NC</v>
          </cell>
          <cell r="B2670" t="str">
            <v>Richard</v>
          </cell>
          <cell r="C2670" t="str">
            <v>Computed</v>
          </cell>
          <cell r="D2670" t="str">
            <v>4Q03</v>
          </cell>
          <cell r="E2670" t="str">
            <v>Bujagali</v>
          </cell>
          <cell r="F2670" t="str">
            <v>Foreign</v>
          </cell>
          <cell r="G2670">
            <v>0</v>
          </cell>
        </row>
        <row r="2671">
          <cell r="A2671" t="str">
            <v>Total Net Deferred Tax Asset/(Liab)</v>
          </cell>
          <cell r="B2671" t="str">
            <v>Richard</v>
          </cell>
          <cell r="C2671" t="str">
            <v>Computed</v>
          </cell>
          <cell r="D2671" t="str">
            <v>4Q03</v>
          </cell>
          <cell r="E2671" t="str">
            <v>Bujagali</v>
          </cell>
          <cell r="F2671" t="str">
            <v>Foreign</v>
          </cell>
          <cell r="G2671">
            <v>0</v>
          </cell>
        </row>
        <row r="2672">
          <cell r="A2672" t="str">
            <v>Gross Valuation Allowance</v>
          </cell>
          <cell r="B2672" t="str">
            <v>Richard</v>
          </cell>
          <cell r="C2672" t="str">
            <v>Computed</v>
          </cell>
          <cell r="D2672" t="str">
            <v>4Q03</v>
          </cell>
          <cell r="E2672" t="str">
            <v>Bujagali</v>
          </cell>
          <cell r="F2672" t="str">
            <v>Foreign</v>
          </cell>
          <cell r="G2672">
            <v>0</v>
          </cell>
        </row>
        <row r="2673">
          <cell r="A2673" t="str">
            <v>Total Asset/(Liability)</v>
          </cell>
          <cell r="B2673" t="str">
            <v>Richard</v>
          </cell>
          <cell r="C2673" t="str">
            <v>Computed</v>
          </cell>
          <cell r="D2673" t="str">
            <v>4Q03</v>
          </cell>
          <cell r="E2673" t="str">
            <v>Bujagali</v>
          </cell>
          <cell r="F2673" t="str">
            <v>Foreign</v>
          </cell>
          <cell r="G2673">
            <v>0</v>
          </cell>
        </row>
        <row r="2674">
          <cell r="A2674" t="str">
            <v>EOY Accrued Tax Rec/(Pay)</v>
          </cell>
          <cell r="B2674" t="str">
            <v>Rich</v>
          </cell>
          <cell r="C2674" t="str">
            <v>Computed</v>
          </cell>
          <cell r="D2674" t="str">
            <v>2Q04</v>
          </cell>
          <cell r="E2674" t="str">
            <v>El Faro</v>
          </cell>
          <cell r="F2674" t="str">
            <v>Foreign</v>
          </cell>
          <cell r="G2674">
            <v>0</v>
          </cell>
        </row>
        <row r="2675">
          <cell r="A2675" t="str">
            <v>Total Deferred Tax Asset - Current</v>
          </cell>
          <cell r="B2675" t="str">
            <v>Rich</v>
          </cell>
          <cell r="C2675" t="str">
            <v>Computed</v>
          </cell>
          <cell r="D2675" t="str">
            <v>2Q04</v>
          </cell>
          <cell r="E2675" t="str">
            <v>El Faro</v>
          </cell>
          <cell r="F2675" t="str">
            <v>Foreign</v>
          </cell>
          <cell r="G2675">
            <v>0</v>
          </cell>
        </row>
        <row r="2676">
          <cell r="A2676" t="str">
            <v>Total Deferred Tax Asset - NC</v>
          </cell>
          <cell r="B2676" t="str">
            <v>Rich</v>
          </cell>
          <cell r="C2676" t="str">
            <v>Computed</v>
          </cell>
          <cell r="D2676" t="str">
            <v>2Q04</v>
          </cell>
          <cell r="E2676" t="str">
            <v>El Faro</v>
          </cell>
          <cell r="F2676" t="str">
            <v>Foreign</v>
          </cell>
          <cell r="G2676">
            <v>0</v>
          </cell>
        </row>
        <row r="2677">
          <cell r="A2677" t="str">
            <v>Total Deferred Tax Liab - NC</v>
          </cell>
          <cell r="B2677" t="str">
            <v>Rich</v>
          </cell>
          <cell r="C2677" t="str">
            <v>Computed</v>
          </cell>
          <cell r="D2677" t="str">
            <v>2Q04</v>
          </cell>
          <cell r="E2677" t="str">
            <v>El Faro</v>
          </cell>
          <cell r="F2677" t="str">
            <v>Foreign</v>
          </cell>
          <cell r="G2677">
            <v>0</v>
          </cell>
        </row>
        <row r="2678">
          <cell r="A2678" t="str">
            <v>Total Net Deferred Tax Asset/(Liab)</v>
          </cell>
          <cell r="B2678" t="str">
            <v>Rich</v>
          </cell>
          <cell r="C2678" t="str">
            <v>Computed</v>
          </cell>
          <cell r="D2678" t="str">
            <v>2Q04</v>
          </cell>
          <cell r="E2678" t="str">
            <v>El Faro</v>
          </cell>
          <cell r="F2678" t="str">
            <v>Foreign</v>
          </cell>
          <cell r="G2678">
            <v>0</v>
          </cell>
        </row>
        <row r="2679">
          <cell r="A2679" t="str">
            <v>Gross Valuation Allowance</v>
          </cell>
          <cell r="B2679" t="str">
            <v>Rich</v>
          </cell>
          <cell r="C2679" t="str">
            <v>Computed</v>
          </cell>
          <cell r="D2679" t="str">
            <v>2Q04</v>
          </cell>
          <cell r="E2679" t="str">
            <v>El Faro</v>
          </cell>
          <cell r="F2679" t="str">
            <v>Foreign</v>
          </cell>
          <cell r="G2679">
            <v>0</v>
          </cell>
        </row>
        <row r="2680">
          <cell r="A2680" t="str">
            <v>Total Asset/(Liability)</v>
          </cell>
          <cell r="B2680" t="str">
            <v>Rich</v>
          </cell>
          <cell r="C2680" t="str">
            <v>Computed</v>
          </cell>
          <cell r="D2680" t="str">
            <v>2Q04</v>
          </cell>
          <cell r="E2680" t="str">
            <v>El Faro</v>
          </cell>
          <cell r="F2680" t="str">
            <v>Foreign</v>
          </cell>
          <cell r="G2680">
            <v>0</v>
          </cell>
        </row>
        <row r="2681">
          <cell r="A2681" t="str">
            <v>Total tax expense (benefit)</v>
          </cell>
          <cell r="B2681" t="str">
            <v>Rich</v>
          </cell>
          <cell r="C2681" t="str">
            <v>Computed</v>
          </cell>
          <cell r="D2681" t="str">
            <v>2Q04</v>
          </cell>
          <cell r="E2681" t="str">
            <v>El Faro</v>
          </cell>
          <cell r="F2681" t="str">
            <v>Foreign</v>
          </cell>
          <cell r="G2681">
            <v>0</v>
          </cell>
        </row>
        <row r="2682">
          <cell r="A2682" t="str">
            <v>EOY Accrued Tax Rec/(Pay)</v>
          </cell>
          <cell r="B2682" t="str">
            <v>Rich</v>
          </cell>
          <cell r="C2682" t="str">
            <v>Computed</v>
          </cell>
          <cell r="D2682" t="str">
            <v>1Q04</v>
          </cell>
          <cell r="E2682" t="str">
            <v>El Faro</v>
          </cell>
          <cell r="F2682" t="str">
            <v>Foreign</v>
          </cell>
          <cell r="G2682">
            <v>0</v>
          </cell>
        </row>
        <row r="2683">
          <cell r="A2683" t="str">
            <v>Total Deferred Tax Asset - Current</v>
          </cell>
          <cell r="B2683" t="str">
            <v>Rich</v>
          </cell>
          <cell r="C2683" t="str">
            <v>Computed</v>
          </cell>
          <cell r="D2683" t="str">
            <v>1Q04</v>
          </cell>
          <cell r="E2683" t="str">
            <v>El Faro</v>
          </cell>
          <cell r="F2683" t="str">
            <v>Foreign</v>
          </cell>
          <cell r="G2683">
            <v>0</v>
          </cell>
        </row>
        <row r="2684">
          <cell r="A2684" t="str">
            <v>Total Deferred Tax Asset - NC</v>
          </cell>
          <cell r="B2684" t="str">
            <v>Rich</v>
          </cell>
          <cell r="C2684" t="str">
            <v>Computed</v>
          </cell>
          <cell r="D2684" t="str">
            <v>1Q04</v>
          </cell>
          <cell r="E2684" t="str">
            <v>El Faro</v>
          </cell>
          <cell r="F2684" t="str">
            <v>Foreign</v>
          </cell>
          <cell r="G2684">
            <v>0</v>
          </cell>
        </row>
        <row r="2685">
          <cell r="A2685" t="str">
            <v>Total Deferred Tax Liab - NC</v>
          </cell>
          <cell r="B2685" t="str">
            <v>Rich</v>
          </cell>
          <cell r="C2685" t="str">
            <v>Computed</v>
          </cell>
          <cell r="D2685" t="str">
            <v>1Q04</v>
          </cell>
          <cell r="E2685" t="str">
            <v>El Faro</v>
          </cell>
          <cell r="F2685" t="str">
            <v>Foreign</v>
          </cell>
          <cell r="G2685">
            <v>0</v>
          </cell>
        </row>
        <row r="2686">
          <cell r="A2686" t="str">
            <v>Total Net Deferred Tax Asset/(Liab)</v>
          </cell>
          <cell r="B2686" t="str">
            <v>Rich</v>
          </cell>
          <cell r="C2686" t="str">
            <v>Computed</v>
          </cell>
          <cell r="D2686" t="str">
            <v>1Q04</v>
          </cell>
          <cell r="E2686" t="str">
            <v>El Faro</v>
          </cell>
          <cell r="F2686" t="str">
            <v>Foreign</v>
          </cell>
          <cell r="G2686">
            <v>0</v>
          </cell>
        </row>
        <row r="2687">
          <cell r="A2687" t="str">
            <v>Gross Valuation Allowance</v>
          </cell>
          <cell r="B2687" t="str">
            <v>Rich</v>
          </cell>
          <cell r="C2687" t="str">
            <v>Computed</v>
          </cell>
          <cell r="D2687" t="str">
            <v>1Q04</v>
          </cell>
          <cell r="E2687" t="str">
            <v>El Faro</v>
          </cell>
          <cell r="F2687" t="str">
            <v>Foreign</v>
          </cell>
          <cell r="G2687">
            <v>0</v>
          </cell>
        </row>
        <row r="2688">
          <cell r="A2688" t="str">
            <v>Total Asset/(Liability)</v>
          </cell>
          <cell r="B2688" t="str">
            <v>Rich</v>
          </cell>
          <cell r="C2688" t="str">
            <v>Computed</v>
          </cell>
          <cell r="D2688" t="str">
            <v>1Q04</v>
          </cell>
          <cell r="E2688" t="str">
            <v>El Faro</v>
          </cell>
          <cell r="F2688" t="str">
            <v>Foreign</v>
          </cell>
          <cell r="G2688">
            <v>0</v>
          </cell>
        </row>
        <row r="2689">
          <cell r="A2689" t="str">
            <v>Total tax expense (benefit)</v>
          </cell>
          <cell r="B2689" t="str">
            <v>Rich</v>
          </cell>
          <cell r="C2689" t="str">
            <v>Computed</v>
          </cell>
          <cell r="D2689" t="str">
            <v>1Q04</v>
          </cell>
          <cell r="E2689" t="str">
            <v>El Faro</v>
          </cell>
          <cell r="F2689" t="str">
            <v>Foreign</v>
          </cell>
          <cell r="G2689">
            <v>0</v>
          </cell>
        </row>
        <row r="2690">
          <cell r="A2690" t="str">
            <v>EOY Accrued Tax Rec/(Pay)</v>
          </cell>
          <cell r="B2690" t="str">
            <v>Rich</v>
          </cell>
          <cell r="C2690" t="str">
            <v>Computed</v>
          </cell>
          <cell r="D2690" t="str">
            <v>4Q03</v>
          </cell>
          <cell r="E2690" t="str">
            <v>El Faro</v>
          </cell>
          <cell r="F2690" t="str">
            <v>Foreign</v>
          </cell>
          <cell r="G2690">
            <v>0</v>
          </cell>
        </row>
        <row r="2691">
          <cell r="A2691" t="str">
            <v>Total Deferred Tax Asset - Current</v>
          </cell>
          <cell r="B2691" t="str">
            <v>Rich</v>
          </cell>
          <cell r="C2691" t="str">
            <v>Computed</v>
          </cell>
          <cell r="D2691" t="str">
            <v>4Q03</v>
          </cell>
          <cell r="E2691" t="str">
            <v>El Faro</v>
          </cell>
          <cell r="F2691" t="str">
            <v>Foreign</v>
          </cell>
          <cell r="G2691">
            <v>0</v>
          </cell>
        </row>
        <row r="2692">
          <cell r="A2692" t="str">
            <v>Total Deferred Tax Asset - NC</v>
          </cell>
          <cell r="B2692" t="str">
            <v>Rich</v>
          </cell>
          <cell r="C2692" t="str">
            <v>Computed</v>
          </cell>
          <cell r="D2692" t="str">
            <v>4Q03</v>
          </cell>
          <cell r="E2692" t="str">
            <v>El Faro</v>
          </cell>
          <cell r="F2692" t="str">
            <v>Foreign</v>
          </cell>
          <cell r="G2692">
            <v>0</v>
          </cell>
        </row>
        <row r="2693">
          <cell r="A2693" t="str">
            <v>Total Deferred Tax Liab - NC</v>
          </cell>
          <cell r="B2693" t="str">
            <v>Rich</v>
          </cell>
          <cell r="C2693" t="str">
            <v>Computed</v>
          </cell>
          <cell r="D2693" t="str">
            <v>4Q03</v>
          </cell>
          <cell r="E2693" t="str">
            <v>El Faro</v>
          </cell>
          <cell r="F2693" t="str">
            <v>Foreign</v>
          </cell>
          <cell r="G2693">
            <v>0</v>
          </cell>
        </row>
        <row r="2694">
          <cell r="A2694" t="str">
            <v>Total Net Deferred Tax Asset/(Liab)</v>
          </cell>
          <cell r="B2694" t="str">
            <v>Rich</v>
          </cell>
          <cell r="C2694" t="str">
            <v>Computed</v>
          </cell>
          <cell r="D2694" t="str">
            <v>4Q03</v>
          </cell>
          <cell r="E2694" t="str">
            <v>El Faro</v>
          </cell>
          <cell r="F2694" t="str">
            <v>Foreign</v>
          </cell>
          <cell r="G2694">
            <v>0</v>
          </cell>
        </row>
        <row r="2695">
          <cell r="A2695" t="str">
            <v>Gross Valuation Allowance</v>
          </cell>
          <cell r="B2695" t="str">
            <v>Rich</v>
          </cell>
          <cell r="C2695" t="str">
            <v>Computed</v>
          </cell>
          <cell r="D2695" t="str">
            <v>4Q03</v>
          </cell>
          <cell r="E2695" t="str">
            <v>El Faro</v>
          </cell>
          <cell r="F2695" t="str">
            <v>Foreign</v>
          </cell>
          <cell r="G2695">
            <v>0</v>
          </cell>
        </row>
        <row r="2696">
          <cell r="A2696" t="str">
            <v>Total Asset/(Liability)</v>
          </cell>
          <cell r="B2696" t="str">
            <v>Rich</v>
          </cell>
          <cell r="C2696" t="str">
            <v>Computed</v>
          </cell>
          <cell r="D2696" t="str">
            <v>4Q03</v>
          </cell>
          <cell r="E2696" t="str">
            <v>El Faro</v>
          </cell>
          <cell r="F2696" t="str">
            <v>Foreign</v>
          </cell>
          <cell r="G2696">
            <v>0</v>
          </cell>
        </row>
        <row r="2697">
          <cell r="A2697" t="str">
            <v>EOY Accrued Tax Rec/(Pay)</v>
          </cell>
          <cell r="B2697" t="str">
            <v>Rich</v>
          </cell>
          <cell r="C2697" t="str">
            <v>Computed</v>
          </cell>
          <cell r="D2697" t="str">
            <v>2Q04</v>
          </cell>
          <cell r="E2697" t="str">
            <v>RU Ocean Cay</v>
          </cell>
          <cell r="F2697" t="str">
            <v>Foreign</v>
          </cell>
          <cell r="G2697">
            <v>0</v>
          </cell>
        </row>
        <row r="2698">
          <cell r="A2698" t="str">
            <v>Total Deferred Tax Asset - Current</v>
          </cell>
          <cell r="B2698" t="str">
            <v>Rich</v>
          </cell>
          <cell r="C2698" t="str">
            <v>Computed</v>
          </cell>
          <cell r="D2698" t="str">
            <v>2Q04</v>
          </cell>
          <cell r="E2698" t="str">
            <v>RU Ocean Cay</v>
          </cell>
          <cell r="F2698" t="str">
            <v>Foreign</v>
          </cell>
          <cell r="G2698">
            <v>0</v>
          </cell>
        </row>
        <row r="2699">
          <cell r="A2699" t="str">
            <v>Total Deferred Tax Asset - NC</v>
          </cell>
          <cell r="B2699" t="str">
            <v>Rich</v>
          </cell>
          <cell r="C2699" t="str">
            <v>Computed</v>
          </cell>
          <cell r="D2699" t="str">
            <v>2Q04</v>
          </cell>
          <cell r="E2699" t="str">
            <v>RU Ocean Cay</v>
          </cell>
          <cell r="F2699" t="str">
            <v>Foreign</v>
          </cell>
          <cell r="G2699">
            <v>0</v>
          </cell>
        </row>
        <row r="2700">
          <cell r="A2700" t="str">
            <v>Total Deferred Tax Liab - NC</v>
          </cell>
          <cell r="B2700" t="str">
            <v>Rich</v>
          </cell>
          <cell r="C2700" t="str">
            <v>Computed</v>
          </cell>
          <cell r="D2700" t="str">
            <v>2Q04</v>
          </cell>
          <cell r="E2700" t="str">
            <v>RU Ocean Cay</v>
          </cell>
          <cell r="F2700" t="str">
            <v>Foreign</v>
          </cell>
          <cell r="G2700">
            <v>0</v>
          </cell>
        </row>
        <row r="2701">
          <cell r="A2701" t="str">
            <v>Total Net Deferred Tax Asset/(Liab)</v>
          </cell>
          <cell r="B2701" t="str">
            <v>Rich</v>
          </cell>
          <cell r="C2701" t="str">
            <v>Computed</v>
          </cell>
          <cell r="D2701" t="str">
            <v>2Q04</v>
          </cell>
          <cell r="E2701" t="str">
            <v>RU Ocean Cay</v>
          </cell>
          <cell r="F2701" t="str">
            <v>Foreign</v>
          </cell>
          <cell r="G2701">
            <v>0</v>
          </cell>
        </row>
        <row r="2702">
          <cell r="A2702" t="str">
            <v>Gross Valuation Allowance</v>
          </cell>
          <cell r="B2702" t="str">
            <v>Rich</v>
          </cell>
          <cell r="C2702" t="str">
            <v>Computed</v>
          </cell>
          <cell r="D2702" t="str">
            <v>2Q04</v>
          </cell>
          <cell r="E2702" t="str">
            <v>RU Ocean Cay</v>
          </cell>
          <cell r="F2702" t="str">
            <v>Foreign</v>
          </cell>
          <cell r="G2702">
            <v>0</v>
          </cell>
        </row>
        <row r="2703">
          <cell r="A2703" t="str">
            <v>Total Asset/(Liability)</v>
          </cell>
          <cell r="B2703" t="str">
            <v>Rich</v>
          </cell>
          <cell r="C2703" t="str">
            <v>Computed</v>
          </cell>
          <cell r="D2703" t="str">
            <v>2Q04</v>
          </cell>
          <cell r="E2703" t="str">
            <v>RU Ocean Cay</v>
          </cell>
          <cell r="F2703" t="str">
            <v>Foreign</v>
          </cell>
          <cell r="G2703">
            <v>0</v>
          </cell>
        </row>
        <row r="2704">
          <cell r="A2704" t="str">
            <v>Total tax expense (benefit)</v>
          </cell>
          <cell r="B2704" t="str">
            <v>Rich</v>
          </cell>
          <cell r="C2704" t="str">
            <v>Computed</v>
          </cell>
          <cell r="D2704" t="str">
            <v>2Q04</v>
          </cell>
          <cell r="E2704" t="str">
            <v>RU Ocean Cay</v>
          </cell>
          <cell r="F2704" t="str">
            <v>Foreign</v>
          </cell>
          <cell r="G2704">
            <v>0</v>
          </cell>
        </row>
        <row r="2705">
          <cell r="A2705" t="str">
            <v>EOY Accrued Tax Rec/(Pay)</v>
          </cell>
          <cell r="B2705" t="str">
            <v>Rich</v>
          </cell>
          <cell r="C2705" t="str">
            <v>Computed</v>
          </cell>
          <cell r="D2705" t="str">
            <v>1Q04</v>
          </cell>
          <cell r="E2705" t="str">
            <v>RU Ocean Cay</v>
          </cell>
          <cell r="F2705" t="str">
            <v>Foreign</v>
          </cell>
        </row>
        <row r="2706">
          <cell r="A2706" t="str">
            <v>Total Deferred Tax Asset - Current</v>
          </cell>
          <cell r="B2706" t="str">
            <v>Rich</v>
          </cell>
          <cell r="C2706" t="str">
            <v>Computed</v>
          </cell>
          <cell r="D2706" t="str">
            <v>1Q04</v>
          </cell>
          <cell r="E2706" t="str">
            <v>RU Ocean Cay</v>
          </cell>
          <cell r="F2706" t="str">
            <v>Foreign</v>
          </cell>
        </row>
        <row r="2707">
          <cell r="A2707" t="str">
            <v>Total Deferred Tax Asset - NC</v>
          </cell>
          <cell r="B2707" t="str">
            <v>Rich</v>
          </cell>
          <cell r="C2707" t="str">
            <v>Computed</v>
          </cell>
          <cell r="D2707" t="str">
            <v>1Q04</v>
          </cell>
          <cell r="E2707" t="str">
            <v>RU Ocean Cay</v>
          </cell>
          <cell r="F2707" t="str">
            <v>Foreign</v>
          </cell>
        </row>
        <row r="2708">
          <cell r="A2708" t="str">
            <v>Total Deferred Tax Liab - NC</v>
          </cell>
          <cell r="B2708" t="str">
            <v>Rich</v>
          </cell>
          <cell r="C2708" t="str">
            <v>Computed</v>
          </cell>
          <cell r="D2708" t="str">
            <v>1Q04</v>
          </cell>
          <cell r="E2708" t="str">
            <v>RU Ocean Cay</v>
          </cell>
          <cell r="F2708" t="str">
            <v>Foreign</v>
          </cell>
        </row>
        <row r="2709">
          <cell r="A2709" t="str">
            <v>Total Net Deferred Tax Asset/(Liab)</v>
          </cell>
          <cell r="B2709" t="str">
            <v>Rich</v>
          </cell>
          <cell r="C2709" t="str">
            <v>Computed</v>
          </cell>
          <cell r="D2709" t="str">
            <v>1Q04</v>
          </cell>
          <cell r="E2709" t="str">
            <v>RU Ocean Cay</v>
          </cell>
          <cell r="F2709" t="str">
            <v>Foreign</v>
          </cell>
        </row>
        <row r="2710">
          <cell r="A2710" t="str">
            <v>Gross Valuation Allowance</v>
          </cell>
          <cell r="B2710" t="str">
            <v>Rich</v>
          </cell>
          <cell r="C2710" t="str">
            <v>Computed</v>
          </cell>
          <cell r="D2710" t="str">
            <v>1Q04</v>
          </cell>
          <cell r="E2710" t="str">
            <v>RU Ocean Cay</v>
          </cell>
          <cell r="F2710" t="str">
            <v>Foreign</v>
          </cell>
        </row>
        <row r="2711">
          <cell r="A2711" t="str">
            <v>Total Asset/(Liability)</v>
          </cell>
          <cell r="B2711" t="str">
            <v>Rich</v>
          </cell>
          <cell r="C2711" t="str">
            <v>Computed</v>
          </cell>
          <cell r="D2711" t="str">
            <v>1Q04</v>
          </cell>
          <cell r="E2711" t="str">
            <v>RU Ocean Cay</v>
          </cell>
          <cell r="F2711" t="str">
            <v>Foreign</v>
          </cell>
        </row>
        <row r="2712">
          <cell r="A2712" t="str">
            <v>Total tax expense (benefit)</v>
          </cell>
          <cell r="B2712" t="str">
            <v>Rich</v>
          </cell>
          <cell r="C2712" t="str">
            <v>Computed</v>
          </cell>
          <cell r="D2712" t="str">
            <v>1Q04</v>
          </cell>
          <cell r="E2712" t="str">
            <v>RU Ocean Cay</v>
          </cell>
          <cell r="F2712" t="str">
            <v>Foreign</v>
          </cell>
        </row>
        <row r="2713">
          <cell r="A2713" t="str">
            <v>EOY Accrued Tax Rec/(Pay)</v>
          </cell>
          <cell r="B2713" t="str">
            <v>Rich</v>
          </cell>
          <cell r="C2713" t="str">
            <v>Computed</v>
          </cell>
          <cell r="D2713" t="str">
            <v>4Q03</v>
          </cell>
          <cell r="E2713" t="str">
            <v>RU Ocean Cay</v>
          </cell>
          <cell r="F2713" t="str">
            <v>Foreign</v>
          </cell>
        </row>
        <row r="2714">
          <cell r="A2714" t="str">
            <v>Total Deferred Tax Asset - Current</v>
          </cell>
          <cell r="B2714" t="str">
            <v>Rich</v>
          </cell>
          <cell r="C2714" t="str">
            <v>Computed</v>
          </cell>
          <cell r="D2714" t="str">
            <v>4Q03</v>
          </cell>
          <cell r="E2714" t="str">
            <v>RU Ocean Cay</v>
          </cell>
          <cell r="F2714" t="str">
            <v>Foreign</v>
          </cell>
        </row>
        <row r="2715">
          <cell r="A2715" t="str">
            <v>Total Deferred Tax Asset - NC</v>
          </cell>
          <cell r="B2715" t="str">
            <v>Rich</v>
          </cell>
          <cell r="C2715" t="str">
            <v>Computed</v>
          </cell>
          <cell r="D2715" t="str">
            <v>4Q03</v>
          </cell>
          <cell r="E2715" t="str">
            <v>RU Ocean Cay</v>
          </cell>
          <cell r="F2715" t="str">
            <v>Foreign</v>
          </cell>
        </row>
        <row r="2716">
          <cell r="A2716" t="str">
            <v>Total Deferred Tax Liab - NC</v>
          </cell>
          <cell r="B2716" t="str">
            <v>Rich</v>
          </cell>
          <cell r="C2716" t="str">
            <v>Computed</v>
          </cell>
          <cell r="D2716" t="str">
            <v>4Q03</v>
          </cell>
          <cell r="E2716" t="str">
            <v>RU Ocean Cay</v>
          </cell>
          <cell r="F2716" t="str">
            <v>Foreign</v>
          </cell>
        </row>
        <row r="2717">
          <cell r="A2717" t="str">
            <v>Total Net Deferred Tax Asset/(Liab)</v>
          </cell>
          <cell r="B2717" t="str">
            <v>Rich</v>
          </cell>
          <cell r="C2717" t="str">
            <v>Computed</v>
          </cell>
          <cell r="D2717" t="str">
            <v>4Q03</v>
          </cell>
          <cell r="E2717" t="str">
            <v>RU Ocean Cay</v>
          </cell>
          <cell r="F2717" t="str">
            <v>Foreign</v>
          </cell>
        </row>
        <row r="2718">
          <cell r="A2718" t="str">
            <v>Gross Valuation Allowance</v>
          </cell>
          <cell r="B2718" t="str">
            <v>Rich</v>
          </cell>
          <cell r="C2718" t="str">
            <v>Computed</v>
          </cell>
          <cell r="D2718" t="str">
            <v>4Q03</v>
          </cell>
          <cell r="E2718" t="str">
            <v>RU Ocean Cay</v>
          </cell>
          <cell r="F2718" t="str">
            <v>Foreign</v>
          </cell>
        </row>
        <row r="2719">
          <cell r="A2719" t="str">
            <v>Total Asset/(Liability)</v>
          </cell>
          <cell r="B2719" t="str">
            <v>Rich</v>
          </cell>
          <cell r="C2719" t="str">
            <v>Computed</v>
          </cell>
          <cell r="D2719" t="str">
            <v>4Q03</v>
          </cell>
          <cell r="E2719" t="str">
            <v>RU Ocean Cay</v>
          </cell>
          <cell r="F2719" t="str">
            <v>Foreign</v>
          </cell>
        </row>
        <row r="2720">
          <cell r="A2720" t="str">
            <v>EOY Accrued Tax Rec/(Pay)</v>
          </cell>
          <cell r="B2720" t="str">
            <v>Prabu</v>
          </cell>
          <cell r="C2720" t="str">
            <v>Computed</v>
          </cell>
          <cell r="D2720" t="str">
            <v>2Q04</v>
          </cell>
          <cell r="E2720" t="str">
            <v>Interco Income</v>
          </cell>
          <cell r="F2720" t="str">
            <v>Foreign</v>
          </cell>
          <cell r="G2720">
            <v>0</v>
          </cell>
        </row>
        <row r="2721">
          <cell r="A2721" t="str">
            <v>Total Deferred Tax Asset - Current</v>
          </cell>
          <cell r="B2721" t="str">
            <v>Prabu</v>
          </cell>
          <cell r="C2721" t="str">
            <v>Computed</v>
          </cell>
          <cell r="D2721" t="str">
            <v>2Q04</v>
          </cell>
          <cell r="E2721" t="str">
            <v>Interco Income</v>
          </cell>
          <cell r="F2721" t="str">
            <v>Foreign</v>
          </cell>
          <cell r="G2721">
            <v>0</v>
          </cell>
        </row>
        <row r="2722">
          <cell r="A2722" t="str">
            <v>Total Deferred Tax Asset - NC</v>
          </cell>
          <cell r="B2722" t="str">
            <v>Prabu</v>
          </cell>
          <cell r="C2722" t="str">
            <v>Computed</v>
          </cell>
          <cell r="D2722" t="str">
            <v>2Q04</v>
          </cell>
          <cell r="E2722" t="str">
            <v>Interco Income</v>
          </cell>
          <cell r="F2722" t="str">
            <v>Foreign</v>
          </cell>
          <cell r="G2722">
            <v>0</v>
          </cell>
        </row>
        <row r="2723">
          <cell r="A2723" t="str">
            <v>Total Deferred Tax Liab - NC</v>
          </cell>
          <cell r="B2723" t="str">
            <v>Prabu</v>
          </cell>
          <cell r="C2723" t="str">
            <v>Computed</v>
          </cell>
          <cell r="D2723" t="str">
            <v>2Q04</v>
          </cell>
          <cell r="E2723" t="str">
            <v>Interco Income</v>
          </cell>
          <cell r="F2723" t="str">
            <v>Foreign</v>
          </cell>
          <cell r="G2723">
            <v>0</v>
          </cell>
        </row>
        <row r="2724">
          <cell r="A2724" t="str">
            <v>Total Net Deferred Tax Asset/(Liab)</v>
          </cell>
          <cell r="B2724" t="str">
            <v>Prabu</v>
          </cell>
          <cell r="C2724" t="str">
            <v>Computed</v>
          </cell>
          <cell r="D2724" t="str">
            <v>2Q04</v>
          </cell>
          <cell r="E2724" t="str">
            <v>Interco Income</v>
          </cell>
          <cell r="F2724" t="str">
            <v>Foreign</v>
          </cell>
          <cell r="G2724">
            <v>0</v>
          </cell>
        </row>
        <row r="2725">
          <cell r="A2725" t="str">
            <v>Gross Valuation Allowance</v>
          </cell>
          <cell r="B2725" t="str">
            <v>Prabu</v>
          </cell>
          <cell r="C2725" t="str">
            <v>Computed</v>
          </cell>
          <cell r="D2725" t="str">
            <v>2Q04</v>
          </cell>
          <cell r="E2725" t="str">
            <v>Interco Income</v>
          </cell>
          <cell r="F2725" t="str">
            <v>Foreign</v>
          </cell>
          <cell r="G2725">
            <v>0</v>
          </cell>
        </row>
        <row r="2726">
          <cell r="A2726" t="str">
            <v>Total Asset/(Liability)</v>
          </cell>
          <cell r="B2726" t="str">
            <v>Prabu</v>
          </cell>
          <cell r="C2726" t="str">
            <v>Computed</v>
          </cell>
          <cell r="D2726" t="str">
            <v>2Q04</v>
          </cell>
          <cell r="E2726" t="str">
            <v>Interco Income</v>
          </cell>
          <cell r="F2726" t="str">
            <v>Foreign</v>
          </cell>
          <cell r="G2726">
            <v>0</v>
          </cell>
        </row>
        <row r="2727">
          <cell r="A2727" t="str">
            <v>Total tax expense (benefit)</v>
          </cell>
          <cell r="B2727" t="str">
            <v>Prabu</v>
          </cell>
          <cell r="C2727" t="str">
            <v>Computed</v>
          </cell>
          <cell r="D2727" t="str">
            <v>2Q04</v>
          </cell>
          <cell r="E2727" t="str">
            <v>Interco Income</v>
          </cell>
          <cell r="F2727" t="str">
            <v>Foreign</v>
          </cell>
          <cell r="G2727">
            <v>0</v>
          </cell>
        </row>
        <row r="2728">
          <cell r="A2728" t="str">
            <v>EOY Accrued Tax Rec/(Pay)</v>
          </cell>
          <cell r="B2728" t="str">
            <v>Prabu</v>
          </cell>
          <cell r="C2728" t="str">
            <v>Computed</v>
          </cell>
          <cell r="D2728" t="str">
            <v>1Q04</v>
          </cell>
          <cell r="E2728" t="str">
            <v>Interco Income</v>
          </cell>
          <cell r="F2728" t="str">
            <v>Foreign</v>
          </cell>
        </row>
        <row r="2729">
          <cell r="A2729" t="str">
            <v>Total Deferred Tax Asset - Current</v>
          </cell>
          <cell r="B2729" t="str">
            <v>Prabu</v>
          </cell>
          <cell r="C2729" t="str">
            <v>Computed</v>
          </cell>
          <cell r="D2729" t="str">
            <v>1Q04</v>
          </cell>
          <cell r="E2729" t="str">
            <v>Interco Income</v>
          </cell>
          <cell r="F2729" t="str">
            <v>Foreign</v>
          </cell>
        </row>
        <row r="2730">
          <cell r="A2730" t="str">
            <v>Total Deferred Tax Asset - NC</v>
          </cell>
          <cell r="B2730" t="str">
            <v>Prabu</v>
          </cell>
          <cell r="C2730" t="str">
            <v>Computed</v>
          </cell>
          <cell r="D2730" t="str">
            <v>1Q04</v>
          </cell>
          <cell r="E2730" t="str">
            <v>Interco Income</v>
          </cell>
          <cell r="F2730" t="str">
            <v>Foreign</v>
          </cell>
        </row>
        <row r="2731">
          <cell r="A2731" t="str">
            <v>Total Deferred Tax Liab - NC</v>
          </cell>
          <cell r="B2731" t="str">
            <v>Prabu</v>
          </cell>
          <cell r="C2731" t="str">
            <v>Computed</v>
          </cell>
          <cell r="D2731" t="str">
            <v>1Q04</v>
          </cell>
          <cell r="E2731" t="str">
            <v>Interco Income</v>
          </cell>
          <cell r="F2731" t="str">
            <v>Foreign</v>
          </cell>
        </row>
        <row r="2732">
          <cell r="A2732" t="str">
            <v>Total Net Deferred Tax Asset/(Liab)</v>
          </cell>
          <cell r="B2732" t="str">
            <v>Prabu</v>
          </cell>
          <cell r="C2732" t="str">
            <v>Computed</v>
          </cell>
          <cell r="D2732" t="str">
            <v>1Q04</v>
          </cell>
          <cell r="E2732" t="str">
            <v>Interco Income</v>
          </cell>
          <cell r="F2732" t="str">
            <v>Foreign</v>
          </cell>
        </row>
        <row r="2733">
          <cell r="A2733" t="str">
            <v>Gross Valuation Allowance</v>
          </cell>
          <cell r="B2733" t="str">
            <v>Prabu</v>
          </cell>
          <cell r="C2733" t="str">
            <v>Computed</v>
          </cell>
          <cell r="D2733" t="str">
            <v>1Q04</v>
          </cell>
          <cell r="E2733" t="str">
            <v>Interco Income</v>
          </cell>
          <cell r="F2733" t="str">
            <v>Foreign</v>
          </cell>
        </row>
        <row r="2734">
          <cell r="A2734" t="str">
            <v>Total Asset/(Liability)</v>
          </cell>
          <cell r="B2734" t="str">
            <v>Prabu</v>
          </cell>
          <cell r="C2734" t="str">
            <v>Computed</v>
          </cell>
          <cell r="D2734" t="str">
            <v>1Q04</v>
          </cell>
          <cell r="E2734" t="str">
            <v>Interco Income</v>
          </cell>
          <cell r="F2734" t="str">
            <v>Foreign</v>
          </cell>
        </row>
        <row r="2735">
          <cell r="A2735" t="str">
            <v>Total tax expense (benefit)</v>
          </cell>
          <cell r="B2735" t="str">
            <v>Prabu</v>
          </cell>
          <cell r="C2735" t="str">
            <v>Computed</v>
          </cell>
          <cell r="D2735" t="str">
            <v>1Q04</v>
          </cell>
          <cell r="E2735" t="str">
            <v>Interco Income</v>
          </cell>
          <cell r="F2735" t="str">
            <v>Foreign</v>
          </cell>
        </row>
        <row r="2736">
          <cell r="A2736" t="str">
            <v>EOY Accrued Tax Rec/(Pay)</v>
          </cell>
          <cell r="B2736" t="str">
            <v>Prabu</v>
          </cell>
          <cell r="C2736" t="str">
            <v>Computed</v>
          </cell>
          <cell r="D2736" t="str">
            <v>4Q03</v>
          </cell>
          <cell r="E2736" t="str">
            <v>Interco Income</v>
          </cell>
          <cell r="F2736" t="str">
            <v>Foreign</v>
          </cell>
        </row>
        <row r="2737">
          <cell r="A2737" t="str">
            <v>Total Deferred Tax Asset - Current</v>
          </cell>
          <cell r="B2737" t="str">
            <v>Prabu</v>
          </cell>
          <cell r="C2737" t="str">
            <v>Computed</v>
          </cell>
          <cell r="D2737" t="str">
            <v>4Q03</v>
          </cell>
          <cell r="E2737" t="str">
            <v>Interco Income</v>
          </cell>
          <cell r="F2737" t="str">
            <v>Foreign</v>
          </cell>
        </row>
        <row r="2738">
          <cell r="A2738" t="str">
            <v>Total Deferred Tax Asset - NC</v>
          </cell>
          <cell r="B2738" t="str">
            <v>Prabu</v>
          </cell>
          <cell r="C2738" t="str">
            <v>Computed</v>
          </cell>
          <cell r="D2738" t="str">
            <v>4Q03</v>
          </cell>
          <cell r="E2738" t="str">
            <v>Interco Income</v>
          </cell>
          <cell r="F2738" t="str">
            <v>Foreign</v>
          </cell>
        </row>
        <row r="2739">
          <cell r="A2739" t="str">
            <v>Total Deferred Tax Liab - NC</v>
          </cell>
          <cell r="B2739" t="str">
            <v>Prabu</v>
          </cell>
          <cell r="C2739" t="str">
            <v>Computed</v>
          </cell>
          <cell r="D2739" t="str">
            <v>4Q03</v>
          </cell>
          <cell r="E2739" t="str">
            <v>Interco Income</v>
          </cell>
          <cell r="F2739" t="str">
            <v>Foreign</v>
          </cell>
        </row>
        <row r="2740">
          <cell r="A2740" t="str">
            <v>Total Net Deferred Tax Asset/(Liab)</v>
          </cell>
          <cell r="B2740" t="str">
            <v>Prabu</v>
          </cell>
          <cell r="C2740" t="str">
            <v>Computed</v>
          </cell>
          <cell r="D2740" t="str">
            <v>4Q03</v>
          </cell>
          <cell r="E2740" t="str">
            <v>Interco Income</v>
          </cell>
          <cell r="F2740" t="str">
            <v>Foreign</v>
          </cell>
        </row>
        <row r="2741">
          <cell r="A2741" t="str">
            <v>Gross Valuation Allowance</v>
          </cell>
          <cell r="B2741" t="str">
            <v>Prabu</v>
          </cell>
          <cell r="C2741" t="str">
            <v>Computed</v>
          </cell>
          <cell r="D2741" t="str">
            <v>4Q03</v>
          </cell>
          <cell r="E2741" t="str">
            <v>Interco Income</v>
          </cell>
          <cell r="F2741" t="str">
            <v>Foreign</v>
          </cell>
        </row>
        <row r="2742">
          <cell r="A2742" t="str">
            <v>Total Asset/(Liability)</v>
          </cell>
          <cell r="B2742" t="str">
            <v>Prabu</v>
          </cell>
          <cell r="C2742" t="str">
            <v>Computed</v>
          </cell>
          <cell r="D2742" t="str">
            <v>4Q03</v>
          </cell>
          <cell r="E2742" t="str">
            <v>Interco Income</v>
          </cell>
          <cell r="F2742" t="str">
            <v>Foreign</v>
          </cell>
        </row>
        <row r="2743">
          <cell r="A2743" t="str">
            <v>EOY Accrued Tax Rec/(Pay)</v>
          </cell>
          <cell r="B2743" t="str">
            <v>Jamie</v>
          </cell>
          <cell r="C2743" t="str">
            <v>Computed</v>
          </cell>
          <cell r="D2743" t="str">
            <v>2Q04</v>
          </cell>
          <cell r="E2743" t="str">
            <v>RU Communications Bolivia Ltda</v>
          </cell>
          <cell r="F2743" t="str">
            <v>Foreign</v>
          </cell>
          <cell r="G2743">
            <v>0</v>
          </cell>
        </row>
        <row r="2744">
          <cell r="A2744" t="str">
            <v>Total Deferred Tax Asset - Current</v>
          </cell>
          <cell r="B2744" t="str">
            <v>Jamie</v>
          </cell>
          <cell r="C2744" t="str">
            <v>Computed</v>
          </cell>
          <cell r="D2744" t="str">
            <v>2Q04</v>
          </cell>
          <cell r="E2744" t="str">
            <v>RU Communications Bolivia Ltda</v>
          </cell>
          <cell r="F2744" t="str">
            <v>Foreign</v>
          </cell>
          <cell r="G2744">
            <v>0</v>
          </cell>
        </row>
        <row r="2745">
          <cell r="A2745" t="str">
            <v>Total Deferred Tax Asset - NC</v>
          </cell>
          <cell r="B2745" t="str">
            <v>Jamie</v>
          </cell>
          <cell r="C2745" t="str">
            <v>Computed</v>
          </cell>
          <cell r="D2745" t="str">
            <v>2Q04</v>
          </cell>
          <cell r="E2745" t="str">
            <v>RU Communications Bolivia Ltda</v>
          </cell>
          <cell r="F2745" t="str">
            <v>Foreign</v>
          </cell>
          <cell r="G2745">
            <v>0</v>
          </cell>
        </row>
        <row r="2746">
          <cell r="A2746" t="str">
            <v>Total Deferred Tax Liab - NC</v>
          </cell>
          <cell r="B2746" t="str">
            <v>Jamie</v>
          </cell>
          <cell r="C2746" t="str">
            <v>Computed</v>
          </cell>
          <cell r="D2746" t="str">
            <v>2Q04</v>
          </cell>
          <cell r="E2746" t="str">
            <v>RU Communications Bolivia Ltda</v>
          </cell>
          <cell r="F2746" t="str">
            <v>Foreign</v>
          </cell>
          <cell r="G2746">
            <v>0</v>
          </cell>
        </row>
        <row r="2747">
          <cell r="A2747" t="str">
            <v>Total Net Deferred Tax Asset/(Liab)</v>
          </cell>
          <cell r="B2747" t="str">
            <v>Jamie</v>
          </cell>
          <cell r="C2747" t="str">
            <v>Computed</v>
          </cell>
          <cell r="D2747" t="str">
            <v>2Q04</v>
          </cell>
          <cell r="E2747" t="str">
            <v>RU Communications Bolivia Ltda</v>
          </cell>
          <cell r="F2747" t="str">
            <v>Foreign</v>
          </cell>
          <cell r="G2747">
            <v>0</v>
          </cell>
        </row>
        <row r="2748">
          <cell r="A2748" t="str">
            <v>Gross Valuation Allowance</v>
          </cell>
          <cell r="B2748" t="str">
            <v>Jamie</v>
          </cell>
          <cell r="C2748" t="str">
            <v>Computed</v>
          </cell>
          <cell r="D2748" t="str">
            <v>2Q04</v>
          </cell>
          <cell r="E2748" t="str">
            <v>RU Communications Bolivia Ltda</v>
          </cell>
          <cell r="F2748" t="str">
            <v>Foreign</v>
          </cell>
          <cell r="G2748">
            <v>0</v>
          </cell>
        </row>
        <row r="2749">
          <cell r="A2749" t="str">
            <v>Total Asset/(Liability)</v>
          </cell>
          <cell r="B2749" t="str">
            <v>Jamie</v>
          </cell>
          <cell r="C2749" t="str">
            <v>Computed</v>
          </cell>
          <cell r="D2749" t="str">
            <v>2Q04</v>
          </cell>
          <cell r="E2749" t="str">
            <v>RU Communications Bolivia Ltda</v>
          </cell>
          <cell r="F2749" t="str">
            <v>Foreign</v>
          </cell>
          <cell r="G2749">
            <v>0</v>
          </cell>
        </row>
        <row r="2750">
          <cell r="A2750" t="str">
            <v>Total tax expense (benefit)</v>
          </cell>
          <cell r="B2750" t="str">
            <v>Jamie</v>
          </cell>
          <cell r="C2750" t="str">
            <v>Computed</v>
          </cell>
          <cell r="D2750" t="str">
            <v>2Q04</v>
          </cell>
          <cell r="E2750" t="str">
            <v>RU Communications Bolivia Ltda</v>
          </cell>
          <cell r="F2750" t="str">
            <v>Foreign</v>
          </cell>
          <cell r="G2750">
            <v>0</v>
          </cell>
        </row>
        <row r="2751">
          <cell r="A2751" t="str">
            <v>EOY Accrued Tax Rec/(Pay)</v>
          </cell>
          <cell r="B2751" t="str">
            <v>Jamie</v>
          </cell>
          <cell r="C2751" t="str">
            <v>Computed</v>
          </cell>
          <cell r="D2751" t="str">
            <v>1Q04</v>
          </cell>
          <cell r="E2751" t="str">
            <v>RU Communications Bolivia Ltda</v>
          </cell>
          <cell r="F2751" t="str">
            <v>Foreign</v>
          </cell>
        </row>
        <row r="2752">
          <cell r="A2752" t="str">
            <v>Total Deferred Tax Asset - Current</v>
          </cell>
          <cell r="B2752" t="str">
            <v>Jamie</v>
          </cell>
          <cell r="C2752" t="str">
            <v>Computed</v>
          </cell>
          <cell r="D2752" t="str">
            <v>1Q04</v>
          </cell>
          <cell r="E2752" t="str">
            <v>RU Communications Bolivia Ltda</v>
          </cell>
          <cell r="F2752" t="str">
            <v>Foreign</v>
          </cell>
        </row>
        <row r="2753">
          <cell r="A2753" t="str">
            <v>Total Deferred Tax Asset - NC</v>
          </cell>
          <cell r="B2753" t="str">
            <v>Jamie</v>
          </cell>
          <cell r="C2753" t="str">
            <v>Computed</v>
          </cell>
          <cell r="D2753" t="str">
            <v>1Q04</v>
          </cell>
          <cell r="E2753" t="str">
            <v>RU Communications Bolivia Ltda</v>
          </cell>
          <cell r="F2753" t="str">
            <v>Foreign</v>
          </cell>
        </row>
        <row r="2754">
          <cell r="A2754" t="str">
            <v>Total Deferred Tax Liab - NC</v>
          </cell>
          <cell r="B2754" t="str">
            <v>Jamie</v>
          </cell>
          <cell r="C2754" t="str">
            <v>Computed</v>
          </cell>
          <cell r="D2754" t="str">
            <v>1Q04</v>
          </cell>
          <cell r="E2754" t="str">
            <v>RU Communications Bolivia Ltda</v>
          </cell>
          <cell r="F2754" t="str">
            <v>Foreign</v>
          </cell>
        </row>
        <row r="2755">
          <cell r="A2755" t="str">
            <v>Total Net Deferred Tax Asset/(Liab)</v>
          </cell>
          <cell r="B2755" t="str">
            <v>Jamie</v>
          </cell>
          <cell r="C2755" t="str">
            <v>Computed</v>
          </cell>
          <cell r="D2755" t="str">
            <v>1Q04</v>
          </cell>
          <cell r="E2755" t="str">
            <v>RU Communications Bolivia Ltda</v>
          </cell>
          <cell r="F2755" t="str">
            <v>Foreign</v>
          </cell>
        </row>
        <row r="2756">
          <cell r="A2756" t="str">
            <v>Gross Valuation Allowance</v>
          </cell>
          <cell r="B2756" t="str">
            <v>Jamie</v>
          </cell>
          <cell r="C2756" t="str">
            <v>Computed</v>
          </cell>
          <cell r="D2756" t="str">
            <v>1Q04</v>
          </cell>
          <cell r="E2756" t="str">
            <v>RU Communications Bolivia Ltda</v>
          </cell>
          <cell r="F2756" t="str">
            <v>Foreign</v>
          </cell>
        </row>
        <row r="2757">
          <cell r="A2757" t="str">
            <v>Total Asset/(Liability)</v>
          </cell>
          <cell r="B2757" t="str">
            <v>Jamie</v>
          </cell>
          <cell r="C2757" t="str">
            <v>Computed</v>
          </cell>
          <cell r="D2757" t="str">
            <v>1Q04</v>
          </cell>
          <cell r="E2757" t="str">
            <v>RU Communications Bolivia Ltda</v>
          </cell>
          <cell r="F2757" t="str">
            <v>Foreign</v>
          </cell>
        </row>
        <row r="2758">
          <cell r="A2758" t="str">
            <v>Total tax expense (benefit)</v>
          </cell>
          <cell r="B2758" t="str">
            <v>Jamie</v>
          </cell>
          <cell r="C2758" t="str">
            <v>Computed</v>
          </cell>
          <cell r="D2758" t="str">
            <v>1Q04</v>
          </cell>
          <cell r="E2758" t="str">
            <v>RU Communications Bolivia Ltda</v>
          </cell>
          <cell r="F2758" t="str">
            <v>Foreign</v>
          </cell>
        </row>
        <row r="2759">
          <cell r="A2759" t="str">
            <v>EOY Accrued Tax Rec/(Pay)</v>
          </cell>
          <cell r="B2759" t="str">
            <v>Jamie</v>
          </cell>
          <cell r="C2759" t="str">
            <v>Computed</v>
          </cell>
          <cell r="D2759" t="str">
            <v>4Q03</v>
          </cell>
          <cell r="E2759" t="str">
            <v>RU Communications Bolivia Ltda</v>
          </cell>
          <cell r="F2759" t="str">
            <v>Foreign</v>
          </cell>
        </row>
        <row r="2760">
          <cell r="A2760" t="str">
            <v>Total Deferred Tax Asset - Current</v>
          </cell>
          <cell r="B2760" t="str">
            <v>Jamie</v>
          </cell>
          <cell r="C2760" t="str">
            <v>Computed</v>
          </cell>
          <cell r="D2760" t="str">
            <v>4Q03</v>
          </cell>
          <cell r="E2760" t="str">
            <v>RU Communications Bolivia Ltda</v>
          </cell>
          <cell r="F2760" t="str">
            <v>Foreign</v>
          </cell>
        </row>
        <row r="2761">
          <cell r="A2761" t="str">
            <v>Total Deferred Tax Asset - NC</v>
          </cell>
          <cell r="B2761" t="str">
            <v>Jamie</v>
          </cell>
          <cell r="C2761" t="str">
            <v>Computed</v>
          </cell>
          <cell r="D2761" t="str">
            <v>4Q03</v>
          </cell>
          <cell r="E2761" t="str">
            <v>RU Communications Bolivia Ltda</v>
          </cell>
          <cell r="F2761" t="str">
            <v>Foreign</v>
          </cell>
        </row>
        <row r="2762">
          <cell r="A2762" t="str">
            <v>Total Deferred Tax Liab - NC</v>
          </cell>
          <cell r="B2762" t="str">
            <v>Jamie</v>
          </cell>
          <cell r="C2762" t="str">
            <v>Computed</v>
          </cell>
          <cell r="D2762" t="str">
            <v>4Q03</v>
          </cell>
          <cell r="E2762" t="str">
            <v>RU Communications Bolivia Ltda</v>
          </cell>
          <cell r="F2762" t="str">
            <v>Foreign</v>
          </cell>
        </row>
        <row r="2763">
          <cell r="A2763" t="str">
            <v>Total Net Deferred Tax Asset/(Liab)</v>
          </cell>
          <cell r="B2763" t="str">
            <v>Jamie</v>
          </cell>
          <cell r="C2763" t="str">
            <v>Computed</v>
          </cell>
          <cell r="D2763" t="str">
            <v>4Q03</v>
          </cell>
          <cell r="E2763" t="str">
            <v>RU Communications Bolivia Ltda</v>
          </cell>
          <cell r="F2763" t="str">
            <v>Foreign</v>
          </cell>
        </row>
        <row r="2764">
          <cell r="A2764" t="str">
            <v>Gross Valuation Allowance</v>
          </cell>
          <cell r="B2764" t="str">
            <v>Jamie</v>
          </cell>
          <cell r="C2764" t="str">
            <v>Computed</v>
          </cell>
          <cell r="D2764" t="str">
            <v>4Q03</v>
          </cell>
          <cell r="E2764" t="str">
            <v>RU Communications Bolivia Ltda</v>
          </cell>
          <cell r="F2764" t="str">
            <v>Foreign</v>
          </cell>
        </row>
        <row r="2765">
          <cell r="A2765" t="str">
            <v>Total Asset/(Liability)</v>
          </cell>
          <cell r="B2765" t="str">
            <v>Jamie</v>
          </cell>
          <cell r="C2765" t="str">
            <v>Computed</v>
          </cell>
          <cell r="D2765" t="str">
            <v>4Q03</v>
          </cell>
          <cell r="E2765" t="str">
            <v>RU Communications Bolivia Ltda</v>
          </cell>
          <cell r="F2765" t="str">
            <v>Foreign</v>
          </cell>
        </row>
        <row r="2766">
          <cell r="A2766" t="str">
            <v>EOY Accrued Tax Rec/(Pay)</v>
          </cell>
          <cell r="B2766" t="str">
            <v>Richard</v>
          </cell>
          <cell r="C2766" t="str">
            <v>Computed</v>
          </cell>
          <cell r="D2766" t="str">
            <v>2Q04</v>
          </cell>
          <cell r="E2766" t="str">
            <v>RU Drax</v>
          </cell>
          <cell r="F2766" t="str">
            <v>Foreign</v>
          </cell>
          <cell r="G2766">
            <v>0</v>
          </cell>
        </row>
        <row r="2767">
          <cell r="A2767" t="str">
            <v>Total Deferred Tax Asset - Current</v>
          </cell>
          <cell r="B2767" t="str">
            <v>Richard</v>
          </cell>
          <cell r="C2767" t="str">
            <v>Computed</v>
          </cell>
          <cell r="D2767" t="str">
            <v>2Q04</v>
          </cell>
          <cell r="E2767" t="str">
            <v>RU Drax</v>
          </cell>
          <cell r="F2767" t="str">
            <v>Foreign</v>
          </cell>
          <cell r="G2767">
            <v>0</v>
          </cell>
        </row>
        <row r="2768">
          <cell r="A2768" t="str">
            <v>Total Deferred Tax Asset - NC</v>
          </cell>
          <cell r="B2768" t="str">
            <v>Richard</v>
          </cell>
          <cell r="C2768" t="str">
            <v>Computed</v>
          </cell>
          <cell r="D2768" t="str">
            <v>2Q04</v>
          </cell>
          <cell r="E2768" t="str">
            <v>RU Drax</v>
          </cell>
          <cell r="F2768" t="str">
            <v>Foreign</v>
          </cell>
          <cell r="G2768">
            <v>0</v>
          </cell>
        </row>
        <row r="2769">
          <cell r="A2769" t="str">
            <v>Total Deferred Tax Liab - NC</v>
          </cell>
          <cell r="B2769" t="str">
            <v>Richard</v>
          </cell>
          <cell r="C2769" t="str">
            <v>Computed</v>
          </cell>
          <cell r="D2769" t="str">
            <v>2Q04</v>
          </cell>
          <cell r="E2769" t="str">
            <v>RU Drax</v>
          </cell>
          <cell r="F2769" t="str">
            <v>Foreign</v>
          </cell>
          <cell r="G2769">
            <v>0</v>
          </cell>
        </row>
        <row r="2770">
          <cell r="A2770" t="str">
            <v>Total Net Deferred Tax Asset/(Liab)</v>
          </cell>
          <cell r="B2770" t="str">
            <v>Richard</v>
          </cell>
          <cell r="C2770" t="str">
            <v>Computed</v>
          </cell>
          <cell r="D2770" t="str">
            <v>2Q04</v>
          </cell>
          <cell r="E2770" t="str">
            <v>RU Drax</v>
          </cell>
          <cell r="F2770" t="str">
            <v>Foreign</v>
          </cell>
          <cell r="G2770">
            <v>0</v>
          </cell>
        </row>
        <row r="2771">
          <cell r="A2771" t="str">
            <v>Gross Valuation Allowance</v>
          </cell>
          <cell r="B2771" t="str">
            <v>Richard</v>
          </cell>
          <cell r="C2771" t="str">
            <v>Computed</v>
          </cell>
          <cell r="D2771" t="str">
            <v>2Q04</v>
          </cell>
          <cell r="E2771" t="str">
            <v>RU Drax</v>
          </cell>
          <cell r="F2771" t="str">
            <v>Foreign</v>
          </cell>
          <cell r="G2771">
            <v>0</v>
          </cell>
        </row>
        <row r="2772">
          <cell r="A2772" t="str">
            <v>Total Asset/(Liability)</v>
          </cell>
          <cell r="B2772" t="str">
            <v>Richard</v>
          </cell>
          <cell r="C2772" t="str">
            <v>Computed</v>
          </cell>
          <cell r="D2772" t="str">
            <v>2Q04</v>
          </cell>
          <cell r="E2772" t="str">
            <v>RU Drax</v>
          </cell>
          <cell r="F2772" t="str">
            <v>Foreign</v>
          </cell>
          <cell r="G2772">
            <v>0</v>
          </cell>
        </row>
        <row r="2773">
          <cell r="A2773" t="str">
            <v>Total tax expense (benefit)</v>
          </cell>
          <cell r="B2773" t="str">
            <v>Richard</v>
          </cell>
          <cell r="C2773" t="str">
            <v>Computed</v>
          </cell>
          <cell r="D2773" t="str">
            <v>2Q04</v>
          </cell>
          <cell r="E2773" t="str">
            <v>RU Drax</v>
          </cell>
          <cell r="F2773" t="str">
            <v>Foreign</v>
          </cell>
          <cell r="G2773">
            <v>0</v>
          </cell>
        </row>
        <row r="2774">
          <cell r="A2774" t="str">
            <v>EOY Accrued Tax Rec/(Pay)</v>
          </cell>
          <cell r="B2774" t="str">
            <v>Richard</v>
          </cell>
          <cell r="C2774" t="str">
            <v>Computed</v>
          </cell>
          <cell r="D2774" t="str">
            <v>1Q04</v>
          </cell>
          <cell r="E2774" t="str">
            <v>RU Drax</v>
          </cell>
          <cell r="F2774" t="str">
            <v>Foreign</v>
          </cell>
        </row>
        <row r="2775">
          <cell r="A2775" t="str">
            <v>Total Deferred Tax Asset - Current</v>
          </cell>
          <cell r="B2775" t="str">
            <v>Richard</v>
          </cell>
          <cell r="C2775" t="str">
            <v>Computed</v>
          </cell>
          <cell r="D2775" t="str">
            <v>1Q04</v>
          </cell>
          <cell r="E2775" t="str">
            <v>RU Drax</v>
          </cell>
          <cell r="F2775" t="str">
            <v>Foreign</v>
          </cell>
        </row>
        <row r="2776">
          <cell r="A2776" t="str">
            <v>Total Deferred Tax Asset - NC</v>
          </cell>
          <cell r="B2776" t="str">
            <v>Richard</v>
          </cell>
          <cell r="C2776" t="str">
            <v>Computed</v>
          </cell>
          <cell r="D2776" t="str">
            <v>1Q04</v>
          </cell>
          <cell r="E2776" t="str">
            <v>RU Drax</v>
          </cell>
          <cell r="F2776" t="str">
            <v>Foreign</v>
          </cell>
        </row>
        <row r="2777">
          <cell r="A2777" t="str">
            <v>Total Deferred Tax Liab - NC</v>
          </cell>
          <cell r="B2777" t="str">
            <v>Richard</v>
          </cell>
          <cell r="C2777" t="str">
            <v>Computed</v>
          </cell>
          <cell r="D2777" t="str">
            <v>1Q04</v>
          </cell>
          <cell r="E2777" t="str">
            <v>RU Drax</v>
          </cell>
          <cell r="F2777" t="str">
            <v>Foreign</v>
          </cell>
        </row>
        <row r="2778">
          <cell r="A2778" t="str">
            <v>Total Net Deferred Tax Asset/(Liab)</v>
          </cell>
          <cell r="B2778" t="str">
            <v>Richard</v>
          </cell>
          <cell r="C2778" t="str">
            <v>Computed</v>
          </cell>
          <cell r="D2778" t="str">
            <v>1Q04</v>
          </cell>
          <cell r="E2778" t="str">
            <v>RU Drax</v>
          </cell>
          <cell r="F2778" t="str">
            <v>Foreign</v>
          </cell>
        </row>
        <row r="2779">
          <cell r="A2779" t="str">
            <v>Gross Valuation Allowance</v>
          </cell>
          <cell r="B2779" t="str">
            <v>Richard</v>
          </cell>
          <cell r="C2779" t="str">
            <v>Computed</v>
          </cell>
          <cell r="D2779" t="str">
            <v>1Q04</v>
          </cell>
          <cell r="E2779" t="str">
            <v>RU Drax</v>
          </cell>
          <cell r="F2779" t="str">
            <v>Foreign</v>
          </cell>
        </row>
        <row r="2780">
          <cell r="A2780" t="str">
            <v>Total Asset/(Liability)</v>
          </cell>
          <cell r="B2780" t="str">
            <v>Richard</v>
          </cell>
          <cell r="C2780" t="str">
            <v>Computed</v>
          </cell>
          <cell r="D2780" t="str">
            <v>1Q04</v>
          </cell>
          <cell r="E2780" t="str">
            <v>RU Drax</v>
          </cell>
          <cell r="F2780" t="str">
            <v>Foreign</v>
          </cell>
        </row>
        <row r="2781">
          <cell r="A2781" t="str">
            <v>Total tax expense (benefit)</v>
          </cell>
          <cell r="B2781" t="str">
            <v>Richard</v>
          </cell>
          <cell r="C2781" t="str">
            <v>Computed</v>
          </cell>
          <cell r="D2781" t="str">
            <v>1Q04</v>
          </cell>
          <cell r="E2781" t="str">
            <v>RU Drax</v>
          </cell>
          <cell r="F2781" t="str">
            <v>Foreign</v>
          </cell>
        </row>
        <row r="2782">
          <cell r="A2782" t="str">
            <v>EOY Accrued Tax Rec/(Pay)</v>
          </cell>
          <cell r="B2782" t="str">
            <v>Richard</v>
          </cell>
          <cell r="C2782" t="str">
            <v>Computed</v>
          </cell>
          <cell r="D2782" t="str">
            <v>4Q03</v>
          </cell>
          <cell r="E2782" t="str">
            <v>RU Drax</v>
          </cell>
          <cell r="F2782" t="str">
            <v>Foreign</v>
          </cell>
        </row>
        <row r="2783">
          <cell r="A2783" t="str">
            <v>Total Deferred Tax Asset - Current</v>
          </cell>
          <cell r="B2783" t="str">
            <v>Richard</v>
          </cell>
          <cell r="C2783" t="str">
            <v>Computed</v>
          </cell>
          <cell r="D2783" t="str">
            <v>4Q03</v>
          </cell>
          <cell r="E2783" t="str">
            <v>RU Drax</v>
          </cell>
          <cell r="F2783" t="str">
            <v>Foreign</v>
          </cell>
        </row>
        <row r="2784">
          <cell r="A2784" t="str">
            <v>Total Deferred Tax Asset - NC</v>
          </cell>
          <cell r="B2784" t="str">
            <v>Richard</v>
          </cell>
          <cell r="C2784" t="str">
            <v>Computed</v>
          </cell>
          <cell r="D2784" t="str">
            <v>4Q03</v>
          </cell>
          <cell r="E2784" t="str">
            <v>RU Drax</v>
          </cell>
          <cell r="F2784" t="str">
            <v>Foreign</v>
          </cell>
        </row>
        <row r="2785">
          <cell r="A2785" t="str">
            <v>Total Deferred Tax Liab - NC</v>
          </cell>
          <cell r="B2785" t="str">
            <v>Richard</v>
          </cell>
          <cell r="C2785" t="str">
            <v>Computed</v>
          </cell>
          <cell r="D2785" t="str">
            <v>4Q03</v>
          </cell>
          <cell r="E2785" t="str">
            <v>RU Drax</v>
          </cell>
          <cell r="F2785" t="str">
            <v>Foreign</v>
          </cell>
        </row>
        <row r="2786">
          <cell r="A2786" t="str">
            <v>Total Net Deferred Tax Asset/(Liab)</v>
          </cell>
          <cell r="B2786" t="str">
            <v>Richard</v>
          </cell>
          <cell r="C2786" t="str">
            <v>Computed</v>
          </cell>
          <cell r="D2786" t="str">
            <v>4Q03</v>
          </cell>
          <cell r="E2786" t="str">
            <v>RU Drax</v>
          </cell>
          <cell r="F2786" t="str">
            <v>Foreign</v>
          </cell>
        </row>
        <row r="2787">
          <cell r="A2787" t="str">
            <v>Gross Valuation Allowance</v>
          </cell>
          <cell r="B2787" t="str">
            <v>Richard</v>
          </cell>
          <cell r="C2787" t="str">
            <v>Computed</v>
          </cell>
          <cell r="D2787" t="str">
            <v>4Q03</v>
          </cell>
          <cell r="E2787" t="str">
            <v>RU Drax</v>
          </cell>
          <cell r="F2787" t="str">
            <v>Foreign</v>
          </cell>
        </row>
        <row r="2788">
          <cell r="A2788" t="str">
            <v>Total Asset/(Liability)</v>
          </cell>
          <cell r="B2788" t="str">
            <v>Richard</v>
          </cell>
          <cell r="C2788" t="str">
            <v>Computed</v>
          </cell>
          <cell r="D2788" t="str">
            <v>4Q03</v>
          </cell>
          <cell r="E2788" t="str">
            <v>RU Drax</v>
          </cell>
          <cell r="F2788" t="str">
            <v>Foreign</v>
          </cell>
        </row>
        <row r="2789">
          <cell r="A2789" t="str">
            <v>EOY Accrued Tax Rec/(Pay)</v>
          </cell>
          <cell r="B2789" t="str">
            <v>Jamie</v>
          </cell>
          <cell r="C2789" t="str">
            <v>Computed</v>
          </cell>
          <cell r="D2789" t="str">
            <v>2Q04</v>
          </cell>
          <cell r="E2789" t="str">
            <v>Termocand.</v>
          </cell>
          <cell r="F2789" t="str">
            <v>Foreign</v>
          </cell>
          <cell r="G2789">
            <v>0</v>
          </cell>
        </row>
        <row r="2790">
          <cell r="A2790" t="str">
            <v>Total Deferred Tax Asset - Current</v>
          </cell>
          <cell r="B2790" t="str">
            <v>Jamie</v>
          </cell>
          <cell r="C2790" t="str">
            <v>Computed</v>
          </cell>
          <cell r="D2790" t="str">
            <v>2Q04</v>
          </cell>
          <cell r="E2790" t="str">
            <v>Termocand.</v>
          </cell>
          <cell r="F2790" t="str">
            <v>Foreign</v>
          </cell>
          <cell r="G2790">
            <v>0</v>
          </cell>
        </row>
        <row r="2791">
          <cell r="A2791" t="str">
            <v>Total Deferred Tax Asset - NC</v>
          </cell>
          <cell r="B2791" t="str">
            <v>Jamie</v>
          </cell>
          <cell r="C2791" t="str">
            <v>Computed</v>
          </cell>
          <cell r="D2791" t="str">
            <v>2Q04</v>
          </cell>
          <cell r="E2791" t="str">
            <v>Termocand.</v>
          </cell>
          <cell r="F2791" t="str">
            <v>Foreign</v>
          </cell>
          <cell r="G2791">
            <v>0</v>
          </cell>
        </row>
        <row r="2792">
          <cell r="A2792" t="str">
            <v>Total Deferred Tax Liab - NC</v>
          </cell>
          <cell r="B2792" t="str">
            <v>Jamie</v>
          </cell>
          <cell r="C2792" t="str">
            <v>Computed</v>
          </cell>
          <cell r="D2792" t="str">
            <v>2Q04</v>
          </cell>
          <cell r="E2792" t="str">
            <v>Termocand.</v>
          </cell>
          <cell r="F2792" t="str">
            <v>Foreign</v>
          </cell>
          <cell r="G2792">
            <v>0</v>
          </cell>
        </row>
        <row r="2793">
          <cell r="A2793" t="str">
            <v>Total Net Deferred Tax Asset/(Liab)</v>
          </cell>
          <cell r="B2793" t="str">
            <v>Jamie</v>
          </cell>
          <cell r="C2793" t="str">
            <v>Computed</v>
          </cell>
          <cell r="D2793" t="str">
            <v>2Q04</v>
          </cell>
          <cell r="E2793" t="str">
            <v>Termocand.</v>
          </cell>
          <cell r="F2793" t="str">
            <v>Foreign</v>
          </cell>
          <cell r="G2793">
            <v>0</v>
          </cell>
        </row>
        <row r="2794">
          <cell r="A2794" t="str">
            <v>Gross Valuation Allowance</v>
          </cell>
          <cell r="B2794" t="str">
            <v>Jamie</v>
          </cell>
          <cell r="C2794" t="str">
            <v>Computed</v>
          </cell>
          <cell r="D2794" t="str">
            <v>2Q04</v>
          </cell>
          <cell r="E2794" t="str">
            <v>Termocand.</v>
          </cell>
          <cell r="F2794" t="str">
            <v>Foreign</v>
          </cell>
          <cell r="G2794">
            <v>0</v>
          </cell>
        </row>
        <row r="2795">
          <cell r="A2795" t="str">
            <v>Total Asset/(Liability)</v>
          </cell>
          <cell r="B2795" t="str">
            <v>Jamie</v>
          </cell>
          <cell r="C2795" t="str">
            <v>Computed</v>
          </cell>
          <cell r="D2795" t="str">
            <v>2Q04</v>
          </cell>
          <cell r="E2795" t="str">
            <v>Termocand.</v>
          </cell>
          <cell r="F2795" t="str">
            <v>Foreign</v>
          </cell>
          <cell r="G2795">
            <v>0</v>
          </cell>
        </row>
        <row r="2796">
          <cell r="A2796" t="str">
            <v>Total tax expense (benefit)</v>
          </cell>
          <cell r="B2796" t="str">
            <v>Jamie</v>
          </cell>
          <cell r="C2796" t="str">
            <v>Computed</v>
          </cell>
          <cell r="D2796" t="str">
            <v>2Q04</v>
          </cell>
          <cell r="E2796" t="str">
            <v>Termocand.</v>
          </cell>
          <cell r="F2796" t="str">
            <v>Foreign</v>
          </cell>
          <cell r="G2796">
            <v>0</v>
          </cell>
        </row>
        <row r="2797">
          <cell r="A2797" t="str">
            <v>EOY Accrued Tax Rec/(Pay)</v>
          </cell>
          <cell r="B2797" t="str">
            <v>Jamie</v>
          </cell>
          <cell r="C2797" t="str">
            <v>Computed</v>
          </cell>
          <cell r="D2797" t="str">
            <v>1Q04</v>
          </cell>
          <cell r="E2797" t="str">
            <v>Termocand.</v>
          </cell>
          <cell r="F2797" t="str">
            <v>Foreign</v>
          </cell>
        </row>
        <row r="2798">
          <cell r="A2798" t="str">
            <v>Total Deferred Tax Asset - Current</v>
          </cell>
          <cell r="B2798" t="str">
            <v>Jamie</v>
          </cell>
          <cell r="C2798" t="str">
            <v>Computed</v>
          </cell>
          <cell r="D2798" t="str">
            <v>1Q04</v>
          </cell>
          <cell r="E2798" t="str">
            <v>Termocand.</v>
          </cell>
          <cell r="F2798" t="str">
            <v>Foreign</v>
          </cell>
        </row>
        <row r="2799">
          <cell r="A2799" t="str">
            <v>Total Deferred Tax Asset - NC</v>
          </cell>
          <cell r="B2799" t="str">
            <v>Jamie</v>
          </cell>
          <cell r="C2799" t="str">
            <v>Computed</v>
          </cell>
          <cell r="D2799" t="str">
            <v>1Q04</v>
          </cell>
          <cell r="E2799" t="str">
            <v>Termocand.</v>
          </cell>
          <cell r="F2799" t="str">
            <v>Foreign</v>
          </cell>
        </row>
        <row r="2800">
          <cell r="A2800" t="str">
            <v>Total Deferred Tax Liab - NC</v>
          </cell>
          <cell r="B2800" t="str">
            <v>Jamie</v>
          </cell>
          <cell r="C2800" t="str">
            <v>Computed</v>
          </cell>
          <cell r="D2800" t="str">
            <v>1Q04</v>
          </cell>
          <cell r="E2800" t="str">
            <v>Termocand.</v>
          </cell>
          <cell r="F2800" t="str">
            <v>Foreign</v>
          </cell>
        </row>
        <row r="2801">
          <cell r="A2801" t="str">
            <v>Total Net Deferred Tax Asset/(Liab)</v>
          </cell>
          <cell r="B2801" t="str">
            <v>Jamie</v>
          </cell>
          <cell r="C2801" t="str">
            <v>Computed</v>
          </cell>
          <cell r="D2801" t="str">
            <v>1Q04</v>
          </cell>
          <cell r="E2801" t="str">
            <v>Termocand.</v>
          </cell>
          <cell r="F2801" t="str">
            <v>Foreign</v>
          </cell>
        </row>
        <row r="2802">
          <cell r="A2802" t="str">
            <v>Gross Valuation Allowance</v>
          </cell>
          <cell r="B2802" t="str">
            <v>Jamie</v>
          </cell>
          <cell r="C2802" t="str">
            <v>Computed</v>
          </cell>
          <cell r="D2802" t="str">
            <v>1Q04</v>
          </cell>
          <cell r="E2802" t="str">
            <v>Termocand.</v>
          </cell>
          <cell r="F2802" t="str">
            <v>Foreign</v>
          </cell>
        </row>
        <row r="2803">
          <cell r="A2803" t="str">
            <v>Total Asset/(Liability)</v>
          </cell>
          <cell r="B2803" t="str">
            <v>Jamie</v>
          </cell>
          <cell r="C2803" t="str">
            <v>Computed</v>
          </cell>
          <cell r="D2803" t="str">
            <v>1Q04</v>
          </cell>
          <cell r="E2803" t="str">
            <v>Termocand.</v>
          </cell>
          <cell r="F2803" t="str">
            <v>Foreign</v>
          </cell>
        </row>
        <row r="2804">
          <cell r="A2804" t="str">
            <v>Total tax expense (benefit)</v>
          </cell>
          <cell r="B2804" t="str">
            <v>Jamie</v>
          </cell>
          <cell r="C2804" t="str">
            <v>Computed</v>
          </cell>
          <cell r="D2804" t="str">
            <v>1Q04</v>
          </cell>
          <cell r="E2804" t="str">
            <v>Termocand.</v>
          </cell>
          <cell r="F2804" t="str">
            <v>Foreign</v>
          </cell>
        </row>
        <row r="2805">
          <cell r="A2805" t="str">
            <v>EOY Accrued Tax Rec/(Pay)</v>
          </cell>
          <cell r="B2805" t="str">
            <v>Jamie</v>
          </cell>
          <cell r="C2805" t="str">
            <v>Computed</v>
          </cell>
          <cell r="D2805" t="str">
            <v>4Q03</v>
          </cell>
          <cell r="E2805" t="str">
            <v>Termocand.</v>
          </cell>
          <cell r="F2805" t="str">
            <v>Foreign</v>
          </cell>
        </row>
        <row r="2806">
          <cell r="A2806" t="str">
            <v>Total Deferred Tax Asset - Current</v>
          </cell>
          <cell r="B2806" t="str">
            <v>Jamie</v>
          </cell>
          <cell r="C2806" t="str">
            <v>Computed</v>
          </cell>
          <cell r="D2806" t="str">
            <v>4Q03</v>
          </cell>
          <cell r="E2806" t="str">
            <v>Termocand.</v>
          </cell>
          <cell r="F2806" t="str">
            <v>Foreign</v>
          </cell>
        </row>
        <row r="2807">
          <cell r="A2807" t="str">
            <v>Total Deferred Tax Asset - NC</v>
          </cell>
          <cell r="B2807" t="str">
            <v>Jamie</v>
          </cell>
          <cell r="C2807" t="str">
            <v>Computed</v>
          </cell>
          <cell r="D2807" t="str">
            <v>4Q03</v>
          </cell>
          <cell r="E2807" t="str">
            <v>Termocand.</v>
          </cell>
          <cell r="F2807" t="str">
            <v>Foreign</v>
          </cell>
        </row>
        <row r="2808">
          <cell r="A2808" t="str">
            <v>Total Deferred Tax Liab - NC</v>
          </cell>
          <cell r="B2808" t="str">
            <v>Jamie</v>
          </cell>
          <cell r="C2808" t="str">
            <v>Computed</v>
          </cell>
          <cell r="D2808" t="str">
            <v>4Q03</v>
          </cell>
          <cell r="E2808" t="str">
            <v>Termocand.</v>
          </cell>
          <cell r="F2808" t="str">
            <v>Foreign</v>
          </cell>
        </row>
        <row r="2809">
          <cell r="A2809" t="str">
            <v>Total Net Deferred Tax Asset/(Liab)</v>
          </cell>
          <cell r="B2809" t="str">
            <v>Jamie</v>
          </cell>
          <cell r="C2809" t="str">
            <v>Computed</v>
          </cell>
          <cell r="D2809" t="str">
            <v>4Q03</v>
          </cell>
          <cell r="E2809" t="str">
            <v>Termocand.</v>
          </cell>
          <cell r="F2809" t="str">
            <v>Foreign</v>
          </cell>
        </row>
        <row r="2810">
          <cell r="A2810" t="str">
            <v>Gross Valuation Allowance</v>
          </cell>
          <cell r="B2810" t="str">
            <v>Jamie</v>
          </cell>
          <cell r="C2810" t="str">
            <v>Computed</v>
          </cell>
          <cell r="D2810" t="str">
            <v>4Q03</v>
          </cell>
          <cell r="E2810" t="str">
            <v>Termocand.</v>
          </cell>
          <cell r="F2810" t="str">
            <v>Foreign</v>
          </cell>
        </row>
        <row r="2811">
          <cell r="A2811" t="str">
            <v>Total Asset/(Liability)</v>
          </cell>
          <cell r="B2811" t="str">
            <v>Jamie</v>
          </cell>
          <cell r="C2811" t="str">
            <v>Computed</v>
          </cell>
          <cell r="D2811" t="str">
            <v>4Q03</v>
          </cell>
          <cell r="E2811" t="str">
            <v>Termocand.</v>
          </cell>
          <cell r="F2811" t="str">
            <v>Foreign</v>
          </cell>
        </row>
        <row r="2812">
          <cell r="A2812" t="str">
            <v>EOY Accrued Tax Rec/(Pay)</v>
          </cell>
          <cell r="B2812" t="str">
            <v>Richard</v>
          </cell>
          <cell r="C2812" t="str">
            <v>Computed</v>
          </cell>
          <cell r="D2812" t="str">
            <v>2Q04</v>
          </cell>
          <cell r="E2812" t="str">
            <v>RU Kelvin LLC</v>
          </cell>
          <cell r="F2812" t="str">
            <v>Foreign</v>
          </cell>
          <cell r="G2812">
            <v>0</v>
          </cell>
        </row>
        <row r="2813">
          <cell r="A2813" t="str">
            <v>Total Deferred Tax Asset - Current</v>
          </cell>
          <cell r="B2813" t="str">
            <v>Richard</v>
          </cell>
          <cell r="C2813" t="str">
            <v>Computed</v>
          </cell>
          <cell r="D2813" t="str">
            <v>2Q04</v>
          </cell>
          <cell r="E2813" t="str">
            <v>RU Kelvin LLC</v>
          </cell>
          <cell r="F2813" t="str">
            <v>Foreign</v>
          </cell>
          <cell r="G2813">
            <v>0</v>
          </cell>
        </row>
        <row r="2814">
          <cell r="A2814" t="str">
            <v>Total Deferred Tax Asset - NC</v>
          </cell>
          <cell r="B2814" t="str">
            <v>Richard</v>
          </cell>
          <cell r="C2814" t="str">
            <v>Computed</v>
          </cell>
          <cell r="D2814" t="str">
            <v>2Q04</v>
          </cell>
          <cell r="E2814" t="str">
            <v>RU Kelvin LLC</v>
          </cell>
          <cell r="F2814" t="str">
            <v>Foreign</v>
          </cell>
          <cell r="G2814">
            <v>0</v>
          </cell>
        </row>
        <row r="2815">
          <cell r="A2815" t="str">
            <v>Total Deferred Tax Liab - NC</v>
          </cell>
          <cell r="B2815" t="str">
            <v>Richard</v>
          </cell>
          <cell r="C2815" t="str">
            <v>Computed</v>
          </cell>
          <cell r="D2815" t="str">
            <v>2Q04</v>
          </cell>
          <cell r="E2815" t="str">
            <v>RU Kelvin LLC</v>
          </cell>
          <cell r="F2815" t="str">
            <v>Foreign</v>
          </cell>
          <cell r="G2815">
            <v>0</v>
          </cell>
        </row>
        <row r="2816">
          <cell r="A2816" t="str">
            <v>Total Net Deferred Tax Asset/(Liab)</v>
          </cell>
          <cell r="B2816" t="str">
            <v>Richard</v>
          </cell>
          <cell r="C2816" t="str">
            <v>Computed</v>
          </cell>
          <cell r="D2816" t="str">
            <v>2Q04</v>
          </cell>
          <cell r="E2816" t="str">
            <v>RU Kelvin LLC</v>
          </cell>
          <cell r="F2816" t="str">
            <v>Foreign</v>
          </cell>
          <cell r="G2816">
            <v>0</v>
          </cell>
        </row>
        <row r="2817">
          <cell r="A2817" t="str">
            <v>Gross Valuation Allowance</v>
          </cell>
          <cell r="B2817" t="str">
            <v>Richard</v>
          </cell>
          <cell r="C2817" t="str">
            <v>Computed</v>
          </cell>
          <cell r="D2817" t="str">
            <v>2Q04</v>
          </cell>
          <cell r="E2817" t="str">
            <v>RU Kelvin LLC</v>
          </cell>
          <cell r="F2817" t="str">
            <v>Foreign</v>
          </cell>
          <cell r="G2817">
            <v>0</v>
          </cell>
        </row>
        <row r="2818">
          <cell r="A2818" t="str">
            <v>Total Asset/(Liability)</v>
          </cell>
          <cell r="B2818" t="str">
            <v>Richard</v>
          </cell>
          <cell r="C2818" t="str">
            <v>Computed</v>
          </cell>
          <cell r="D2818" t="str">
            <v>2Q04</v>
          </cell>
          <cell r="E2818" t="str">
            <v>RU Kelvin LLC</v>
          </cell>
          <cell r="F2818" t="str">
            <v>Foreign</v>
          </cell>
          <cell r="G2818">
            <v>0</v>
          </cell>
        </row>
        <row r="2819">
          <cell r="A2819" t="str">
            <v>Total tax expense (benefit)</v>
          </cell>
          <cell r="B2819" t="str">
            <v>Richard</v>
          </cell>
          <cell r="C2819" t="str">
            <v>Computed</v>
          </cell>
          <cell r="D2819" t="str">
            <v>2Q04</v>
          </cell>
          <cell r="E2819" t="str">
            <v>RU Kelvin LLC</v>
          </cell>
          <cell r="F2819" t="str">
            <v>Foreign</v>
          </cell>
          <cell r="G2819">
            <v>0</v>
          </cell>
        </row>
        <row r="2820">
          <cell r="A2820" t="str">
            <v>EOY Accrued Tax Rec/(Pay)</v>
          </cell>
          <cell r="B2820" t="str">
            <v>Richard</v>
          </cell>
          <cell r="C2820" t="str">
            <v>Computed</v>
          </cell>
          <cell r="D2820" t="str">
            <v>1Q04</v>
          </cell>
          <cell r="E2820" t="str">
            <v>RU Kelvin LLC</v>
          </cell>
          <cell r="F2820" t="str">
            <v>Foreign</v>
          </cell>
        </row>
        <row r="2821">
          <cell r="A2821" t="str">
            <v>Total Deferred Tax Asset - Current</v>
          </cell>
          <cell r="B2821" t="str">
            <v>Richard</v>
          </cell>
          <cell r="C2821" t="str">
            <v>Computed</v>
          </cell>
          <cell r="D2821" t="str">
            <v>1Q04</v>
          </cell>
          <cell r="E2821" t="str">
            <v>RU Kelvin LLC</v>
          </cell>
          <cell r="F2821" t="str">
            <v>Foreign</v>
          </cell>
        </row>
        <row r="2822">
          <cell r="A2822" t="str">
            <v>Total Deferred Tax Asset - NC</v>
          </cell>
          <cell r="B2822" t="str">
            <v>Richard</v>
          </cell>
          <cell r="C2822" t="str">
            <v>Computed</v>
          </cell>
          <cell r="D2822" t="str">
            <v>1Q04</v>
          </cell>
          <cell r="E2822" t="str">
            <v>RU Kelvin LLC</v>
          </cell>
          <cell r="F2822" t="str">
            <v>Foreign</v>
          </cell>
        </row>
        <row r="2823">
          <cell r="A2823" t="str">
            <v>Total Deferred Tax Liab - NC</v>
          </cell>
          <cell r="B2823" t="str">
            <v>Richard</v>
          </cell>
          <cell r="C2823" t="str">
            <v>Computed</v>
          </cell>
          <cell r="D2823" t="str">
            <v>1Q04</v>
          </cell>
          <cell r="E2823" t="str">
            <v>RU Kelvin LLC</v>
          </cell>
          <cell r="F2823" t="str">
            <v>Foreign</v>
          </cell>
        </row>
        <row r="2824">
          <cell r="A2824" t="str">
            <v>Total Net Deferred Tax Asset/(Liab)</v>
          </cell>
          <cell r="B2824" t="str">
            <v>Richard</v>
          </cell>
          <cell r="C2824" t="str">
            <v>Computed</v>
          </cell>
          <cell r="D2824" t="str">
            <v>1Q04</v>
          </cell>
          <cell r="E2824" t="str">
            <v>RU Kelvin LLC</v>
          </cell>
          <cell r="F2824" t="str">
            <v>Foreign</v>
          </cell>
        </row>
        <row r="2825">
          <cell r="A2825" t="str">
            <v>Gross Valuation Allowance</v>
          </cell>
          <cell r="B2825" t="str">
            <v>Richard</v>
          </cell>
          <cell r="C2825" t="str">
            <v>Computed</v>
          </cell>
          <cell r="D2825" t="str">
            <v>1Q04</v>
          </cell>
          <cell r="E2825" t="str">
            <v>RU Kelvin LLC</v>
          </cell>
          <cell r="F2825" t="str">
            <v>Foreign</v>
          </cell>
        </row>
        <row r="2826">
          <cell r="A2826" t="str">
            <v>Total Asset/(Liability)</v>
          </cell>
          <cell r="B2826" t="str">
            <v>Richard</v>
          </cell>
          <cell r="C2826" t="str">
            <v>Computed</v>
          </cell>
          <cell r="D2826" t="str">
            <v>1Q04</v>
          </cell>
          <cell r="E2826" t="str">
            <v>RU Kelvin LLC</v>
          </cell>
          <cell r="F2826" t="str">
            <v>Foreign</v>
          </cell>
        </row>
        <row r="2827">
          <cell r="A2827" t="str">
            <v>Total tax expense (benefit)</v>
          </cell>
          <cell r="B2827" t="str">
            <v>Richard</v>
          </cell>
          <cell r="C2827" t="str">
            <v>Computed</v>
          </cell>
          <cell r="D2827" t="str">
            <v>1Q04</v>
          </cell>
          <cell r="E2827" t="str">
            <v>RU Kelvin LLC</v>
          </cell>
          <cell r="F2827" t="str">
            <v>Foreign</v>
          </cell>
        </row>
        <row r="2828">
          <cell r="A2828" t="str">
            <v>EOY Accrued Tax Rec/(Pay)</v>
          </cell>
          <cell r="B2828" t="str">
            <v>Richard</v>
          </cell>
          <cell r="C2828" t="str">
            <v>Computed</v>
          </cell>
          <cell r="D2828" t="str">
            <v>4Q03</v>
          </cell>
          <cell r="E2828" t="str">
            <v>RU Kelvin LLC</v>
          </cell>
          <cell r="F2828" t="str">
            <v>Foreign</v>
          </cell>
        </row>
        <row r="2829">
          <cell r="A2829" t="str">
            <v>Total Deferred Tax Asset - Current</v>
          </cell>
          <cell r="B2829" t="str">
            <v>Richard</v>
          </cell>
          <cell r="C2829" t="str">
            <v>Computed</v>
          </cell>
          <cell r="D2829" t="str">
            <v>4Q03</v>
          </cell>
          <cell r="E2829" t="str">
            <v>RU Kelvin LLC</v>
          </cell>
          <cell r="F2829" t="str">
            <v>Foreign</v>
          </cell>
        </row>
        <row r="2830">
          <cell r="A2830" t="str">
            <v>Total Deferred Tax Asset - NC</v>
          </cell>
          <cell r="B2830" t="str">
            <v>Richard</v>
          </cell>
          <cell r="C2830" t="str">
            <v>Computed</v>
          </cell>
          <cell r="D2830" t="str">
            <v>4Q03</v>
          </cell>
          <cell r="E2830" t="str">
            <v>RU Kelvin LLC</v>
          </cell>
          <cell r="F2830" t="str">
            <v>Foreign</v>
          </cell>
        </row>
        <row r="2831">
          <cell r="A2831" t="str">
            <v>Total Deferred Tax Liab - NC</v>
          </cell>
          <cell r="B2831" t="str">
            <v>Richard</v>
          </cell>
          <cell r="C2831" t="str">
            <v>Computed</v>
          </cell>
          <cell r="D2831" t="str">
            <v>4Q03</v>
          </cell>
          <cell r="E2831" t="str">
            <v>RU Kelvin LLC</v>
          </cell>
          <cell r="F2831" t="str">
            <v>Foreign</v>
          </cell>
        </row>
        <row r="2832">
          <cell r="A2832" t="str">
            <v>Total Net Deferred Tax Asset/(Liab)</v>
          </cell>
          <cell r="B2832" t="str">
            <v>Richard</v>
          </cell>
          <cell r="C2832" t="str">
            <v>Computed</v>
          </cell>
          <cell r="D2832" t="str">
            <v>4Q03</v>
          </cell>
          <cell r="E2832" t="str">
            <v>RU Kelvin LLC</v>
          </cell>
          <cell r="F2832" t="str">
            <v>Foreign</v>
          </cell>
        </row>
        <row r="2833">
          <cell r="A2833" t="str">
            <v>Gross Valuation Allowance</v>
          </cell>
          <cell r="B2833" t="str">
            <v>Richard</v>
          </cell>
          <cell r="C2833" t="str">
            <v>Computed</v>
          </cell>
          <cell r="D2833" t="str">
            <v>4Q03</v>
          </cell>
          <cell r="E2833" t="str">
            <v>RU Kelvin LLC</v>
          </cell>
          <cell r="F2833" t="str">
            <v>Foreign</v>
          </cell>
        </row>
        <row r="2834">
          <cell r="A2834" t="str">
            <v>Total Asset/(Liability)</v>
          </cell>
          <cell r="B2834" t="str">
            <v>Richard</v>
          </cell>
          <cell r="C2834" t="str">
            <v>Computed</v>
          </cell>
          <cell r="D2834" t="str">
            <v>4Q03</v>
          </cell>
          <cell r="E2834" t="str">
            <v>RU Kelvin LLC</v>
          </cell>
          <cell r="F2834" t="str">
            <v>Foreign</v>
          </cell>
        </row>
        <row r="2835">
          <cell r="A2835" t="str">
            <v>EOY Accrued Tax Rec/(Pay)</v>
          </cell>
          <cell r="B2835" t="str">
            <v>Richard</v>
          </cell>
          <cell r="C2835" t="str">
            <v>Computed</v>
          </cell>
          <cell r="D2835" t="str">
            <v>2Q04</v>
          </cell>
          <cell r="E2835" t="str">
            <v>Songas</v>
          </cell>
          <cell r="F2835" t="str">
            <v>Foreign</v>
          </cell>
          <cell r="G2835">
            <v>0</v>
          </cell>
        </row>
        <row r="2836">
          <cell r="A2836" t="str">
            <v>Total Deferred Tax Asset - Current</v>
          </cell>
          <cell r="B2836" t="str">
            <v>Richard</v>
          </cell>
          <cell r="C2836" t="str">
            <v>Computed</v>
          </cell>
          <cell r="D2836" t="str">
            <v>2Q04</v>
          </cell>
          <cell r="E2836" t="str">
            <v>Songas</v>
          </cell>
          <cell r="F2836" t="str">
            <v>Foreign</v>
          </cell>
          <cell r="G2836">
            <v>0</v>
          </cell>
        </row>
        <row r="2837">
          <cell r="A2837" t="str">
            <v>Total Deferred Tax Asset - NC</v>
          </cell>
          <cell r="B2837" t="str">
            <v>Richard</v>
          </cell>
          <cell r="C2837" t="str">
            <v>Computed</v>
          </cell>
          <cell r="D2837" t="str">
            <v>2Q04</v>
          </cell>
          <cell r="E2837" t="str">
            <v>Songas</v>
          </cell>
          <cell r="F2837" t="str">
            <v>Foreign</v>
          </cell>
          <cell r="G2837">
            <v>0</v>
          </cell>
        </row>
        <row r="2838">
          <cell r="A2838" t="str">
            <v>Total Deferred Tax Liab - NC</v>
          </cell>
          <cell r="B2838" t="str">
            <v>Richard</v>
          </cell>
          <cell r="C2838" t="str">
            <v>Computed</v>
          </cell>
          <cell r="D2838" t="str">
            <v>2Q04</v>
          </cell>
          <cell r="E2838" t="str">
            <v>Songas</v>
          </cell>
          <cell r="F2838" t="str">
            <v>Foreign</v>
          </cell>
          <cell r="G2838">
            <v>0</v>
          </cell>
        </row>
        <row r="2839">
          <cell r="A2839" t="str">
            <v>Total Net Deferred Tax Asset/(Liab)</v>
          </cell>
          <cell r="B2839" t="str">
            <v>Richard</v>
          </cell>
          <cell r="C2839" t="str">
            <v>Computed</v>
          </cell>
          <cell r="D2839" t="str">
            <v>2Q04</v>
          </cell>
          <cell r="E2839" t="str">
            <v>Songas</v>
          </cell>
          <cell r="F2839" t="str">
            <v>Foreign</v>
          </cell>
          <cell r="G2839">
            <v>0</v>
          </cell>
        </row>
        <row r="2840">
          <cell r="A2840" t="str">
            <v>Gross Valuation Allowance</v>
          </cell>
          <cell r="B2840" t="str">
            <v>Richard</v>
          </cell>
          <cell r="C2840" t="str">
            <v>Computed</v>
          </cell>
          <cell r="D2840" t="str">
            <v>2Q04</v>
          </cell>
          <cell r="E2840" t="str">
            <v>Songas</v>
          </cell>
          <cell r="F2840" t="str">
            <v>Foreign</v>
          </cell>
          <cell r="G2840">
            <v>0</v>
          </cell>
        </row>
        <row r="2841">
          <cell r="A2841" t="str">
            <v>Total Asset/(Liability)</v>
          </cell>
          <cell r="B2841" t="str">
            <v>Richard</v>
          </cell>
          <cell r="C2841" t="str">
            <v>Computed</v>
          </cell>
          <cell r="D2841" t="str">
            <v>2Q04</v>
          </cell>
          <cell r="E2841" t="str">
            <v>Songas</v>
          </cell>
          <cell r="F2841" t="str">
            <v>Foreign</v>
          </cell>
          <cell r="G2841">
            <v>0</v>
          </cell>
        </row>
        <row r="2842">
          <cell r="A2842" t="str">
            <v>Total tax expense (benefit)</v>
          </cell>
          <cell r="B2842" t="str">
            <v>Richard</v>
          </cell>
          <cell r="C2842" t="str">
            <v>Computed</v>
          </cell>
          <cell r="D2842" t="str">
            <v>2Q04</v>
          </cell>
          <cell r="E2842" t="str">
            <v>Songas</v>
          </cell>
          <cell r="F2842" t="str">
            <v>Foreign</v>
          </cell>
          <cell r="G2842">
            <v>0</v>
          </cell>
        </row>
        <row r="2843">
          <cell r="A2843" t="str">
            <v>EOY Accrued Tax Rec/(Pay)</v>
          </cell>
          <cell r="B2843" t="str">
            <v>Richard</v>
          </cell>
          <cell r="C2843" t="str">
            <v>Computed</v>
          </cell>
          <cell r="D2843" t="str">
            <v>1Q04</v>
          </cell>
          <cell r="E2843" t="str">
            <v>Songas</v>
          </cell>
          <cell r="F2843" t="str">
            <v>Foreign</v>
          </cell>
        </row>
        <row r="2844">
          <cell r="A2844" t="str">
            <v>Total Deferred Tax Asset - Current</v>
          </cell>
          <cell r="B2844" t="str">
            <v>Richard</v>
          </cell>
          <cell r="C2844" t="str">
            <v>Computed</v>
          </cell>
          <cell r="D2844" t="str">
            <v>1Q04</v>
          </cell>
          <cell r="E2844" t="str">
            <v>Songas</v>
          </cell>
          <cell r="F2844" t="str">
            <v>Foreign</v>
          </cell>
        </row>
        <row r="2845">
          <cell r="A2845" t="str">
            <v>Total Deferred Tax Asset - NC</v>
          </cell>
          <cell r="B2845" t="str">
            <v>Richard</v>
          </cell>
          <cell r="C2845" t="str">
            <v>Computed</v>
          </cell>
          <cell r="D2845" t="str">
            <v>1Q04</v>
          </cell>
          <cell r="E2845" t="str">
            <v>Songas</v>
          </cell>
          <cell r="F2845" t="str">
            <v>Foreign</v>
          </cell>
        </row>
        <row r="2846">
          <cell r="A2846" t="str">
            <v>Total Deferred Tax Liab - NC</v>
          </cell>
          <cell r="B2846" t="str">
            <v>Richard</v>
          </cell>
          <cell r="C2846" t="str">
            <v>Computed</v>
          </cell>
          <cell r="D2846" t="str">
            <v>1Q04</v>
          </cell>
          <cell r="E2846" t="str">
            <v>Songas</v>
          </cell>
          <cell r="F2846" t="str">
            <v>Foreign</v>
          </cell>
        </row>
        <row r="2847">
          <cell r="A2847" t="str">
            <v>Total Net Deferred Tax Asset/(Liab)</v>
          </cell>
          <cell r="B2847" t="str">
            <v>Richard</v>
          </cell>
          <cell r="C2847" t="str">
            <v>Computed</v>
          </cell>
          <cell r="D2847" t="str">
            <v>1Q04</v>
          </cell>
          <cell r="E2847" t="str">
            <v>Songas</v>
          </cell>
          <cell r="F2847" t="str">
            <v>Foreign</v>
          </cell>
        </row>
        <row r="2848">
          <cell r="A2848" t="str">
            <v>Gross Valuation Allowance</v>
          </cell>
          <cell r="B2848" t="str">
            <v>Richard</v>
          </cell>
          <cell r="C2848" t="str">
            <v>Computed</v>
          </cell>
          <cell r="D2848" t="str">
            <v>1Q04</v>
          </cell>
          <cell r="E2848" t="str">
            <v>Songas</v>
          </cell>
          <cell r="F2848" t="str">
            <v>Foreign</v>
          </cell>
        </row>
        <row r="2849">
          <cell r="A2849" t="str">
            <v>Total Asset/(Liability)</v>
          </cell>
          <cell r="B2849" t="str">
            <v>Richard</v>
          </cell>
          <cell r="C2849" t="str">
            <v>Computed</v>
          </cell>
          <cell r="D2849" t="str">
            <v>1Q04</v>
          </cell>
          <cell r="E2849" t="str">
            <v>Songas</v>
          </cell>
          <cell r="F2849" t="str">
            <v>Foreign</v>
          </cell>
        </row>
        <row r="2850">
          <cell r="A2850" t="str">
            <v>Total tax expense (benefit)</v>
          </cell>
          <cell r="B2850" t="str">
            <v>Richard</v>
          </cell>
          <cell r="C2850" t="str">
            <v>Computed</v>
          </cell>
          <cell r="D2850" t="str">
            <v>1Q04</v>
          </cell>
          <cell r="E2850" t="str">
            <v>Songas</v>
          </cell>
          <cell r="F2850" t="str">
            <v>Foreign</v>
          </cell>
        </row>
        <row r="2851">
          <cell r="A2851" t="str">
            <v>EOY Accrued Tax Rec/(Pay)</v>
          </cell>
          <cell r="B2851" t="str">
            <v>Richard</v>
          </cell>
          <cell r="C2851" t="str">
            <v>Computed</v>
          </cell>
          <cell r="D2851" t="str">
            <v>4Q03</v>
          </cell>
          <cell r="E2851" t="str">
            <v>Songas</v>
          </cell>
          <cell r="F2851" t="str">
            <v>Foreign</v>
          </cell>
        </row>
        <row r="2852">
          <cell r="A2852" t="str">
            <v>Total Deferred Tax Asset - Current</v>
          </cell>
          <cell r="B2852" t="str">
            <v>Richard</v>
          </cell>
          <cell r="C2852" t="str">
            <v>Computed</v>
          </cell>
          <cell r="D2852" t="str">
            <v>4Q03</v>
          </cell>
          <cell r="E2852" t="str">
            <v>Songas</v>
          </cell>
          <cell r="F2852" t="str">
            <v>Foreign</v>
          </cell>
        </row>
        <row r="2853">
          <cell r="A2853" t="str">
            <v>Total Deferred Tax Asset - NC</v>
          </cell>
          <cell r="B2853" t="str">
            <v>Richard</v>
          </cell>
          <cell r="C2853" t="str">
            <v>Computed</v>
          </cell>
          <cell r="D2853" t="str">
            <v>4Q03</v>
          </cell>
          <cell r="E2853" t="str">
            <v>Songas</v>
          </cell>
          <cell r="F2853" t="str">
            <v>Foreign</v>
          </cell>
        </row>
        <row r="2854">
          <cell r="A2854" t="str">
            <v>Total Deferred Tax Liab - NC</v>
          </cell>
          <cell r="B2854" t="str">
            <v>Richard</v>
          </cell>
          <cell r="C2854" t="str">
            <v>Computed</v>
          </cell>
          <cell r="D2854" t="str">
            <v>4Q03</v>
          </cell>
          <cell r="E2854" t="str">
            <v>Songas</v>
          </cell>
          <cell r="F2854" t="str">
            <v>Foreign</v>
          </cell>
        </row>
        <row r="2855">
          <cell r="A2855" t="str">
            <v>Total Net Deferred Tax Asset/(Liab)</v>
          </cell>
          <cell r="B2855" t="str">
            <v>Richard</v>
          </cell>
          <cell r="C2855" t="str">
            <v>Computed</v>
          </cell>
          <cell r="D2855" t="str">
            <v>4Q03</v>
          </cell>
          <cell r="E2855" t="str">
            <v>Songas</v>
          </cell>
          <cell r="F2855" t="str">
            <v>Foreign</v>
          </cell>
        </row>
        <row r="2856">
          <cell r="A2856" t="str">
            <v>Gross Valuation Allowance</v>
          </cell>
          <cell r="B2856" t="str">
            <v>Richard</v>
          </cell>
          <cell r="C2856" t="str">
            <v>Computed</v>
          </cell>
          <cell r="D2856" t="str">
            <v>4Q03</v>
          </cell>
          <cell r="E2856" t="str">
            <v>Songas</v>
          </cell>
          <cell r="F2856" t="str">
            <v>Foreign</v>
          </cell>
        </row>
        <row r="2857">
          <cell r="A2857" t="str">
            <v>Total Asset/(Liability)</v>
          </cell>
          <cell r="B2857" t="str">
            <v>Richard</v>
          </cell>
          <cell r="C2857" t="str">
            <v>Computed</v>
          </cell>
          <cell r="D2857" t="str">
            <v>4Q03</v>
          </cell>
          <cell r="E2857" t="str">
            <v>Songas</v>
          </cell>
          <cell r="F2857" t="str">
            <v>Foreign</v>
          </cell>
        </row>
        <row r="2858">
          <cell r="A2858" t="str">
            <v>EOY Accrued Tax Rec/(Pay)</v>
          </cell>
          <cell r="B2858" t="str">
            <v>Richard</v>
          </cell>
          <cell r="C2858" t="str">
            <v>Computed</v>
          </cell>
          <cell r="D2858" t="str">
            <v>2Q04</v>
          </cell>
          <cell r="E2858" t="str">
            <v>RU Barry</v>
          </cell>
          <cell r="F2858" t="str">
            <v>Foreign</v>
          </cell>
          <cell r="G2858">
            <v>0</v>
          </cell>
        </row>
        <row r="2859">
          <cell r="A2859" t="str">
            <v>Total Deferred Tax Asset - Current</v>
          </cell>
          <cell r="B2859" t="str">
            <v>Richard</v>
          </cell>
          <cell r="C2859" t="str">
            <v>Computed</v>
          </cell>
          <cell r="D2859" t="str">
            <v>2Q04</v>
          </cell>
          <cell r="E2859" t="str">
            <v>RU Barry</v>
          </cell>
          <cell r="F2859" t="str">
            <v>Foreign</v>
          </cell>
          <cell r="G2859">
            <v>0</v>
          </cell>
        </row>
        <row r="2860">
          <cell r="A2860" t="str">
            <v>Total Deferred Tax Asset - NC</v>
          </cell>
          <cell r="B2860" t="str">
            <v>Richard</v>
          </cell>
          <cell r="C2860" t="str">
            <v>Computed</v>
          </cell>
          <cell r="D2860" t="str">
            <v>2Q04</v>
          </cell>
          <cell r="E2860" t="str">
            <v>RU Barry</v>
          </cell>
          <cell r="F2860" t="str">
            <v>Foreign</v>
          </cell>
          <cell r="G2860">
            <v>0</v>
          </cell>
        </row>
        <row r="2861">
          <cell r="A2861" t="str">
            <v>Total Deferred Tax Liab - NC</v>
          </cell>
          <cell r="B2861" t="str">
            <v>Richard</v>
          </cell>
          <cell r="C2861" t="str">
            <v>Computed</v>
          </cell>
          <cell r="D2861" t="str">
            <v>2Q04</v>
          </cell>
          <cell r="E2861" t="str">
            <v>RU Barry</v>
          </cell>
          <cell r="F2861" t="str">
            <v>Foreign</v>
          </cell>
          <cell r="G2861">
            <v>0</v>
          </cell>
        </row>
        <row r="2862">
          <cell r="A2862" t="str">
            <v>Total Net Deferred Tax Asset/(Liab)</v>
          </cell>
          <cell r="B2862" t="str">
            <v>Richard</v>
          </cell>
          <cell r="C2862" t="str">
            <v>Computed</v>
          </cell>
          <cell r="D2862" t="str">
            <v>2Q04</v>
          </cell>
          <cell r="E2862" t="str">
            <v>RU Barry</v>
          </cell>
          <cell r="F2862" t="str">
            <v>Foreign</v>
          </cell>
          <cell r="G2862">
            <v>0</v>
          </cell>
        </row>
        <row r="2863">
          <cell r="A2863" t="str">
            <v>Gross Valuation Allowance</v>
          </cell>
          <cell r="B2863" t="str">
            <v>Richard</v>
          </cell>
          <cell r="C2863" t="str">
            <v>Computed</v>
          </cell>
          <cell r="D2863" t="str">
            <v>2Q04</v>
          </cell>
          <cell r="E2863" t="str">
            <v>RU Barry</v>
          </cell>
          <cell r="F2863" t="str">
            <v>Foreign</v>
          </cell>
          <cell r="G2863">
            <v>0</v>
          </cell>
        </row>
        <row r="2864">
          <cell r="A2864" t="str">
            <v>Total Asset/(Liability)</v>
          </cell>
          <cell r="B2864" t="str">
            <v>Richard</v>
          </cell>
          <cell r="C2864" t="str">
            <v>Computed</v>
          </cell>
          <cell r="D2864" t="str">
            <v>2Q04</v>
          </cell>
          <cell r="E2864" t="str">
            <v>RU Barry</v>
          </cell>
          <cell r="F2864" t="str">
            <v>Foreign</v>
          </cell>
          <cell r="G2864">
            <v>0</v>
          </cell>
        </row>
        <row r="2865">
          <cell r="A2865" t="str">
            <v>Total tax expense (benefit)</v>
          </cell>
          <cell r="B2865" t="str">
            <v>Richard</v>
          </cell>
          <cell r="C2865" t="str">
            <v>Computed</v>
          </cell>
          <cell r="D2865" t="str">
            <v>2Q04</v>
          </cell>
          <cell r="E2865" t="str">
            <v>RU Barry</v>
          </cell>
          <cell r="F2865" t="str">
            <v>Foreign</v>
          </cell>
          <cell r="G2865">
            <v>-23930.1</v>
          </cell>
        </row>
        <row r="2866">
          <cell r="A2866" t="str">
            <v>EOY Accrued Tax Rec/(Pay)</v>
          </cell>
          <cell r="B2866" t="str">
            <v>Richard</v>
          </cell>
          <cell r="C2866" t="str">
            <v>Computed</v>
          </cell>
          <cell r="D2866" t="str">
            <v>1Q04</v>
          </cell>
          <cell r="E2866" t="str">
            <v>RU Barry</v>
          </cell>
          <cell r="F2866" t="str">
            <v>Foreign</v>
          </cell>
          <cell r="G2866">
            <v>0</v>
          </cell>
        </row>
        <row r="2867">
          <cell r="A2867" t="str">
            <v>Total Deferred Tax Asset - Current</v>
          </cell>
          <cell r="B2867" t="str">
            <v>Richard</v>
          </cell>
          <cell r="C2867" t="str">
            <v>Computed</v>
          </cell>
          <cell r="D2867" t="str">
            <v>1Q04</v>
          </cell>
          <cell r="E2867" t="str">
            <v>RU Barry</v>
          </cell>
          <cell r="F2867" t="str">
            <v>Foreign</v>
          </cell>
          <cell r="G2867">
            <v>0</v>
          </cell>
        </row>
        <row r="2868">
          <cell r="A2868" t="str">
            <v>Total Deferred Tax Asset - NC</v>
          </cell>
          <cell r="B2868" t="str">
            <v>Richard</v>
          </cell>
          <cell r="C2868" t="str">
            <v>Computed</v>
          </cell>
          <cell r="D2868" t="str">
            <v>1Q04</v>
          </cell>
          <cell r="E2868" t="str">
            <v>RU Barry</v>
          </cell>
          <cell r="F2868" t="str">
            <v>Foreign</v>
          </cell>
          <cell r="G2868">
            <v>0</v>
          </cell>
        </row>
        <row r="2869">
          <cell r="A2869" t="str">
            <v>Total Deferred Tax Liab - NC</v>
          </cell>
          <cell r="B2869" t="str">
            <v>Richard</v>
          </cell>
          <cell r="C2869" t="str">
            <v>Computed</v>
          </cell>
          <cell r="D2869" t="str">
            <v>1Q04</v>
          </cell>
          <cell r="E2869" t="str">
            <v>RU Barry</v>
          </cell>
          <cell r="F2869" t="str">
            <v>Foreign</v>
          </cell>
          <cell r="G2869">
            <v>0</v>
          </cell>
        </row>
        <row r="2870">
          <cell r="A2870" t="str">
            <v>Total Net Deferred Tax Asset/(Liab)</v>
          </cell>
          <cell r="B2870" t="str">
            <v>Richard</v>
          </cell>
          <cell r="C2870" t="str">
            <v>Computed</v>
          </cell>
          <cell r="D2870" t="str">
            <v>1Q04</v>
          </cell>
          <cell r="E2870" t="str">
            <v>RU Barry</v>
          </cell>
          <cell r="F2870" t="str">
            <v>Foreign</v>
          </cell>
          <cell r="G2870">
            <v>0</v>
          </cell>
        </row>
        <row r="2871">
          <cell r="A2871" t="str">
            <v>Gross Valuation Allowance</v>
          </cell>
          <cell r="B2871" t="str">
            <v>Richard</v>
          </cell>
          <cell r="C2871" t="str">
            <v>Computed</v>
          </cell>
          <cell r="D2871" t="str">
            <v>1Q04</v>
          </cell>
          <cell r="E2871" t="str">
            <v>RU Barry</v>
          </cell>
          <cell r="F2871" t="str">
            <v>Foreign</v>
          </cell>
          <cell r="G2871">
            <v>0</v>
          </cell>
        </row>
        <row r="2872">
          <cell r="A2872" t="str">
            <v>Total Asset/(Liability)</v>
          </cell>
          <cell r="B2872" t="str">
            <v>Richard</v>
          </cell>
          <cell r="C2872" t="str">
            <v>Computed</v>
          </cell>
          <cell r="D2872" t="str">
            <v>1Q04</v>
          </cell>
          <cell r="E2872" t="str">
            <v>RU Barry</v>
          </cell>
          <cell r="F2872" t="str">
            <v>Foreign</v>
          </cell>
          <cell r="G2872">
            <v>0</v>
          </cell>
        </row>
        <row r="2873">
          <cell r="A2873" t="str">
            <v>Total tax expense (benefit)</v>
          </cell>
          <cell r="B2873" t="str">
            <v>Richard</v>
          </cell>
          <cell r="C2873" t="str">
            <v>Computed</v>
          </cell>
          <cell r="D2873" t="str">
            <v>1Q04</v>
          </cell>
          <cell r="E2873" t="str">
            <v>RU Barry</v>
          </cell>
          <cell r="F2873" t="str">
            <v>Foreign</v>
          </cell>
          <cell r="G2873">
            <v>143449.79999999999</v>
          </cell>
        </row>
        <row r="2874">
          <cell r="A2874" t="str">
            <v>EOY Accrued Tax Rec/(Pay)</v>
          </cell>
          <cell r="B2874" t="str">
            <v>Richard</v>
          </cell>
          <cell r="C2874" t="str">
            <v>Computed</v>
          </cell>
          <cell r="D2874" t="str">
            <v>4Q03</v>
          </cell>
          <cell r="E2874" t="str">
            <v>RU Barry</v>
          </cell>
          <cell r="F2874" t="str">
            <v>Foreign</v>
          </cell>
          <cell r="G2874">
            <v>0</v>
          </cell>
        </row>
        <row r="2875">
          <cell r="A2875" t="str">
            <v>Total Deferred Tax Asset - Current</v>
          </cell>
          <cell r="B2875" t="str">
            <v>Richard</v>
          </cell>
          <cell r="C2875" t="str">
            <v>Computed</v>
          </cell>
          <cell r="D2875" t="str">
            <v>4Q03</v>
          </cell>
          <cell r="E2875" t="str">
            <v>RU Barry</v>
          </cell>
          <cell r="F2875" t="str">
            <v>Foreign</v>
          </cell>
          <cell r="G2875">
            <v>0</v>
          </cell>
        </row>
        <row r="2876">
          <cell r="A2876" t="str">
            <v>Total Deferred Tax Asset - NC</v>
          </cell>
          <cell r="B2876" t="str">
            <v>Richard</v>
          </cell>
          <cell r="C2876" t="str">
            <v>Computed</v>
          </cell>
          <cell r="D2876" t="str">
            <v>4Q03</v>
          </cell>
          <cell r="E2876" t="str">
            <v>RU Barry</v>
          </cell>
          <cell r="F2876" t="str">
            <v>Foreign</v>
          </cell>
          <cell r="G2876">
            <v>0</v>
          </cell>
        </row>
        <row r="2877">
          <cell r="A2877" t="str">
            <v>Total Deferred Tax Liab - NC</v>
          </cell>
          <cell r="B2877" t="str">
            <v>Richard</v>
          </cell>
          <cell r="C2877" t="str">
            <v>Computed</v>
          </cell>
          <cell r="D2877" t="str">
            <v>4Q03</v>
          </cell>
          <cell r="E2877" t="str">
            <v>RU Barry</v>
          </cell>
          <cell r="F2877" t="str">
            <v>Foreign</v>
          </cell>
          <cell r="G2877">
            <v>0</v>
          </cell>
        </row>
        <row r="2878">
          <cell r="A2878" t="str">
            <v>Total Net Deferred Tax Asset/(Liab)</v>
          </cell>
          <cell r="B2878" t="str">
            <v>Richard</v>
          </cell>
          <cell r="C2878" t="str">
            <v>Computed</v>
          </cell>
          <cell r="D2878" t="str">
            <v>4Q03</v>
          </cell>
          <cell r="E2878" t="str">
            <v>RU Barry</v>
          </cell>
          <cell r="F2878" t="str">
            <v>Foreign</v>
          </cell>
          <cell r="G2878">
            <v>0</v>
          </cell>
        </row>
        <row r="2879">
          <cell r="A2879" t="str">
            <v>Gross Valuation Allowance</v>
          </cell>
          <cell r="B2879" t="str">
            <v>Richard</v>
          </cell>
          <cell r="C2879" t="str">
            <v>Computed</v>
          </cell>
          <cell r="D2879" t="str">
            <v>4Q03</v>
          </cell>
          <cell r="E2879" t="str">
            <v>RU Barry</v>
          </cell>
          <cell r="F2879" t="str">
            <v>Foreign</v>
          </cell>
          <cell r="G2879">
            <v>0</v>
          </cell>
        </row>
        <row r="2880">
          <cell r="A2880" t="str">
            <v>Total Asset/(Liability)</v>
          </cell>
          <cell r="B2880" t="str">
            <v>Richard</v>
          </cell>
          <cell r="C2880" t="str">
            <v>Computed</v>
          </cell>
          <cell r="D2880" t="str">
            <v>4Q03</v>
          </cell>
          <cell r="E2880" t="str">
            <v>RU Barry</v>
          </cell>
          <cell r="F2880" t="str">
            <v>Foreign</v>
          </cell>
          <cell r="G2880">
            <v>0</v>
          </cell>
        </row>
        <row r="2881">
          <cell r="A2881" t="str">
            <v>EOY Accrued Tax Rec/(Pay)</v>
          </cell>
          <cell r="B2881" t="str">
            <v>Bill</v>
          </cell>
          <cell r="C2881" t="str">
            <v>Computed</v>
          </cell>
          <cell r="D2881" t="str">
            <v>2Q04</v>
          </cell>
          <cell r="E2881" t="str">
            <v>RU Fifoots</v>
          </cell>
          <cell r="F2881" t="str">
            <v>Foreign</v>
          </cell>
          <cell r="G2881">
            <v>0</v>
          </cell>
        </row>
        <row r="2882">
          <cell r="A2882" t="str">
            <v>Total Deferred Tax Asset - Current</v>
          </cell>
          <cell r="B2882" t="str">
            <v>Bill</v>
          </cell>
          <cell r="C2882" t="str">
            <v>Computed</v>
          </cell>
          <cell r="D2882" t="str">
            <v>2Q04</v>
          </cell>
          <cell r="E2882" t="str">
            <v>RU Fifoots</v>
          </cell>
          <cell r="F2882" t="str">
            <v>Foreign</v>
          </cell>
          <cell r="G2882">
            <v>0</v>
          </cell>
        </row>
        <row r="2883">
          <cell r="A2883" t="str">
            <v>Total Deferred Tax Asset - NC</v>
          </cell>
          <cell r="B2883" t="str">
            <v>Bill</v>
          </cell>
          <cell r="C2883" t="str">
            <v>Computed</v>
          </cell>
          <cell r="D2883" t="str">
            <v>2Q04</v>
          </cell>
          <cell r="E2883" t="str">
            <v>RU Fifoots</v>
          </cell>
          <cell r="F2883" t="str">
            <v>Foreign</v>
          </cell>
          <cell r="G2883">
            <v>0</v>
          </cell>
        </row>
        <row r="2884">
          <cell r="A2884" t="str">
            <v>Total Deferred Tax Liab - NC</v>
          </cell>
          <cell r="B2884" t="str">
            <v>Bill</v>
          </cell>
          <cell r="C2884" t="str">
            <v>Computed</v>
          </cell>
          <cell r="D2884" t="str">
            <v>2Q04</v>
          </cell>
          <cell r="E2884" t="str">
            <v>RU Fifoots</v>
          </cell>
          <cell r="F2884" t="str">
            <v>Foreign</v>
          </cell>
          <cell r="G2884">
            <v>0</v>
          </cell>
        </row>
        <row r="2885">
          <cell r="A2885" t="str">
            <v>Total Net Deferred Tax Asset/(Liab)</v>
          </cell>
          <cell r="B2885" t="str">
            <v>Bill</v>
          </cell>
          <cell r="C2885" t="str">
            <v>Computed</v>
          </cell>
          <cell r="D2885" t="str">
            <v>2Q04</v>
          </cell>
          <cell r="E2885" t="str">
            <v>RU Fifoots</v>
          </cell>
          <cell r="F2885" t="str">
            <v>Foreign</v>
          </cell>
          <cell r="G2885">
            <v>0</v>
          </cell>
        </row>
        <row r="2886">
          <cell r="A2886" t="str">
            <v>Gross Valuation Allowance</v>
          </cell>
          <cell r="B2886" t="str">
            <v>Bill</v>
          </cell>
          <cell r="C2886" t="str">
            <v>Computed</v>
          </cell>
          <cell r="D2886" t="str">
            <v>2Q04</v>
          </cell>
          <cell r="E2886" t="str">
            <v>RU Fifoots</v>
          </cell>
          <cell r="F2886" t="str">
            <v>Foreign</v>
          </cell>
          <cell r="G2886">
            <v>0</v>
          </cell>
        </row>
        <row r="2887">
          <cell r="A2887" t="str">
            <v>Total Asset/(Liability)</v>
          </cell>
          <cell r="B2887" t="str">
            <v>Bill</v>
          </cell>
          <cell r="C2887" t="str">
            <v>Computed</v>
          </cell>
          <cell r="D2887" t="str">
            <v>2Q04</v>
          </cell>
          <cell r="E2887" t="str">
            <v>RU Fifoots</v>
          </cell>
          <cell r="F2887" t="str">
            <v>Foreign</v>
          </cell>
          <cell r="G2887">
            <v>0</v>
          </cell>
        </row>
        <row r="2888">
          <cell r="A2888" t="str">
            <v>Total tax expense (benefit)</v>
          </cell>
          <cell r="B2888" t="str">
            <v>Bill</v>
          </cell>
          <cell r="C2888" t="str">
            <v>Computed</v>
          </cell>
          <cell r="D2888" t="str">
            <v>2Q04</v>
          </cell>
          <cell r="E2888" t="str">
            <v>RU Fifoots</v>
          </cell>
          <cell r="F2888" t="str">
            <v>Foreign</v>
          </cell>
          <cell r="G2888">
            <v>0</v>
          </cell>
        </row>
        <row r="2889">
          <cell r="A2889" t="str">
            <v>EOY Accrued Tax Rec/(Pay)</v>
          </cell>
          <cell r="B2889" t="str">
            <v>Bill</v>
          </cell>
          <cell r="C2889" t="str">
            <v>Computed</v>
          </cell>
          <cell r="D2889" t="str">
            <v>1Q04</v>
          </cell>
          <cell r="E2889" t="str">
            <v>RU Fifoots</v>
          </cell>
          <cell r="F2889" t="str">
            <v>Foreign</v>
          </cell>
        </row>
        <row r="2890">
          <cell r="A2890" t="str">
            <v>Total Deferred Tax Asset - Current</v>
          </cell>
          <cell r="B2890" t="str">
            <v>Bill</v>
          </cell>
          <cell r="C2890" t="str">
            <v>Computed</v>
          </cell>
          <cell r="D2890" t="str">
            <v>1Q04</v>
          </cell>
          <cell r="E2890" t="str">
            <v>RU Fifoots</v>
          </cell>
          <cell r="F2890" t="str">
            <v>Foreign</v>
          </cell>
        </row>
        <row r="2891">
          <cell r="A2891" t="str">
            <v>Total Deferred Tax Asset - NC</v>
          </cell>
          <cell r="B2891" t="str">
            <v>Bill</v>
          </cell>
          <cell r="C2891" t="str">
            <v>Computed</v>
          </cell>
          <cell r="D2891" t="str">
            <v>1Q04</v>
          </cell>
          <cell r="E2891" t="str">
            <v>RU Fifoots</v>
          </cell>
          <cell r="F2891" t="str">
            <v>Foreign</v>
          </cell>
        </row>
        <row r="2892">
          <cell r="A2892" t="str">
            <v>Total Deferred Tax Liab - NC</v>
          </cell>
          <cell r="B2892" t="str">
            <v>Bill</v>
          </cell>
          <cell r="C2892" t="str">
            <v>Computed</v>
          </cell>
          <cell r="D2892" t="str">
            <v>1Q04</v>
          </cell>
          <cell r="E2892" t="str">
            <v>RU Fifoots</v>
          </cell>
          <cell r="F2892" t="str">
            <v>Foreign</v>
          </cell>
        </row>
        <row r="2893">
          <cell r="A2893" t="str">
            <v>Total Net Deferred Tax Asset/(Liab)</v>
          </cell>
          <cell r="B2893" t="str">
            <v>Bill</v>
          </cell>
          <cell r="C2893" t="str">
            <v>Computed</v>
          </cell>
          <cell r="D2893" t="str">
            <v>1Q04</v>
          </cell>
          <cell r="E2893" t="str">
            <v>RU Fifoots</v>
          </cell>
          <cell r="F2893" t="str">
            <v>Foreign</v>
          </cell>
        </row>
        <row r="2894">
          <cell r="A2894" t="str">
            <v>Gross Valuation Allowance</v>
          </cell>
          <cell r="B2894" t="str">
            <v>Bill</v>
          </cell>
          <cell r="C2894" t="str">
            <v>Computed</v>
          </cell>
          <cell r="D2894" t="str">
            <v>1Q04</v>
          </cell>
          <cell r="E2894" t="str">
            <v>RU Fifoots</v>
          </cell>
          <cell r="F2894" t="str">
            <v>Foreign</v>
          </cell>
        </row>
        <row r="2895">
          <cell r="A2895" t="str">
            <v>Total Asset/(Liability)</v>
          </cell>
          <cell r="B2895" t="str">
            <v>Bill</v>
          </cell>
          <cell r="C2895" t="str">
            <v>Computed</v>
          </cell>
          <cell r="D2895" t="str">
            <v>1Q04</v>
          </cell>
          <cell r="E2895" t="str">
            <v>RU Fifoots</v>
          </cell>
          <cell r="F2895" t="str">
            <v>Foreign</v>
          </cell>
        </row>
        <row r="2896">
          <cell r="A2896" t="str">
            <v>Total tax expense (benefit)</v>
          </cell>
          <cell r="B2896" t="str">
            <v>Bill</v>
          </cell>
          <cell r="C2896" t="str">
            <v>Computed</v>
          </cell>
          <cell r="D2896" t="str">
            <v>1Q04</v>
          </cell>
          <cell r="E2896" t="str">
            <v>RU Fifoots</v>
          </cell>
          <cell r="F2896" t="str">
            <v>Foreign</v>
          </cell>
        </row>
        <row r="2897">
          <cell r="A2897" t="str">
            <v>EOY Accrued Tax Rec/(Pay)</v>
          </cell>
          <cell r="B2897" t="str">
            <v>Bill</v>
          </cell>
          <cell r="C2897" t="str">
            <v>Computed</v>
          </cell>
          <cell r="D2897" t="str">
            <v>4Q03</v>
          </cell>
          <cell r="E2897" t="str">
            <v>RU Fifoots</v>
          </cell>
          <cell r="F2897" t="str">
            <v>Foreign</v>
          </cell>
        </row>
        <row r="2898">
          <cell r="A2898" t="str">
            <v>Total Deferred Tax Asset - Current</v>
          </cell>
          <cell r="B2898" t="str">
            <v>Bill</v>
          </cell>
          <cell r="C2898" t="str">
            <v>Computed</v>
          </cell>
          <cell r="D2898" t="str">
            <v>4Q03</v>
          </cell>
          <cell r="E2898" t="str">
            <v>RU Fifoots</v>
          </cell>
          <cell r="F2898" t="str">
            <v>Foreign</v>
          </cell>
        </row>
        <row r="2899">
          <cell r="A2899" t="str">
            <v>Total Deferred Tax Asset - NC</v>
          </cell>
          <cell r="B2899" t="str">
            <v>Bill</v>
          </cell>
          <cell r="C2899" t="str">
            <v>Computed</v>
          </cell>
          <cell r="D2899" t="str">
            <v>4Q03</v>
          </cell>
          <cell r="E2899" t="str">
            <v>RU Fifoots</v>
          </cell>
          <cell r="F2899" t="str">
            <v>Foreign</v>
          </cell>
        </row>
        <row r="2900">
          <cell r="A2900" t="str">
            <v>Total Deferred Tax Liab - NC</v>
          </cell>
          <cell r="B2900" t="str">
            <v>Bill</v>
          </cell>
          <cell r="C2900" t="str">
            <v>Computed</v>
          </cell>
          <cell r="D2900" t="str">
            <v>4Q03</v>
          </cell>
          <cell r="E2900" t="str">
            <v>RU Fifoots</v>
          </cell>
          <cell r="F2900" t="str">
            <v>Foreign</v>
          </cell>
        </row>
        <row r="2901">
          <cell r="A2901" t="str">
            <v>Total Net Deferred Tax Asset/(Liab)</v>
          </cell>
          <cell r="B2901" t="str">
            <v>Bill</v>
          </cell>
          <cell r="C2901" t="str">
            <v>Computed</v>
          </cell>
          <cell r="D2901" t="str">
            <v>4Q03</v>
          </cell>
          <cell r="E2901" t="str">
            <v>RU Fifoots</v>
          </cell>
          <cell r="F2901" t="str">
            <v>Foreign</v>
          </cell>
        </row>
        <row r="2902">
          <cell r="A2902" t="str">
            <v>Gross Valuation Allowance</v>
          </cell>
          <cell r="B2902" t="str">
            <v>Bill</v>
          </cell>
          <cell r="C2902" t="str">
            <v>Computed</v>
          </cell>
          <cell r="D2902" t="str">
            <v>4Q03</v>
          </cell>
          <cell r="E2902" t="str">
            <v>RU Fifoots</v>
          </cell>
          <cell r="F2902" t="str">
            <v>Foreign</v>
          </cell>
        </row>
        <row r="2903">
          <cell r="A2903" t="str">
            <v>Total Asset/(Liability)</v>
          </cell>
          <cell r="B2903" t="str">
            <v>Bill</v>
          </cell>
          <cell r="C2903" t="str">
            <v>Computed</v>
          </cell>
          <cell r="D2903" t="str">
            <v>4Q03</v>
          </cell>
          <cell r="E2903" t="str">
            <v>RU Fifoots</v>
          </cell>
          <cell r="F2903" t="str">
            <v>Foreign</v>
          </cell>
        </row>
        <row r="2904">
          <cell r="A2904" t="str">
            <v>EOY Accrued Tax Rec/(Pay)</v>
          </cell>
          <cell r="B2904" t="str">
            <v>Bill</v>
          </cell>
          <cell r="C2904" t="str">
            <v>Computed</v>
          </cell>
          <cell r="D2904" t="str">
            <v>2Q04</v>
          </cell>
          <cell r="E2904" t="str">
            <v>RU Premnitz</v>
          </cell>
          <cell r="F2904" t="str">
            <v>Foreign</v>
          </cell>
          <cell r="G2904">
            <v>0</v>
          </cell>
        </row>
        <row r="2905">
          <cell r="A2905" t="str">
            <v>Total Deferred Tax Asset - Current</v>
          </cell>
          <cell r="B2905" t="str">
            <v>Bill</v>
          </cell>
          <cell r="C2905" t="str">
            <v>Computed</v>
          </cell>
          <cell r="D2905" t="str">
            <v>2Q04</v>
          </cell>
          <cell r="E2905" t="str">
            <v>RU Premnitz</v>
          </cell>
          <cell r="F2905" t="str">
            <v>Foreign</v>
          </cell>
          <cell r="G2905">
            <v>0</v>
          </cell>
        </row>
        <row r="2906">
          <cell r="A2906" t="str">
            <v>Total Deferred Tax Asset - NC</v>
          </cell>
          <cell r="B2906" t="str">
            <v>Bill</v>
          </cell>
          <cell r="C2906" t="str">
            <v>Computed</v>
          </cell>
          <cell r="D2906" t="str">
            <v>2Q04</v>
          </cell>
          <cell r="E2906" t="str">
            <v>RU Premnitz</v>
          </cell>
          <cell r="F2906" t="str">
            <v>Foreign</v>
          </cell>
          <cell r="G2906">
            <v>0</v>
          </cell>
        </row>
        <row r="2907">
          <cell r="A2907" t="str">
            <v>Total Deferred Tax Liab - NC</v>
          </cell>
          <cell r="B2907" t="str">
            <v>Bill</v>
          </cell>
          <cell r="C2907" t="str">
            <v>Computed</v>
          </cell>
          <cell r="D2907" t="str">
            <v>2Q04</v>
          </cell>
          <cell r="E2907" t="str">
            <v>RU Premnitz</v>
          </cell>
          <cell r="F2907" t="str">
            <v>Foreign</v>
          </cell>
          <cell r="G2907">
            <v>0</v>
          </cell>
        </row>
        <row r="2908">
          <cell r="A2908" t="str">
            <v>Total Net Deferred Tax Asset/(Liab)</v>
          </cell>
          <cell r="B2908" t="str">
            <v>Bill</v>
          </cell>
          <cell r="C2908" t="str">
            <v>Computed</v>
          </cell>
          <cell r="D2908" t="str">
            <v>2Q04</v>
          </cell>
          <cell r="E2908" t="str">
            <v>RU Premnitz</v>
          </cell>
          <cell r="F2908" t="str">
            <v>Foreign</v>
          </cell>
          <cell r="G2908">
            <v>0</v>
          </cell>
        </row>
        <row r="2909">
          <cell r="A2909" t="str">
            <v>Gross Valuation Allowance</v>
          </cell>
          <cell r="B2909" t="str">
            <v>Bill</v>
          </cell>
          <cell r="C2909" t="str">
            <v>Computed</v>
          </cell>
          <cell r="D2909" t="str">
            <v>2Q04</v>
          </cell>
          <cell r="E2909" t="str">
            <v>RU Premnitz</v>
          </cell>
          <cell r="F2909" t="str">
            <v>Foreign</v>
          </cell>
          <cell r="G2909">
            <v>0</v>
          </cell>
        </row>
        <row r="2910">
          <cell r="A2910" t="str">
            <v>Total Asset/(Liability)</v>
          </cell>
          <cell r="B2910" t="str">
            <v>Bill</v>
          </cell>
          <cell r="C2910" t="str">
            <v>Computed</v>
          </cell>
          <cell r="D2910" t="str">
            <v>2Q04</v>
          </cell>
          <cell r="E2910" t="str">
            <v>RU Premnitz</v>
          </cell>
          <cell r="F2910" t="str">
            <v>Foreign</v>
          </cell>
          <cell r="G2910">
            <v>0</v>
          </cell>
        </row>
        <row r="2911">
          <cell r="A2911" t="str">
            <v>Total tax expense (benefit)</v>
          </cell>
          <cell r="B2911" t="str">
            <v>Bill</v>
          </cell>
          <cell r="C2911" t="str">
            <v>Computed</v>
          </cell>
          <cell r="D2911" t="str">
            <v>2Q04</v>
          </cell>
          <cell r="E2911" t="str">
            <v>RU Premnitz</v>
          </cell>
          <cell r="F2911" t="str">
            <v>Foreign</v>
          </cell>
          <cell r="G2911">
            <v>0</v>
          </cell>
        </row>
        <row r="2912">
          <cell r="A2912" t="str">
            <v>EOY Accrued Tax Rec/(Pay)</v>
          </cell>
          <cell r="B2912" t="str">
            <v>Bill</v>
          </cell>
          <cell r="C2912" t="str">
            <v>Computed</v>
          </cell>
          <cell r="D2912" t="str">
            <v>1Q04</v>
          </cell>
          <cell r="E2912" t="str">
            <v>RU Premnitz</v>
          </cell>
          <cell r="F2912" t="str">
            <v>Foreign</v>
          </cell>
        </row>
        <row r="2913">
          <cell r="A2913" t="str">
            <v>Total Deferred Tax Asset - Current</v>
          </cell>
          <cell r="B2913" t="str">
            <v>Bill</v>
          </cell>
          <cell r="C2913" t="str">
            <v>Computed</v>
          </cell>
          <cell r="D2913" t="str">
            <v>1Q04</v>
          </cell>
          <cell r="E2913" t="str">
            <v>RU Premnitz</v>
          </cell>
          <cell r="F2913" t="str">
            <v>Foreign</v>
          </cell>
        </row>
        <row r="2914">
          <cell r="A2914" t="str">
            <v>Total Deferred Tax Asset - NC</v>
          </cell>
          <cell r="B2914" t="str">
            <v>Bill</v>
          </cell>
          <cell r="C2914" t="str">
            <v>Computed</v>
          </cell>
          <cell r="D2914" t="str">
            <v>1Q04</v>
          </cell>
          <cell r="E2914" t="str">
            <v>RU Premnitz</v>
          </cell>
          <cell r="F2914" t="str">
            <v>Foreign</v>
          </cell>
        </row>
        <row r="2915">
          <cell r="A2915" t="str">
            <v>Total Deferred Tax Liab - NC</v>
          </cell>
          <cell r="B2915" t="str">
            <v>Bill</v>
          </cell>
          <cell r="C2915" t="str">
            <v>Computed</v>
          </cell>
          <cell r="D2915" t="str">
            <v>1Q04</v>
          </cell>
          <cell r="E2915" t="str">
            <v>RU Premnitz</v>
          </cell>
          <cell r="F2915" t="str">
            <v>Foreign</v>
          </cell>
        </row>
        <row r="2916">
          <cell r="A2916" t="str">
            <v>Total Net Deferred Tax Asset/(Liab)</v>
          </cell>
          <cell r="B2916" t="str">
            <v>Bill</v>
          </cell>
          <cell r="C2916" t="str">
            <v>Computed</v>
          </cell>
          <cell r="D2916" t="str">
            <v>1Q04</v>
          </cell>
          <cell r="E2916" t="str">
            <v>RU Premnitz</v>
          </cell>
          <cell r="F2916" t="str">
            <v>Foreign</v>
          </cell>
        </row>
        <row r="2917">
          <cell r="A2917" t="str">
            <v>Gross Valuation Allowance</v>
          </cell>
          <cell r="B2917" t="str">
            <v>Bill</v>
          </cell>
          <cell r="C2917" t="str">
            <v>Computed</v>
          </cell>
          <cell r="D2917" t="str">
            <v>1Q04</v>
          </cell>
          <cell r="E2917" t="str">
            <v>RU Premnitz</v>
          </cell>
          <cell r="F2917" t="str">
            <v>Foreign</v>
          </cell>
        </row>
        <row r="2918">
          <cell r="A2918" t="str">
            <v>Total Asset/(Liability)</v>
          </cell>
          <cell r="B2918" t="str">
            <v>Bill</v>
          </cell>
          <cell r="C2918" t="str">
            <v>Computed</v>
          </cell>
          <cell r="D2918" t="str">
            <v>1Q04</v>
          </cell>
          <cell r="E2918" t="str">
            <v>RU Premnitz</v>
          </cell>
          <cell r="F2918" t="str">
            <v>Foreign</v>
          </cell>
        </row>
        <row r="2919">
          <cell r="A2919" t="str">
            <v>Total tax expense (benefit)</v>
          </cell>
          <cell r="B2919" t="str">
            <v>Bill</v>
          </cell>
          <cell r="C2919" t="str">
            <v>Computed</v>
          </cell>
          <cell r="D2919" t="str">
            <v>1Q04</v>
          </cell>
          <cell r="E2919" t="str">
            <v>RU Premnitz</v>
          </cell>
          <cell r="F2919" t="str">
            <v>Foreign</v>
          </cell>
        </row>
        <row r="2920">
          <cell r="A2920" t="str">
            <v>EOY Accrued Tax Rec/(Pay)</v>
          </cell>
          <cell r="B2920" t="str">
            <v>Bill</v>
          </cell>
          <cell r="C2920" t="str">
            <v>Computed</v>
          </cell>
          <cell r="D2920" t="str">
            <v>4Q03</v>
          </cell>
          <cell r="E2920" t="str">
            <v>RU Premnitz</v>
          </cell>
          <cell r="F2920" t="str">
            <v>Foreign</v>
          </cell>
        </row>
        <row r="2921">
          <cell r="A2921" t="str">
            <v>Total Deferred Tax Asset - Current</v>
          </cell>
          <cell r="B2921" t="str">
            <v>Bill</v>
          </cell>
          <cell r="C2921" t="str">
            <v>Computed</v>
          </cell>
          <cell r="D2921" t="str">
            <v>4Q03</v>
          </cell>
          <cell r="E2921" t="str">
            <v>RU Premnitz</v>
          </cell>
          <cell r="F2921" t="str">
            <v>Foreign</v>
          </cell>
        </row>
        <row r="2922">
          <cell r="A2922" t="str">
            <v>Total Deferred Tax Asset - NC</v>
          </cell>
          <cell r="B2922" t="str">
            <v>Bill</v>
          </cell>
          <cell r="C2922" t="str">
            <v>Computed</v>
          </cell>
          <cell r="D2922" t="str">
            <v>4Q03</v>
          </cell>
          <cell r="E2922" t="str">
            <v>RU Premnitz</v>
          </cell>
          <cell r="F2922" t="str">
            <v>Foreign</v>
          </cell>
        </row>
        <row r="2923">
          <cell r="A2923" t="str">
            <v>Total Deferred Tax Liab - NC</v>
          </cell>
          <cell r="B2923" t="str">
            <v>Bill</v>
          </cell>
          <cell r="C2923" t="str">
            <v>Computed</v>
          </cell>
          <cell r="D2923" t="str">
            <v>4Q03</v>
          </cell>
          <cell r="E2923" t="str">
            <v>RU Premnitz</v>
          </cell>
          <cell r="F2923" t="str">
            <v>Foreign</v>
          </cell>
        </row>
        <row r="2924">
          <cell r="A2924" t="str">
            <v>Total Net Deferred Tax Asset/(Liab)</v>
          </cell>
          <cell r="B2924" t="str">
            <v>Bill</v>
          </cell>
          <cell r="C2924" t="str">
            <v>Computed</v>
          </cell>
          <cell r="D2924" t="str">
            <v>4Q03</v>
          </cell>
          <cell r="E2924" t="str">
            <v>RU Premnitz</v>
          </cell>
          <cell r="F2924" t="str">
            <v>Foreign</v>
          </cell>
        </row>
        <row r="2925">
          <cell r="A2925" t="str">
            <v>Gross Valuation Allowance</v>
          </cell>
          <cell r="B2925" t="str">
            <v>Bill</v>
          </cell>
          <cell r="C2925" t="str">
            <v>Computed</v>
          </cell>
          <cell r="D2925" t="str">
            <v>4Q03</v>
          </cell>
          <cell r="E2925" t="str">
            <v>RU Premnitz</v>
          </cell>
          <cell r="F2925" t="str">
            <v>Foreign</v>
          </cell>
        </row>
        <row r="2926">
          <cell r="A2926" t="str">
            <v>Total Asset/(Liability)</v>
          </cell>
          <cell r="B2926" t="str">
            <v>Bill</v>
          </cell>
          <cell r="C2926" t="str">
            <v>Computed</v>
          </cell>
          <cell r="D2926" t="str">
            <v>4Q03</v>
          </cell>
          <cell r="E2926" t="str">
            <v>RU Premnitz</v>
          </cell>
          <cell r="F2926" t="str">
            <v>Foreign</v>
          </cell>
        </row>
        <row r="2927">
          <cell r="A2927" t="str">
            <v>EOY Accrued Tax Rec/(Pay)</v>
          </cell>
          <cell r="B2927" t="str">
            <v>Bill</v>
          </cell>
          <cell r="C2927" t="str">
            <v>Computed</v>
          </cell>
          <cell r="D2927" t="str">
            <v>2Q04</v>
          </cell>
          <cell r="E2927" t="str">
            <v>RU Haripur</v>
          </cell>
          <cell r="F2927" t="str">
            <v>Foreign</v>
          </cell>
          <cell r="G2927">
            <v>0</v>
          </cell>
        </row>
        <row r="2928">
          <cell r="A2928" t="str">
            <v>Total Deferred Tax Asset - Current</v>
          </cell>
          <cell r="B2928" t="str">
            <v>Bill</v>
          </cell>
          <cell r="C2928" t="str">
            <v>Computed</v>
          </cell>
          <cell r="D2928" t="str">
            <v>2Q04</v>
          </cell>
          <cell r="E2928" t="str">
            <v>RU Haripur</v>
          </cell>
          <cell r="F2928" t="str">
            <v>Foreign</v>
          </cell>
          <cell r="G2928">
            <v>0</v>
          </cell>
        </row>
        <row r="2929">
          <cell r="A2929" t="str">
            <v>Total Deferred Tax Asset - NC</v>
          </cell>
          <cell r="B2929" t="str">
            <v>Bill</v>
          </cell>
          <cell r="C2929" t="str">
            <v>Computed</v>
          </cell>
          <cell r="D2929" t="str">
            <v>2Q04</v>
          </cell>
          <cell r="E2929" t="str">
            <v>RU Haripur</v>
          </cell>
          <cell r="F2929" t="str">
            <v>Foreign</v>
          </cell>
          <cell r="G2929">
            <v>0</v>
          </cell>
        </row>
        <row r="2930">
          <cell r="A2930" t="str">
            <v>Total Deferred Tax Liab - NC</v>
          </cell>
          <cell r="B2930" t="str">
            <v>Bill</v>
          </cell>
          <cell r="C2930" t="str">
            <v>Computed</v>
          </cell>
          <cell r="D2930" t="str">
            <v>2Q04</v>
          </cell>
          <cell r="E2930" t="str">
            <v>RU Haripur</v>
          </cell>
          <cell r="F2930" t="str">
            <v>Foreign</v>
          </cell>
          <cell r="G2930">
            <v>0</v>
          </cell>
        </row>
        <row r="2931">
          <cell r="A2931" t="str">
            <v>Total Net Deferred Tax Asset/(Liab)</v>
          </cell>
          <cell r="B2931" t="str">
            <v>Bill</v>
          </cell>
          <cell r="C2931" t="str">
            <v>Computed</v>
          </cell>
          <cell r="D2931" t="str">
            <v>2Q04</v>
          </cell>
          <cell r="E2931" t="str">
            <v>RU Haripur</v>
          </cell>
          <cell r="F2931" t="str">
            <v>Foreign</v>
          </cell>
          <cell r="G2931">
            <v>0</v>
          </cell>
        </row>
        <row r="2932">
          <cell r="A2932" t="str">
            <v>Gross Valuation Allowance</v>
          </cell>
          <cell r="B2932" t="str">
            <v>Bill</v>
          </cell>
          <cell r="C2932" t="str">
            <v>Computed</v>
          </cell>
          <cell r="D2932" t="str">
            <v>2Q04</v>
          </cell>
          <cell r="E2932" t="str">
            <v>RU Haripur</v>
          </cell>
          <cell r="F2932" t="str">
            <v>Foreign</v>
          </cell>
          <cell r="G2932">
            <v>0</v>
          </cell>
        </row>
        <row r="2933">
          <cell r="A2933" t="str">
            <v>Total Asset/(Liability)</v>
          </cell>
          <cell r="B2933" t="str">
            <v>Bill</v>
          </cell>
          <cell r="C2933" t="str">
            <v>Computed</v>
          </cell>
          <cell r="D2933" t="str">
            <v>2Q04</v>
          </cell>
          <cell r="E2933" t="str">
            <v>RU Haripur</v>
          </cell>
          <cell r="F2933" t="str">
            <v>Foreign</v>
          </cell>
          <cell r="G2933">
            <v>0</v>
          </cell>
        </row>
        <row r="2934">
          <cell r="A2934" t="str">
            <v>Total tax expense (benefit)</v>
          </cell>
          <cell r="B2934" t="str">
            <v>Bill</v>
          </cell>
          <cell r="C2934" t="str">
            <v>Computed</v>
          </cell>
          <cell r="D2934" t="str">
            <v>2Q04</v>
          </cell>
          <cell r="E2934" t="str">
            <v>RU Haripur</v>
          </cell>
          <cell r="F2934" t="str">
            <v>Foreign</v>
          </cell>
          <cell r="G2934">
            <v>0</v>
          </cell>
        </row>
        <row r="2935">
          <cell r="A2935" t="str">
            <v>EOY Accrued Tax Rec/(Pay)</v>
          </cell>
          <cell r="B2935" t="str">
            <v>Bill</v>
          </cell>
          <cell r="C2935" t="str">
            <v>Computed</v>
          </cell>
          <cell r="D2935" t="str">
            <v>1Q04</v>
          </cell>
          <cell r="E2935" t="str">
            <v>RU Haripur</v>
          </cell>
          <cell r="F2935" t="str">
            <v>Foreign</v>
          </cell>
        </row>
        <row r="2936">
          <cell r="A2936" t="str">
            <v>Total Deferred Tax Asset - Current</v>
          </cell>
          <cell r="B2936" t="str">
            <v>Bill</v>
          </cell>
          <cell r="C2936" t="str">
            <v>Computed</v>
          </cell>
          <cell r="D2936" t="str">
            <v>1Q04</v>
          </cell>
          <cell r="E2936" t="str">
            <v>RU Haripur</v>
          </cell>
          <cell r="F2936" t="str">
            <v>Foreign</v>
          </cell>
        </row>
        <row r="2937">
          <cell r="A2937" t="str">
            <v>Total Deferred Tax Asset - NC</v>
          </cell>
          <cell r="B2937" t="str">
            <v>Bill</v>
          </cell>
          <cell r="C2937" t="str">
            <v>Computed</v>
          </cell>
          <cell r="D2937" t="str">
            <v>1Q04</v>
          </cell>
          <cell r="E2937" t="str">
            <v>RU Haripur</v>
          </cell>
          <cell r="F2937" t="str">
            <v>Foreign</v>
          </cell>
        </row>
        <row r="2938">
          <cell r="A2938" t="str">
            <v>Total Deferred Tax Liab - NC</v>
          </cell>
          <cell r="B2938" t="str">
            <v>Bill</v>
          </cell>
          <cell r="C2938" t="str">
            <v>Computed</v>
          </cell>
          <cell r="D2938" t="str">
            <v>1Q04</v>
          </cell>
          <cell r="E2938" t="str">
            <v>RU Haripur</v>
          </cell>
          <cell r="F2938" t="str">
            <v>Foreign</v>
          </cell>
        </row>
        <row r="2939">
          <cell r="A2939" t="str">
            <v>Total Net Deferred Tax Asset/(Liab)</v>
          </cell>
          <cell r="B2939" t="str">
            <v>Bill</v>
          </cell>
          <cell r="C2939" t="str">
            <v>Computed</v>
          </cell>
          <cell r="D2939" t="str">
            <v>1Q04</v>
          </cell>
          <cell r="E2939" t="str">
            <v>RU Haripur</v>
          </cell>
          <cell r="F2939" t="str">
            <v>Foreign</v>
          </cell>
        </row>
        <row r="2940">
          <cell r="A2940" t="str">
            <v>Gross Valuation Allowance</v>
          </cell>
          <cell r="B2940" t="str">
            <v>Bill</v>
          </cell>
          <cell r="C2940" t="str">
            <v>Computed</v>
          </cell>
          <cell r="D2940" t="str">
            <v>1Q04</v>
          </cell>
          <cell r="E2940" t="str">
            <v>RU Haripur</v>
          </cell>
          <cell r="F2940" t="str">
            <v>Foreign</v>
          </cell>
        </row>
        <row r="2941">
          <cell r="A2941" t="str">
            <v>Total Asset/(Liability)</v>
          </cell>
          <cell r="B2941" t="str">
            <v>Bill</v>
          </cell>
          <cell r="C2941" t="str">
            <v>Computed</v>
          </cell>
          <cell r="D2941" t="str">
            <v>1Q04</v>
          </cell>
          <cell r="E2941" t="str">
            <v>RU Haripur</v>
          </cell>
          <cell r="F2941" t="str">
            <v>Foreign</v>
          </cell>
        </row>
        <row r="2942">
          <cell r="A2942" t="str">
            <v>Total tax expense (benefit)</v>
          </cell>
          <cell r="B2942" t="str">
            <v>Bill</v>
          </cell>
          <cell r="C2942" t="str">
            <v>Computed</v>
          </cell>
          <cell r="D2942" t="str">
            <v>1Q04</v>
          </cell>
          <cell r="E2942" t="str">
            <v>RU Haripur</v>
          </cell>
          <cell r="F2942" t="str">
            <v>Foreign</v>
          </cell>
        </row>
        <row r="2943">
          <cell r="A2943" t="str">
            <v>EOY Accrued Tax Rec/(Pay)</v>
          </cell>
          <cell r="B2943" t="str">
            <v>Bill</v>
          </cell>
          <cell r="C2943" t="str">
            <v>Computed</v>
          </cell>
          <cell r="D2943" t="str">
            <v>4Q03</v>
          </cell>
          <cell r="E2943" t="str">
            <v>RU Haripur</v>
          </cell>
          <cell r="F2943" t="str">
            <v>Foreign</v>
          </cell>
        </row>
        <row r="2944">
          <cell r="A2944" t="str">
            <v>Total Deferred Tax Asset - Current</v>
          </cell>
          <cell r="B2944" t="str">
            <v>Bill</v>
          </cell>
          <cell r="C2944" t="str">
            <v>Computed</v>
          </cell>
          <cell r="D2944" t="str">
            <v>4Q03</v>
          </cell>
          <cell r="E2944" t="str">
            <v>RU Haripur</v>
          </cell>
          <cell r="F2944" t="str">
            <v>Foreign</v>
          </cell>
        </row>
        <row r="2945">
          <cell r="A2945" t="str">
            <v>Total Deferred Tax Asset - NC</v>
          </cell>
          <cell r="B2945" t="str">
            <v>Bill</v>
          </cell>
          <cell r="C2945" t="str">
            <v>Computed</v>
          </cell>
          <cell r="D2945" t="str">
            <v>4Q03</v>
          </cell>
          <cell r="E2945" t="str">
            <v>RU Haripur</v>
          </cell>
          <cell r="F2945" t="str">
            <v>Foreign</v>
          </cell>
        </row>
        <row r="2946">
          <cell r="A2946" t="str">
            <v>Total Deferred Tax Liab - NC</v>
          </cell>
          <cell r="B2946" t="str">
            <v>Bill</v>
          </cell>
          <cell r="C2946" t="str">
            <v>Computed</v>
          </cell>
          <cell r="D2946" t="str">
            <v>4Q03</v>
          </cell>
          <cell r="E2946" t="str">
            <v>RU Haripur</v>
          </cell>
          <cell r="F2946" t="str">
            <v>Foreign</v>
          </cell>
        </row>
        <row r="2947">
          <cell r="A2947" t="str">
            <v>Total Net Deferred Tax Asset/(Liab)</v>
          </cell>
          <cell r="B2947" t="str">
            <v>Bill</v>
          </cell>
          <cell r="C2947" t="str">
            <v>Computed</v>
          </cell>
          <cell r="D2947" t="str">
            <v>4Q03</v>
          </cell>
          <cell r="E2947" t="str">
            <v>RU Haripur</v>
          </cell>
          <cell r="F2947" t="str">
            <v>Foreign</v>
          </cell>
        </row>
        <row r="2948">
          <cell r="A2948" t="str">
            <v>Gross Valuation Allowance</v>
          </cell>
          <cell r="B2948" t="str">
            <v>Bill</v>
          </cell>
          <cell r="C2948" t="str">
            <v>Computed</v>
          </cell>
          <cell r="D2948" t="str">
            <v>4Q03</v>
          </cell>
          <cell r="E2948" t="str">
            <v>RU Haripur</v>
          </cell>
          <cell r="F2948" t="str">
            <v>Foreign</v>
          </cell>
        </row>
        <row r="2949">
          <cell r="A2949" t="str">
            <v>Total Asset/(Liability)</v>
          </cell>
          <cell r="B2949" t="str">
            <v>Bill</v>
          </cell>
          <cell r="C2949" t="str">
            <v>Computed</v>
          </cell>
          <cell r="D2949" t="str">
            <v>4Q03</v>
          </cell>
          <cell r="E2949" t="str">
            <v>RU Haripur</v>
          </cell>
          <cell r="F2949" t="str">
            <v>Foreign</v>
          </cell>
        </row>
        <row r="2950">
          <cell r="A2950" t="str">
            <v>EOY Accrued Tax Rec/(Pay)</v>
          </cell>
          <cell r="B2950" t="str">
            <v>Bill</v>
          </cell>
          <cell r="C2950" t="str">
            <v>Computed</v>
          </cell>
          <cell r="D2950" t="str">
            <v>2Q04</v>
          </cell>
          <cell r="E2950" t="str">
            <v>RU Meghnaghat</v>
          </cell>
          <cell r="F2950" t="str">
            <v>Foreign</v>
          </cell>
          <cell r="G2950">
            <v>0</v>
          </cell>
        </row>
        <row r="2951">
          <cell r="A2951" t="str">
            <v>Total Deferred Tax Asset - Current</v>
          </cell>
          <cell r="B2951" t="str">
            <v>Bill</v>
          </cell>
          <cell r="C2951" t="str">
            <v>Computed</v>
          </cell>
          <cell r="D2951" t="str">
            <v>2Q04</v>
          </cell>
          <cell r="E2951" t="str">
            <v>RU Meghnaghat</v>
          </cell>
          <cell r="F2951" t="str">
            <v>Foreign</v>
          </cell>
          <cell r="G2951">
            <v>0</v>
          </cell>
        </row>
        <row r="2952">
          <cell r="A2952" t="str">
            <v>Total Deferred Tax Asset - NC</v>
          </cell>
          <cell r="B2952" t="str">
            <v>Bill</v>
          </cell>
          <cell r="C2952" t="str">
            <v>Computed</v>
          </cell>
          <cell r="D2952" t="str">
            <v>2Q04</v>
          </cell>
          <cell r="E2952" t="str">
            <v>RU Meghnaghat</v>
          </cell>
          <cell r="F2952" t="str">
            <v>Foreign</v>
          </cell>
          <cell r="G2952">
            <v>0</v>
          </cell>
        </row>
        <row r="2953">
          <cell r="A2953" t="str">
            <v>Total Deferred Tax Liab - NC</v>
          </cell>
          <cell r="B2953" t="str">
            <v>Bill</v>
          </cell>
          <cell r="C2953" t="str">
            <v>Computed</v>
          </cell>
          <cell r="D2953" t="str">
            <v>2Q04</v>
          </cell>
          <cell r="E2953" t="str">
            <v>RU Meghnaghat</v>
          </cell>
          <cell r="F2953" t="str">
            <v>Foreign</v>
          </cell>
          <cell r="G2953">
            <v>0</v>
          </cell>
        </row>
        <row r="2954">
          <cell r="A2954" t="str">
            <v>Total Net Deferred Tax Asset/(Liab)</v>
          </cell>
          <cell r="B2954" t="str">
            <v>Bill</v>
          </cell>
          <cell r="C2954" t="str">
            <v>Computed</v>
          </cell>
          <cell r="D2954" t="str">
            <v>2Q04</v>
          </cell>
          <cell r="E2954" t="str">
            <v>RU Meghnaghat</v>
          </cell>
          <cell r="F2954" t="str">
            <v>Foreign</v>
          </cell>
          <cell r="G2954">
            <v>0</v>
          </cell>
        </row>
        <row r="2955">
          <cell r="A2955" t="str">
            <v>Gross Valuation Allowance</v>
          </cell>
          <cell r="B2955" t="str">
            <v>Bill</v>
          </cell>
          <cell r="C2955" t="str">
            <v>Computed</v>
          </cell>
          <cell r="D2955" t="str">
            <v>2Q04</v>
          </cell>
          <cell r="E2955" t="str">
            <v>RU Meghnaghat</v>
          </cell>
          <cell r="F2955" t="str">
            <v>Foreign</v>
          </cell>
          <cell r="G2955">
            <v>0</v>
          </cell>
        </row>
        <row r="2956">
          <cell r="A2956" t="str">
            <v>Total Asset/(Liability)</v>
          </cell>
          <cell r="B2956" t="str">
            <v>Bill</v>
          </cell>
          <cell r="C2956" t="str">
            <v>Computed</v>
          </cell>
          <cell r="D2956" t="str">
            <v>2Q04</v>
          </cell>
          <cell r="E2956" t="str">
            <v>RU Meghnaghat</v>
          </cell>
          <cell r="F2956" t="str">
            <v>Foreign</v>
          </cell>
          <cell r="G2956">
            <v>0</v>
          </cell>
        </row>
        <row r="2957">
          <cell r="A2957" t="str">
            <v>Total tax expense (benefit)</v>
          </cell>
          <cell r="B2957" t="str">
            <v>Bill</v>
          </cell>
          <cell r="C2957" t="str">
            <v>Computed</v>
          </cell>
          <cell r="D2957" t="str">
            <v>2Q04</v>
          </cell>
          <cell r="E2957" t="str">
            <v>RU Meghnaghat</v>
          </cell>
          <cell r="F2957" t="str">
            <v>Foreign</v>
          </cell>
          <cell r="G2957">
            <v>0</v>
          </cell>
        </row>
        <row r="2958">
          <cell r="A2958" t="str">
            <v>EOY Accrued Tax Rec/(Pay)</v>
          </cell>
          <cell r="B2958" t="str">
            <v>Bill</v>
          </cell>
          <cell r="C2958" t="str">
            <v>Computed</v>
          </cell>
          <cell r="D2958" t="str">
            <v>1Q04</v>
          </cell>
          <cell r="E2958" t="str">
            <v>RU Meghnaghat</v>
          </cell>
          <cell r="F2958" t="str">
            <v>Foreign</v>
          </cell>
        </row>
        <row r="2959">
          <cell r="A2959" t="str">
            <v>Total Deferred Tax Asset - Current</v>
          </cell>
          <cell r="B2959" t="str">
            <v>Bill</v>
          </cell>
          <cell r="C2959" t="str">
            <v>Computed</v>
          </cell>
          <cell r="D2959" t="str">
            <v>1Q04</v>
          </cell>
          <cell r="E2959" t="str">
            <v>RU Meghnaghat</v>
          </cell>
          <cell r="F2959" t="str">
            <v>Foreign</v>
          </cell>
        </row>
        <row r="2960">
          <cell r="A2960" t="str">
            <v>Total Deferred Tax Asset - NC</v>
          </cell>
          <cell r="B2960" t="str">
            <v>Bill</v>
          </cell>
          <cell r="C2960" t="str">
            <v>Computed</v>
          </cell>
          <cell r="D2960" t="str">
            <v>1Q04</v>
          </cell>
          <cell r="E2960" t="str">
            <v>RU Meghnaghat</v>
          </cell>
          <cell r="F2960" t="str">
            <v>Foreign</v>
          </cell>
        </row>
        <row r="2961">
          <cell r="A2961" t="str">
            <v>Total Deferred Tax Liab - NC</v>
          </cell>
          <cell r="B2961" t="str">
            <v>Bill</v>
          </cell>
          <cell r="C2961" t="str">
            <v>Computed</v>
          </cell>
          <cell r="D2961" t="str">
            <v>1Q04</v>
          </cell>
          <cell r="E2961" t="str">
            <v>RU Meghnaghat</v>
          </cell>
          <cell r="F2961" t="str">
            <v>Foreign</v>
          </cell>
        </row>
        <row r="2962">
          <cell r="A2962" t="str">
            <v>Total Net Deferred Tax Asset/(Liab)</v>
          </cell>
          <cell r="B2962" t="str">
            <v>Bill</v>
          </cell>
          <cell r="C2962" t="str">
            <v>Computed</v>
          </cell>
          <cell r="D2962" t="str">
            <v>1Q04</v>
          </cell>
          <cell r="E2962" t="str">
            <v>RU Meghnaghat</v>
          </cell>
          <cell r="F2962" t="str">
            <v>Foreign</v>
          </cell>
        </row>
        <row r="2963">
          <cell r="A2963" t="str">
            <v>Gross Valuation Allowance</v>
          </cell>
          <cell r="B2963" t="str">
            <v>Bill</v>
          </cell>
          <cell r="C2963" t="str">
            <v>Computed</v>
          </cell>
          <cell r="D2963" t="str">
            <v>1Q04</v>
          </cell>
          <cell r="E2963" t="str">
            <v>RU Meghnaghat</v>
          </cell>
          <cell r="F2963" t="str">
            <v>Foreign</v>
          </cell>
        </row>
        <row r="2964">
          <cell r="A2964" t="str">
            <v>Total Asset/(Liability)</v>
          </cell>
          <cell r="B2964" t="str">
            <v>Bill</v>
          </cell>
          <cell r="C2964" t="str">
            <v>Computed</v>
          </cell>
          <cell r="D2964" t="str">
            <v>1Q04</v>
          </cell>
          <cell r="E2964" t="str">
            <v>RU Meghnaghat</v>
          </cell>
          <cell r="F2964" t="str">
            <v>Foreign</v>
          </cell>
        </row>
        <row r="2965">
          <cell r="A2965" t="str">
            <v>Total tax expense (benefit)</v>
          </cell>
          <cell r="B2965" t="str">
            <v>Bill</v>
          </cell>
          <cell r="C2965" t="str">
            <v>Computed</v>
          </cell>
          <cell r="D2965" t="str">
            <v>1Q04</v>
          </cell>
          <cell r="E2965" t="str">
            <v>RU Meghnaghat</v>
          </cell>
          <cell r="F2965" t="str">
            <v>Foreign</v>
          </cell>
        </row>
        <row r="2966">
          <cell r="A2966" t="str">
            <v>EOY Accrued Tax Rec/(Pay)</v>
          </cell>
          <cell r="B2966" t="str">
            <v>Bill</v>
          </cell>
          <cell r="C2966" t="str">
            <v>Computed</v>
          </cell>
          <cell r="D2966" t="str">
            <v>4Q03</v>
          </cell>
          <cell r="E2966" t="str">
            <v>RU Meghnaghat</v>
          </cell>
          <cell r="F2966" t="str">
            <v>Foreign</v>
          </cell>
        </row>
        <row r="2967">
          <cell r="A2967" t="str">
            <v>Total Deferred Tax Asset - Current</v>
          </cell>
          <cell r="B2967" t="str">
            <v>Bill</v>
          </cell>
          <cell r="C2967" t="str">
            <v>Computed</v>
          </cell>
          <cell r="D2967" t="str">
            <v>4Q03</v>
          </cell>
          <cell r="E2967" t="str">
            <v>RU Meghnaghat</v>
          </cell>
          <cell r="F2967" t="str">
            <v>Foreign</v>
          </cell>
        </row>
        <row r="2968">
          <cell r="A2968" t="str">
            <v>Total Deferred Tax Asset - NC</v>
          </cell>
          <cell r="B2968" t="str">
            <v>Bill</v>
          </cell>
          <cell r="C2968" t="str">
            <v>Computed</v>
          </cell>
          <cell r="D2968" t="str">
            <v>4Q03</v>
          </cell>
          <cell r="E2968" t="str">
            <v>RU Meghnaghat</v>
          </cell>
          <cell r="F2968" t="str">
            <v>Foreign</v>
          </cell>
        </row>
        <row r="2969">
          <cell r="A2969" t="str">
            <v>Total Deferred Tax Liab - NC</v>
          </cell>
          <cell r="B2969" t="str">
            <v>Bill</v>
          </cell>
          <cell r="C2969" t="str">
            <v>Computed</v>
          </cell>
          <cell r="D2969" t="str">
            <v>4Q03</v>
          </cell>
          <cell r="E2969" t="str">
            <v>RU Meghnaghat</v>
          </cell>
          <cell r="F2969" t="str">
            <v>Foreign</v>
          </cell>
        </row>
        <row r="2970">
          <cell r="A2970" t="str">
            <v>Total Net Deferred Tax Asset/(Liab)</v>
          </cell>
          <cell r="B2970" t="str">
            <v>Bill</v>
          </cell>
          <cell r="C2970" t="str">
            <v>Computed</v>
          </cell>
          <cell r="D2970" t="str">
            <v>4Q03</v>
          </cell>
          <cell r="E2970" t="str">
            <v>RU Meghnaghat</v>
          </cell>
          <cell r="F2970" t="str">
            <v>Foreign</v>
          </cell>
        </row>
        <row r="2971">
          <cell r="A2971" t="str">
            <v>Gross Valuation Allowance</v>
          </cell>
          <cell r="B2971" t="str">
            <v>Bill</v>
          </cell>
          <cell r="C2971" t="str">
            <v>Computed</v>
          </cell>
          <cell r="D2971" t="str">
            <v>4Q03</v>
          </cell>
          <cell r="E2971" t="str">
            <v>RU Meghnaghat</v>
          </cell>
          <cell r="F2971" t="str">
            <v>Foreign</v>
          </cell>
        </row>
        <row r="2972">
          <cell r="A2972" t="str">
            <v>Total Asset/(Liability)</v>
          </cell>
          <cell r="B2972" t="str">
            <v>Bill</v>
          </cell>
          <cell r="C2972" t="str">
            <v>Computed</v>
          </cell>
          <cell r="D2972" t="str">
            <v>4Q03</v>
          </cell>
          <cell r="E2972" t="str">
            <v>RU Meghnaghat</v>
          </cell>
          <cell r="F2972" t="str">
            <v>Foreign</v>
          </cell>
        </row>
        <row r="2973">
          <cell r="A2973" t="str">
            <v>EOY Accrued Tax Rec/(Pay)</v>
          </cell>
          <cell r="B2973" t="str">
            <v>Bill</v>
          </cell>
          <cell r="C2973" t="str">
            <v>Computed</v>
          </cell>
          <cell r="D2973" t="str">
            <v>2Q04</v>
          </cell>
          <cell r="E2973" t="str">
            <v>RU Telasi</v>
          </cell>
          <cell r="F2973" t="str">
            <v>Foreign</v>
          </cell>
          <cell r="G2973">
            <v>0</v>
          </cell>
        </row>
        <row r="2974">
          <cell r="A2974" t="str">
            <v>Total Deferred Tax Asset - Current</v>
          </cell>
          <cell r="B2974" t="str">
            <v>Bill</v>
          </cell>
          <cell r="C2974" t="str">
            <v>Computed</v>
          </cell>
          <cell r="D2974" t="str">
            <v>2Q04</v>
          </cell>
          <cell r="E2974" t="str">
            <v>RU Telasi</v>
          </cell>
          <cell r="F2974" t="str">
            <v>Foreign</v>
          </cell>
          <cell r="G2974">
            <v>0</v>
          </cell>
        </row>
        <row r="2975">
          <cell r="A2975" t="str">
            <v>Total Deferred Tax Asset - NC</v>
          </cell>
          <cell r="B2975" t="str">
            <v>Bill</v>
          </cell>
          <cell r="C2975" t="str">
            <v>Computed</v>
          </cell>
          <cell r="D2975" t="str">
            <v>2Q04</v>
          </cell>
          <cell r="E2975" t="str">
            <v>RU Telasi</v>
          </cell>
          <cell r="F2975" t="str">
            <v>Foreign</v>
          </cell>
          <cell r="G2975">
            <v>0</v>
          </cell>
        </row>
        <row r="2976">
          <cell r="A2976" t="str">
            <v>Total Deferred Tax Liab - NC</v>
          </cell>
          <cell r="B2976" t="str">
            <v>Bill</v>
          </cell>
          <cell r="C2976" t="str">
            <v>Computed</v>
          </cell>
          <cell r="D2976" t="str">
            <v>2Q04</v>
          </cell>
          <cell r="E2976" t="str">
            <v>RU Telasi</v>
          </cell>
          <cell r="F2976" t="str">
            <v>Foreign</v>
          </cell>
          <cell r="G2976">
            <v>0</v>
          </cell>
        </row>
        <row r="2977">
          <cell r="A2977" t="str">
            <v>Total Net Deferred Tax Asset/(Liab)</v>
          </cell>
          <cell r="B2977" t="str">
            <v>Bill</v>
          </cell>
          <cell r="C2977" t="str">
            <v>Computed</v>
          </cell>
          <cell r="D2977" t="str">
            <v>2Q04</v>
          </cell>
          <cell r="E2977" t="str">
            <v>RU Telasi</v>
          </cell>
          <cell r="F2977" t="str">
            <v>Foreign</v>
          </cell>
          <cell r="G2977">
            <v>0</v>
          </cell>
        </row>
        <row r="2978">
          <cell r="A2978" t="str">
            <v>Gross Valuation Allowance</v>
          </cell>
          <cell r="B2978" t="str">
            <v>Bill</v>
          </cell>
          <cell r="C2978" t="str">
            <v>Computed</v>
          </cell>
          <cell r="D2978" t="str">
            <v>2Q04</v>
          </cell>
          <cell r="E2978" t="str">
            <v>RU Telasi</v>
          </cell>
          <cell r="F2978" t="str">
            <v>Foreign</v>
          </cell>
          <cell r="G2978">
            <v>0</v>
          </cell>
        </row>
        <row r="2979">
          <cell r="A2979" t="str">
            <v>Total Asset/(Liability)</v>
          </cell>
          <cell r="B2979" t="str">
            <v>Bill</v>
          </cell>
          <cell r="C2979" t="str">
            <v>Computed</v>
          </cell>
          <cell r="D2979" t="str">
            <v>2Q04</v>
          </cell>
          <cell r="E2979" t="str">
            <v>RU Telasi</v>
          </cell>
          <cell r="F2979" t="str">
            <v>Foreign</v>
          </cell>
          <cell r="G2979">
            <v>0</v>
          </cell>
        </row>
        <row r="2980">
          <cell r="A2980" t="str">
            <v>Total tax expense (benefit)</v>
          </cell>
          <cell r="B2980" t="str">
            <v>Bill</v>
          </cell>
          <cell r="C2980" t="str">
            <v>Computed</v>
          </cell>
          <cell r="D2980" t="str">
            <v>2Q04</v>
          </cell>
          <cell r="E2980" t="str">
            <v>RU Telasi</v>
          </cell>
          <cell r="F2980" t="str">
            <v>Foreign</v>
          </cell>
          <cell r="G2980">
            <v>0</v>
          </cell>
        </row>
        <row r="2981">
          <cell r="A2981" t="str">
            <v>EOY Accrued Tax Rec/(Pay)</v>
          </cell>
          <cell r="B2981" t="str">
            <v>Bill</v>
          </cell>
          <cell r="C2981" t="str">
            <v>Computed</v>
          </cell>
          <cell r="D2981" t="str">
            <v>1Q04</v>
          </cell>
          <cell r="E2981" t="str">
            <v>RU Telasi</v>
          </cell>
          <cell r="F2981" t="str">
            <v>Foreign</v>
          </cell>
        </row>
        <row r="2982">
          <cell r="A2982" t="str">
            <v>Total Deferred Tax Asset - Current</v>
          </cell>
          <cell r="B2982" t="str">
            <v>Bill</v>
          </cell>
          <cell r="C2982" t="str">
            <v>Computed</v>
          </cell>
          <cell r="D2982" t="str">
            <v>1Q04</v>
          </cell>
          <cell r="E2982" t="str">
            <v>RU Telasi</v>
          </cell>
          <cell r="F2982" t="str">
            <v>Foreign</v>
          </cell>
        </row>
        <row r="2983">
          <cell r="A2983" t="str">
            <v>Total Deferred Tax Asset - NC</v>
          </cell>
          <cell r="B2983" t="str">
            <v>Bill</v>
          </cell>
          <cell r="C2983" t="str">
            <v>Computed</v>
          </cell>
          <cell r="D2983" t="str">
            <v>1Q04</v>
          </cell>
          <cell r="E2983" t="str">
            <v>RU Telasi</v>
          </cell>
          <cell r="F2983" t="str">
            <v>Foreign</v>
          </cell>
        </row>
        <row r="2984">
          <cell r="A2984" t="str">
            <v>Total Deferred Tax Liab - NC</v>
          </cell>
          <cell r="B2984" t="str">
            <v>Bill</v>
          </cell>
          <cell r="C2984" t="str">
            <v>Computed</v>
          </cell>
          <cell r="D2984" t="str">
            <v>1Q04</v>
          </cell>
          <cell r="E2984" t="str">
            <v>RU Telasi</v>
          </cell>
          <cell r="F2984" t="str">
            <v>Foreign</v>
          </cell>
        </row>
        <row r="2985">
          <cell r="A2985" t="str">
            <v>Total Net Deferred Tax Asset/(Liab)</v>
          </cell>
          <cell r="B2985" t="str">
            <v>Bill</v>
          </cell>
          <cell r="C2985" t="str">
            <v>Computed</v>
          </cell>
          <cell r="D2985" t="str">
            <v>1Q04</v>
          </cell>
          <cell r="E2985" t="str">
            <v>RU Telasi</v>
          </cell>
          <cell r="F2985" t="str">
            <v>Foreign</v>
          </cell>
        </row>
        <row r="2986">
          <cell r="A2986" t="str">
            <v>Gross Valuation Allowance</v>
          </cell>
          <cell r="B2986" t="str">
            <v>Bill</v>
          </cell>
          <cell r="C2986" t="str">
            <v>Computed</v>
          </cell>
          <cell r="D2986" t="str">
            <v>1Q04</v>
          </cell>
          <cell r="E2986" t="str">
            <v>RU Telasi</v>
          </cell>
          <cell r="F2986" t="str">
            <v>Foreign</v>
          </cell>
        </row>
        <row r="2987">
          <cell r="A2987" t="str">
            <v>Total Asset/(Liability)</v>
          </cell>
          <cell r="B2987" t="str">
            <v>Bill</v>
          </cell>
          <cell r="C2987" t="str">
            <v>Computed</v>
          </cell>
          <cell r="D2987" t="str">
            <v>1Q04</v>
          </cell>
          <cell r="E2987" t="str">
            <v>RU Telasi</v>
          </cell>
          <cell r="F2987" t="str">
            <v>Foreign</v>
          </cell>
        </row>
        <row r="2988">
          <cell r="A2988" t="str">
            <v>Total tax expense (benefit)</v>
          </cell>
          <cell r="B2988" t="str">
            <v>Bill</v>
          </cell>
          <cell r="C2988" t="str">
            <v>Computed</v>
          </cell>
          <cell r="D2988" t="str">
            <v>1Q04</v>
          </cell>
          <cell r="E2988" t="str">
            <v>RU Telasi</v>
          </cell>
          <cell r="F2988" t="str">
            <v>Foreign</v>
          </cell>
        </row>
        <row r="2989">
          <cell r="A2989" t="str">
            <v>EOY Accrued Tax Rec/(Pay)</v>
          </cell>
          <cell r="B2989" t="str">
            <v>Bill</v>
          </cell>
          <cell r="C2989" t="str">
            <v>Computed</v>
          </cell>
          <cell r="D2989" t="str">
            <v>4Q03</v>
          </cell>
          <cell r="E2989" t="str">
            <v>RU Telasi</v>
          </cell>
          <cell r="F2989" t="str">
            <v>Foreign</v>
          </cell>
        </row>
        <row r="2990">
          <cell r="A2990" t="str">
            <v>Total Deferred Tax Asset - Current</v>
          </cell>
          <cell r="B2990" t="str">
            <v>Bill</v>
          </cell>
          <cell r="C2990" t="str">
            <v>Computed</v>
          </cell>
          <cell r="D2990" t="str">
            <v>4Q03</v>
          </cell>
          <cell r="E2990" t="str">
            <v>RU Telasi</v>
          </cell>
          <cell r="F2990" t="str">
            <v>Foreign</v>
          </cell>
        </row>
        <row r="2991">
          <cell r="A2991" t="str">
            <v>Total Deferred Tax Asset - NC</v>
          </cell>
          <cell r="B2991" t="str">
            <v>Bill</v>
          </cell>
          <cell r="C2991" t="str">
            <v>Computed</v>
          </cell>
          <cell r="D2991" t="str">
            <v>4Q03</v>
          </cell>
          <cell r="E2991" t="str">
            <v>RU Telasi</v>
          </cell>
          <cell r="F2991" t="str">
            <v>Foreign</v>
          </cell>
        </row>
        <row r="2992">
          <cell r="A2992" t="str">
            <v>Total Deferred Tax Liab - NC</v>
          </cell>
          <cell r="B2992" t="str">
            <v>Bill</v>
          </cell>
          <cell r="C2992" t="str">
            <v>Computed</v>
          </cell>
          <cell r="D2992" t="str">
            <v>4Q03</v>
          </cell>
          <cell r="E2992" t="str">
            <v>RU Telasi</v>
          </cell>
          <cell r="F2992" t="str">
            <v>Foreign</v>
          </cell>
        </row>
        <row r="2993">
          <cell r="A2993" t="str">
            <v>Total Net Deferred Tax Asset/(Liab)</v>
          </cell>
          <cell r="B2993" t="str">
            <v>Bill</v>
          </cell>
          <cell r="C2993" t="str">
            <v>Computed</v>
          </cell>
          <cell r="D2993" t="str">
            <v>4Q03</v>
          </cell>
          <cell r="E2993" t="str">
            <v>RU Telasi</v>
          </cell>
          <cell r="F2993" t="str">
            <v>Foreign</v>
          </cell>
        </row>
        <row r="2994">
          <cell r="A2994" t="str">
            <v>Gross Valuation Allowance</v>
          </cell>
          <cell r="B2994" t="str">
            <v>Bill</v>
          </cell>
          <cell r="C2994" t="str">
            <v>Computed</v>
          </cell>
          <cell r="D2994" t="str">
            <v>4Q03</v>
          </cell>
          <cell r="E2994" t="str">
            <v>RU Telasi</v>
          </cell>
          <cell r="F2994" t="str">
            <v>Foreign</v>
          </cell>
        </row>
        <row r="2995">
          <cell r="A2995" t="str">
            <v>Total Asset/(Liability)</v>
          </cell>
          <cell r="B2995" t="str">
            <v>Bill</v>
          </cell>
          <cell r="C2995" t="str">
            <v>Computed</v>
          </cell>
          <cell r="D2995" t="str">
            <v>4Q03</v>
          </cell>
          <cell r="E2995" t="str">
            <v>RU Telasi</v>
          </cell>
          <cell r="F2995" t="str">
            <v>Foreign</v>
          </cell>
        </row>
        <row r="2996">
          <cell r="A2996" t="str">
            <v>EOY Accrued Tax Rec/(Pay)</v>
          </cell>
          <cell r="B2996" t="str">
            <v>Bill</v>
          </cell>
          <cell r="C2996" t="str">
            <v>Computed</v>
          </cell>
          <cell r="D2996" t="str">
            <v>2Q04</v>
          </cell>
          <cell r="E2996" t="str">
            <v>RU Mktvari</v>
          </cell>
          <cell r="F2996" t="str">
            <v>Foreign</v>
          </cell>
          <cell r="G2996">
            <v>0</v>
          </cell>
        </row>
        <row r="2997">
          <cell r="A2997" t="str">
            <v>Total Deferred Tax Asset - Current</v>
          </cell>
          <cell r="B2997" t="str">
            <v>Bill</v>
          </cell>
          <cell r="C2997" t="str">
            <v>Computed</v>
          </cell>
          <cell r="D2997" t="str">
            <v>2Q04</v>
          </cell>
          <cell r="E2997" t="str">
            <v>RU Mktvari</v>
          </cell>
          <cell r="F2997" t="str">
            <v>Foreign</v>
          </cell>
          <cell r="G2997">
            <v>0</v>
          </cell>
        </row>
        <row r="2998">
          <cell r="A2998" t="str">
            <v>Total Deferred Tax Asset - NC</v>
          </cell>
          <cell r="B2998" t="str">
            <v>Bill</v>
          </cell>
          <cell r="C2998" t="str">
            <v>Computed</v>
          </cell>
          <cell r="D2998" t="str">
            <v>2Q04</v>
          </cell>
          <cell r="E2998" t="str">
            <v>RU Mktvari</v>
          </cell>
          <cell r="F2998" t="str">
            <v>Foreign</v>
          </cell>
          <cell r="G2998">
            <v>0</v>
          </cell>
        </row>
        <row r="2999">
          <cell r="A2999" t="str">
            <v>Total Deferred Tax Liab - NC</v>
          </cell>
          <cell r="B2999" t="str">
            <v>Bill</v>
          </cell>
          <cell r="C2999" t="str">
            <v>Computed</v>
          </cell>
          <cell r="D2999" t="str">
            <v>2Q04</v>
          </cell>
          <cell r="E2999" t="str">
            <v>RU Mktvari</v>
          </cell>
          <cell r="F2999" t="str">
            <v>Foreign</v>
          </cell>
          <cell r="G2999">
            <v>0</v>
          </cell>
        </row>
        <row r="3000">
          <cell r="A3000" t="str">
            <v>Total Net Deferred Tax Asset/(Liab)</v>
          </cell>
          <cell r="B3000" t="str">
            <v>Bill</v>
          </cell>
          <cell r="C3000" t="str">
            <v>Computed</v>
          </cell>
          <cell r="D3000" t="str">
            <v>2Q04</v>
          </cell>
          <cell r="E3000" t="str">
            <v>RU Mktvari</v>
          </cell>
          <cell r="F3000" t="str">
            <v>Foreign</v>
          </cell>
          <cell r="G3000">
            <v>0</v>
          </cell>
        </row>
        <row r="3001">
          <cell r="A3001" t="str">
            <v>Gross Valuation Allowance</v>
          </cell>
          <cell r="B3001" t="str">
            <v>Bill</v>
          </cell>
          <cell r="C3001" t="str">
            <v>Computed</v>
          </cell>
          <cell r="D3001" t="str">
            <v>2Q04</v>
          </cell>
          <cell r="E3001" t="str">
            <v>RU Mktvari</v>
          </cell>
          <cell r="F3001" t="str">
            <v>Foreign</v>
          </cell>
          <cell r="G3001">
            <v>0</v>
          </cell>
        </row>
        <row r="3002">
          <cell r="A3002" t="str">
            <v>Total Asset/(Liability)</v>
          </cell>
          <cell r="B3002" t="str">
            <v>Bill</v>
          </cell>
          <cell r="C3002" t="str">
            <v>Computed</v>
          </cell>
          <cell r="D3002" t="str">
            <v>2Q04</v>
          </cell>
          <cell r="E3002" t="str">
            <v>RU Mktvari</v>
          </cell>
          <cell r="F3002" t="str">
            <v>Foreign</v>
          </cell>
          <cell r="G3002">
            <v>0</v>
          </cell>
        </row>
        <row r="3003">
          <cell r="A3003" t="str">
            <v>Total tax expense (benefit)</v>
          </cell>
          <cell r="B3003" t="str">
            <v>Bill</v>
          </cell>
          <cell r="C3003" t="str">
            <v>Computed</v>
          </cell>
          <cell r="D3003" t="str">
            <v>2Q04</v>
          </cell>
          <cell r="E3003" t="str">
            <v>RU Mktvari</v>
          </cell>
          <cell r="F3003" t="str">
            <v>Foreign</v>
          </cell>
          <cell r="G3003">
            <v>0</v>
          </cell>
        </row>
        <row r="3004">
          <cell r="A3004" t="str">
            <v>EOY Accrued Tax Rec/(Pay)</v>
          </cell>
          <cell r="B3004" t="str">
            <v>Bill</v>
          </cell>
          <cell r="C3004" t="str">
            <v>Computed</v>
          </cell>
          <cell r="D3004" t="str">
            <v>1Q04</v>
          </cell>
          <cell r="E3004" t="str">
            <v>RU Mktvari</v>
          </cell>
          <cell r="F3004" t="str">
            <v>Foreign</v>
          </cell>
        </row>
        <row r="3005">
          <cell r="A3005" t="str">
            <v>Total Deferred Tax Asset - Current</v>
          </cell>
          <cell r="B3005" t="str">
            <v>Bill</v>
          </cell>
          <cell r="C3005" t="str">
            <v>Computed</v>
          </cell>
          <cell r="D3005" t="str">
            <v>1Q04</v>
          </cell>
          <cell r="E3005" t="str">
            <v>RU Mktvari</v>
          </cell>
          <cell r="F3005" t="str">
            <v>Foreign</v>
          </cell>
        </row>
        <row r="3006">
          <cell r="A3006" t="str">
            <v>Total Deferred Tax Asset - NC</v>
          </cell>
          <cell r="B3006" t="str">
            <v>Bill</v>
          </cell>
          <cell r="C3006" t="str">
            <v>Computed</v>
          </cell>
          <cell r="D3006" t="str">
            <v>1Q04</v>
          </cell>
          <cell r="E3006" t="str">
            <v>RU Mktvari</v>
          </cell>
          <cell r="F3006" t="str">
            <v>Foreign</v>
          </cell>
        </row>
        <row r="3007">
          <cell r="A3007" t="str">
            <v>Total Deferred Tax Liab - NC</v>
          </cell>
          <cell r="B3007" t="str">
            <v>Bill</v>
          </cell>
          <cell r="C3007" t="str">
            <v>Computed</v>
          </cell>
          <cell r="D3007" t="str">
            <v>1Q04</v>
          </cell>
          <cell r="E3007" t="str">
            <v>RU Mktvari</v>
          </cell>
          <cell r="F3007" t="str">
            <v>Foreign</v>
          </cell>
        </row>
        <row r="3008">
          <cell r="A3008" t="str">
            <v>Total Net Deferred Tax Asset/(Liab)</v>
          </cell>
          <cell r="B3008" t="str">
            <v>Bill</v>
          </cell>
          <cell r="C3008" t="str">
            <v>Computed</v>
          </cell>
          <cell r="D3008" t="str">
            <v>1Q04</v>
          </cell>
          <cell r="E3008" t="str">
            <v>RU Mktvari</v>
          </cell>
          <cell r="F3008" t="str">
            <v>Foreign</v>
          </cell>
        </row>
        <row r="3009">
          <cell r="A3009" t="str">
            <v>Gross Valuation Allowance</v>
          </cell>
          <cell r="B3009" t="str">
            <v>Bill</v>
          </cell>
          <cell r="C3009" t="str">
            <v>Computed</v>
          </cell>
          <cell r="D3009" t="str">
            <v>1Q04</v>
          </cell>
          <cell r="E3009" t="str">
            <v>RU Mktvari</v>
          </cell>
          <cell r="F3009" t="str">
            <v>Foreign</v>
          </cell>
        </row>
        <row r="3010">
          <cell r="A3010" t="str">
            <v>Total Asset/(Liability)</v>
          </cell>
          <cell r="B3010" t="str">
            <v>Bill</v>
          </cell>
          <cell r="C3010" t="str">
            <v>Computed</v>
          </cell>
          <cell r="D3010" t="str">
            <v>1Q04</v>
          </cell>
          <cell r="E3010" t="str">
            <v>RU Mktvari</v>
          </cell>
          <cell r="F3010" t="str">
            <v>Foreign</v>
          </cell>
        </row>
        <row r="3011">
          <cell r="A3011" t="str">
            <v>Total tax expense (benefit)</v>
          </cell>
          <cell r="B3011" t="str">
            <v>Bill</v>
          </cell>
          <cell r="C3011" t="str">
            <v>Computed</v>
          </cell>
          <cell r="D3011" t="str">
            <v>1Q04</v>
          </cell>
          <cell r="E3011" t="str">
            <v>RU Mktvari</v>
          </cell>
          <cell r="F3011" t="str">
            <v>Foreign</v>
          </cell>
        </row>
        <row r="3012">
          <cell r="A3012" t="str">
            <v>EOY Accrued Tax Rec/(Pay)</v>
          </cell>
          <cell r="B3012" t="str">
            <v>Bill</v>
          </cell>
          <cell r="C3012" t="str">
            <v>Computed</v>
          </cell>
          <cell r="D3012" t="str">
            <v>4Q03</v>
          </cell>
          <cell r="E3012" t="str">
            <v>RU Mktvari</v>
          </cell>
          <cell r="F3012" t="str">
            <v>Foreign</v>
          </cell>
        </row>
        <row r="3013">
          <cell r="A3013" t="str">
            <v>Total Deferred Tax Asset - Current</v>
          </cell>
          <cell r="B3013" t="str">
            <v>Bill</v>
          </cell>
          <cell r="C3013" t="str">
            <v>Computed</v>
          </cell>
          <cell r="D3013" t="str">
            <v>4Q03</v>
          </cell>
          <cell r="E3013" t="str">
            <v>RU Mktvari</v>
          </cell>
          <cell r="F3013" t="str">
            <v>Foreign</v>
          </cell>
        </row>
        <row r="3014">
          <cell r="A3014" t="str">
            <v>Total Deferred Tax Asset - NC</v>
          </cell>
          <cell r="B3014" t="str">
            <v>Bill</v>
          </cell>
          <cell r="C3014" t="str">
            <v>Computed</v>
          </cell>
          <cell r="D3014" t="str">
            <v>4Q03</v>
          </cell>
          <cell r="E3014" t="str">
            <v>RU Mktvari</v>
          </cell>
          <cell r="F3014" t="str">
            <v>Foreign</v>
          </cell>
        </row>
        <row r="3015">
          <cell r="A3015" t="str">
            <v>Total Deferred Tax Liab - NC</v>
          </cell>
          <cell r="B3015" t="str">
            <v>Bill</v>
          </cell>
          <cell r="C3015" t="str">
            <v>Computed</v>
          </cell>
          <cell r="D3015" t="str">
            <v>4Q03</v>
          </cell>
          <cell r="E3015" t="str">
            <v>RU Mktvari</v>
          </cell>
          <cell r="F3015" t="str">
            <v>Foreign</v>
          </cell>
        </row>
        <row r="3016">
          <cell r="A3016" t="str">
            <v>Total Net Deferred Tax Asset/(Liab)</v>
          </cell>
          <cell r="B3016" t="str">
            <v>Bill</v>
          </cell>
          <cell r="C3016" t="str">
            <v>Computed</v>
          </cell>
          <cell r="D3016" t="str">
            <v>4Q03</v>
          </cell>
          <cell r="E3016" t="str">
            <v>RU Mktvari</v>
          </cell>
          <cell r="F3016" t="str">
            <v>Foreign</v>
          </cell>
        </row>
        <row r="3017">
          <cell r="A3017" t="str">
            <v>Gross Valuation Allowance</v>
          </cell>
          <cell r="B3017" t="str">
            <v>Bill</v>
          </cell>
          <cell r="C3017" t="str">
            <v>Computed</v>
          </cell>
          <cell r="D3017" t="str">
            <v>4Q03</v>
          </cell>
          <cell r="E3017" t="str">
            <v>RU Mktvari</v>
          </cell>
          <cell r="F3017" t="str">
            <v>Foreign</v>
          </cell>
        </row>
        <row r="3018">
          <cell r="A3018" t="str">
            <v>Total Asset/(Liability)</v>
          </cell>
          <cell r="B3018" t="str">
            <v>Bill</v>
          </cell>
          <cell r="C3018" t="str">
            <v>Computed</v>
          </cell>
          <cell r="D3018" t="str">
            <v>4Q03</v>
          </cell>
          <cell r="E3018" t="str">
            <v>RU Mktvari</v>
          </cell>
          <cell r="F3018" t="str">
            <v>Foreign</v>
          </cell>
        </row>
        <row r="3019">
          <cell r="A3019" t="str">
            <v>EOY Accrued Tax Rec/(Pay)</v>
          </cell>
          <cell r="B3019" t="str">
            <v>Bill</v>
          </cell>
          <cell r="C3019" t="str">
            <v>Computed</v>
          </cell>
          <cell r="D3019" t="str">
            <v>2Q04</v>
          </cell>
          <cell r="E3019" t="str">
            <v>RU Georgia Holdings BV Kharmi</v>
          </cell>
          <cell r="F3019" t="str">
            <v>Foreign</v>
          </cell>
          <cell r="G3019">
            <v>0</v>
          </cell>
        </row>
        <row r="3020">
          <cell r="A3020" t="str">
            <v>Total Deferred Tax Asset - Current</v>
          </cell>
          <cell r="B3020" t="str">
            <v>Bill</v>
          </cell>
          <cell r="C3020" t="str">
            <v>Computed</v>
          </cell>
          <cell r="D3020" t="str">
            <v>2Q04</v>
          </cell>
          <cell r="E3020" t="str">
            <v>RU Georgia Holdings BV Kharmi</v>
          </cell>
          <cell r="F3020" t="str">
            <v>Foreign</v>
          </cell>
          <cell r="G3020">
            <v>0</v>
          </cell>
        </row>
        <row r="3021">
          <cell r="A3021" t="str">
            <v>Total Deferred Tax Asset - NC</v>
          </cell>
          <cell r="B3021" t="str">
            <v>Bill</v>
          </cell>
          <cell r="C3021" t="str">
            <v>Computed</v>
          </cell>
          <cell r="D3021" t="str">
            <v>2Q04</v>
          </cell>
          <cell r="E3021" t="str">
            <v>RU Georgia Holdings BV Kharmi</v>
          </cell>
          <cell r="F3021" t="str">
            <v>Foreign</v>
          </cell>
          <cell r="G3021">
            <v>0</v>
          </cell>
        </row>
        <row r="3022">
          <cell r="A3022" t="str">
            <v>Total Deferred Tax Liab - NC</v>
          </cell>
          <cell r="B3022" t="str">
            <v>Bill</v>
          </cell>
          <cell r="C3022" t="str">
            <v>Computed</v>
          </cell>
          <cell r="D3022" t="str">
            <v>2Q04</v>
          </cell>
          <cell r="E3022" t="str">
            <v>RU Georgia Holdings BV Kharmi</v>
          </cell>
          <cell r="F3022" t="str">
            <v>Foreign</v>
          </cell>
          <cell r="G3022">
            <v>0</v>
          </cell>
        </row>
        <row r="3023">
          <cell r="A3023" t="str">
            <v>Total Net Deferred Tax Asset/(Liab)</v>
          </cell>
          <cell r="B3023" t="str">
            <v>Bill</v>
          </cell>
          <cell r="C3023" t="str">
            <v>Computed</v>
          </cell>
          <cell r="D3023" t="str">
            <v>2Q04</v>
          </cell>
          <cell r="E3023" t="str">
            <v>RU Georgia Holdings BV Kharmi</v>
          </cell>
          <cell r="F3023" t="str">
            <v>Foreign</v>
          </cell>
          <cell r="G3023">
            <v>0</v>
          </cell>
        </row>
        <row r="3024">
          <cell r="A3024" t="str">
            <v>Gross Valuation Allowance</v>
          </cell>
          <cell r="B3024" t="str">
            <v>Bill</v>
          </cell>
          <cell r="C3024" t="str">
            <v>Computed</v>
          </cell>
          <cell r="D3024" t="str">
            <v>2Q04</v>
          </cell>
          <cell r="E3024" t="str">
            <v>RU Georgia Holdings BV Kharmi</v>
          </cell>
          <cell r="F3024" t="str">
            <v>Foreign</v>
          </cell>
          <cell r="G3024">
            <v>0</v>
          </cell>
        </row>
        <row r="3025">
          <cell r="A3025" t="str">
            <v>Total Asset/(Liability)</v>
          </cell>
          <cell r="B3025" t="str">
            <v>Bill</v>
          </cell>
          <cell r="C3025" t="str">
            <v>Computed</v>
          </cell>
          <cell r="D3025" t="str">
            <v>2Q04</v>
          </cell>
          <cell r="E3025" t="str">
            <v>RU Georgia Holdings BV Kharmi</v>
          </cell>
          <cell r="F3025" t="str">
            <v>Foreign</v>
          </cell>
          <cell r="G3025">
            <v>0</v>
          </cell>
        </row>
        <row r="3026">
          <cell r="A3026" t="str">
            <v>Total tax expense (benefit)</v>
          </cell>
          <cell r="B3026" t="str">
            <v>Bill</v>
          </cell>
          <cell r="C3026" t="str">
            <v>Computed</v>
          </cell>
          <cell r="D3026" t="str">
            <v>2Q04</v>
          </cell>
          <cell r="E3026" t="str">
            <v>RU Georgia Holdings BV Kharmi</v>
          </cell>
          <cell r="F3026" t="str">
            <v>Foreign</v>
          </cell>
          <cell r="G3026">
            <v>0</v>
          </cell>
        </row>
        <row r="3027">
          <cell r="A3027" t="str">
            <v>EOY Accrued Tax Rec/(Pay)</v>
          </cell>
          <cell r="B3027" t="str">
            <v>Bill</v>
          </cell>
          <cell r="C3027" t="str">
            <v>Computed</v>
          </cell>
          <cell r="D3027" t="str">
            <v>1Q04</v>
          </cell>
          <cell r="E3027" t="str">
            <v>RU Georgia Holdings BV Kharmi</v>
          </cell>
          <cell r="F3027" t="str">
            <v>Foreign</v>
          </cell>
        </row>
        <row r="3028">
          <cell r="A3028" t="str">
            <v>Total Deferred Tax Asset - Current</v>
          </cell>
          <cell r="B3028" t="str">
            <v>Bill</v>
          </cell>
          <cell r="C3028" t="str">
            <v>Computed</v>
          </cell>
          <cell r="D3028" t="str">
            <v>1Q04</v>
          </cell>
          <cell r="E3028" t="str">
            <v>RU Georgia Holdings BV Kharmi</v>
          </cell>
          <cell r="F3028" t="str">
            <v>Foreign</v>
          </cell>
        </row>
        <row r="3029">
          <cell r="A3029" t="str">
            <v>Total Deferred Tax Asset - NC</v>
          </cell>
          <cell r="B3029" t="str">
            <v>Bill</v>
          </cell>
          <cell r="C3029" t="str">
            <v>Computed</v>
          </cell>
          <cell r="D3029" t="str">
            <v>1Q04</v>
          </cell>
          <cell r="E3029" t="str">
            <v>RU Georgia Holdings BV Kharmi</v>
          </cell>
          <cell r="F3029" t="str">
            <v>Foreign</v>
          </cell>
        </row>
        <row r="3030">
          <cell r="A3030" t="str">
            <v>Total Deferred Tax Liab - NC</v>
          </cell>
          <cell r="B3030" t="str">
            <v>Bill</v>
          </cell>
          <cell r="C3030" t="str">
            <v>Computed</v>
          </cell>
          <cell r="D3030" t="str">
            <v>1Q04</v>
          </cell>
          <cell r="E3030" t="str">
            <v>RU Georgia Holdings BV Kharmi</v>
          </cell>
          <cell r="F3030" t="str">
            <v>Foreign</v>
          </cell>
        </row>
        <row r="3031">
          <cell r="A3031" t="str">
            <v>Total Net Deferred Tax Asset/(Liab)</v>
          </cell>
          <cell r="B3031" t="str">
            <v>Bill</v>
          </cell>
          <cell r="C3031" t="str">
            <v>Computed</v>
          </cell>
          <cell r="D3031" t="str">
            <v>1Q04</v>
          </cell>
          <cell r="E3031" t="str">
            <v>RU Georgia Holdings BV Kharmi</v>
          </cell>
          <cell r="F3031" t="str">
            <v>Foreign</v>
          </cell>
        </row>
        <row r="3032">
          <cell r="A3032" t="str">
            <v>Gross Valuation Allowance</v>
          </cell>
          <cell r="B3032" t="str">
            <v>Bill</v>
          </cell>
          <cell r="C3032" t="str">
            <v>Computed</v>
          </cell>
          <cell r="D3032" t="str">
            <v>1Q04</v>
          </cell>
          <cell r="E3032" t="str">
            <v>RU Georgia Holdings BV Kharmi</v>
          </cell>
          <cell r="F3032" t="str">
            <v>Foreign</v>
          </cell>
        </row>
        <row r="3033">
          <cell r="A3033" t="str">
            <v>Total Asset/(Liability)</v>
          </cell>
          <cell r="B3033" t="str">
            <v>Bill</v>
          </cell>
          <cell r="C3033" t="str">
            <v>Computed</v>
          </cell>
          <cell r="D3033" t="str">
            <v>1Q04</v>
          </cell>
          <cell r="E3033" t="str">
            <v>RU Georgia Holdings BV Kharmi</v>
          </cell>
          <cell r="F3033" t="str">
            <v>Foreign</v>
          </cell>
        </row>
        <row r="3034">
          <cell r="A3034" t="str">
            <v>Total tax expense (benefit)</v>
          </cell>
          <cell r="B3034" t="str">
            <v>Bill</v>
          </cell>
          <cell r="C3034" t="str">
            <v>Computed</v>
          </cell>
          <cell r="D3034" t="str">
            <v>1Q04</v>
          </cell>
          <cell r="E3034" t="str">
            <v>RU Georgia Holdings BV Kharmi</v>
          </cell>
          <cell r="F3034" t="str">
            <v>Foreign</v>
          </cell>
        </row>
        <row r="3035">
          <cell r="A3035" t="str">
            <v>EOY Accrued Tax Rec/(Pay)</v>
          </cell>
          <cell r="B3035" t="str">
            <v>Bill</v>
          </cell>
          <cell r="C3035" t="str">
            <v>Computed</v>
          </cell>
          <cell r="D3035" t="str">
            <v>4Q03</v>
          </cell>
          <cell r="E3035" t="str">
            <v>RU Georgia Holdings BV Kharmi</v>
          </cell>
          <cell r="F3035" t="str">
            <v>Foreign</v>
          </cell>
        </row>
        <row r="3036">
          <cell r="A3036" t="str">
            <v>Total Deferred Tax Asset - Current</v>
          </cell>
          <cell r="B3036" t="str">
            <v>Bill</v>
          </cell>
          <cell r="C3036" t="str">
            <v>Computed</v>
          </cell>
          <cell r="D3036" t="str">
            <v>4Q03</v>
          </cell>
          <cell r="E3036" t="str">
            <v>RU Georgia Holdings BV Kharmi</v>
          </cell>
          <cell r="F3036" t="str">
            <v>Foreign</v>
          </cell>
        </row>
        <row r="3037">
          <cell r="A3037" t="str">
            <v>Total Deferred Tax Asset - NC</v>
          </cell>
          <cell r="B3037" t="str">
            <v>Bill</v>
          </cell>
          <cell r="C3037" t="str">
            <v>Computed</v>
          </cell>
          <cell r="D3037" t="str">
            <v>4Q03</v>
          </cell>
          <cell r="E3037" t="str">
            <v>RU Georgia Holdings BV Kharmi</v>
          </cell>
          <cell r="F3037" t="str">
            <v>Foreign</v>
          </cell>
        </row>
        <row r="3038">
          <cell r="A3038" t="str">
            <v>Total Deferred Tax Liab - NC</v>
          </cell>
          <cell r="B3038" t="str">
            <v>Bill</v>
          </cell>
          <cell r="C3038" t="str">
            <v>Computed</v>
          </cell>
          <cell r="D3038" t="str">
            <v>4Q03</v>
          </cell>
          <cell r="E3038" t="str">
            <v>RU Georgia Holdings BV Kharmi</v>
          </cell>
          <cell r="F3038" t="str">
            <v>Foreign</v>
          </cell>
        </row>
        <row r="3039">
          <cell r="A3039" t="str">
            <v>Total Net Deferred Tax Asset/(Liab)</v>
          </cell>
          <cell r="B3039" t="str">
            <v>Bill</v>
          </cell>
          <cell r="C3039" t="str">
            <v>Computed</v>
          </cell>
          <cell r="D3039" t="str">
            <v>4Q03</v>
          </cell>
          <cell r="E3039" t="str">
            <v>RU Georgia Holdings BV Kharmi</v>
          </cell>
          <cell r="F3039" t="str">
            <v>Foreign</v>
          </cell>
        </row>
        <row r="3040">
          <cell r="A3040" t="str">
            <v>Gross Valuation Allowance</v>
          </cell>
          <cell r="B3040" t="str">
            <v>Bill</v>
          </cell>
          <cell r="C3040" t="str">
            <v>Computed</v>
          </cell>
          <cell r="D3040" t="str">
            <v>4Q03</v>
          </cell>
          <cell r="E3040" t="str">
            <v>RU Georgia Holdings BV Kharmi</v>
          </cell>
          <cell r="F3040" t="str">
            <v>Foreign</v>
          </cell>
        </row>
        <row r="3041">
          <cell r="A3041" t="str">
            <v>Total Asset/(Liability)</v>
          </cell>
          <cell r="B3041" t="str">
            <v>Bill</v>
          </cell>
          <cell r="C3041" t="str">
            <v>Computed</v>
          </cell>
          <cell r="D3041" t="str">
            <v>4Q03</v>
          </cell>
          <cell r="E3041" t="str">
            <v>RU Georgia Holdings BV Kharmi</v>
          </cell>
          <cell r="F3041" t="str">
            <v>Foreign</v>
          </cell>
        </row>
        <row r="3042">
          <cell r="A3042" t="str">
            <v>EOY Accrued Tax Rec/(Pay)</v>
          </cell>
          <cell r="B3042" t="str">
            <v>Bill</v>
          </cell>
          <cell r="C3042" t="str">
            <v>Computed</v>
          </cell>
          <cell r="D3042" t="str">
            <v>2Q04</v>
          </cell>
          <cell r="E3042" t="str">
            <v>RU Ecogen</v>
          </cell>
          <cell r="F3042" t="str">
            <v>Foreign</v>
          </cell>
          <cell r="G3042">
            <v>0</v>
          </cell>
        </row>
        <row r="3043">
          <cell r="A3043" t="str">
            <v>Total Deferred Tax Asset - Current</v>
          </cell>
          <cell r="B3043" t="str">
            <v>Bill</v>
          </cell>
          <cell r="C3043" t="str">
            <v>Computed</v>
          </cell>
          <cell r="D3043" t="str">
            <v>2Q04</v>
          </cell>
          <cell r="E3043" t="str">
            <v>RU Ecogen</v>
          </cell>
          <cell r="F3043" t="str">
            <v>Foreign</v>
          </cell>
          <cell r="G3043">
            <v>0</v>
          </cell>
        </row>
        <row r="3044">
          <cell r="A3044" t="str">
            <v>Total Deferred Tax Asset - NC</v>
          </cell>
          <cell r="B3044" t="str">
            <v>Bill</v>
          </cell>
          <cell r="C3044" t="str">
            <v>Computed</v>
          </cell>
          <cell r="D3044" t="str">
            <v>2Q04</v>
          </cell>
          <cell r="E3044" t="str">
            <v>RU Ecogen</v>
          </cell>
          <cell r="F3044" t="str">
            <v>Foreign</v>
          </cell>
          <cell r="G3044">
            <v>0</v>
          </cell>
        </row>
        <row r="3045">
          <cell r="A3045" t="str">
            <v>Total Deferred Tax Liab - NC</v>
          </cell>
          <cell r="B3045" t="str">
            <v>Bill</v>
          </cell>
          <cell r="C3045" t="str">
            <v>Computed</v>
          </cell>
          <cell r="D3045" t="str">
            <v>2Q04</v>
          </cell>
          <cell r="E3045" t="str">
            <v>RU Ecogen</v>
          </cell>
          <cell r="F3045" t="str">
            <v>Foreign</v>
          </cell>
          <cell r="G3045">
            <v>0</v>
          </cell>
        </row>
        <row r="3046">
          <cell r="A3046" t="str">
            <v>Total Net Deferred Tax Asset/(Liab)</v>
          </cell>
          <cell r="B3046" t="str">
            <v>Bill</v>
          </cell>
          <cell r="C3046" t="str">
            <v>Computed</v>
          </cell>
          <cell r="D3046" t="str">
            <v>2Q04</v>
          </cell>
          <cell r="E3046" t="str">
            <v>RU Ecogen</v>
          </cell>
          <cell r="F3046" t="str">
            <v>Foreign</v>
          </cell>
          <cell r="G3046">
            <v>0</v>
          </cell>
        </row>
        <row r="3047">
          <cell r="A3047" t="str">
            <v>Gross Valuation Allowance</v>
          </cell>
          <cell r="B3047" t="str">
            <v>Bill</v>
          </cell>
          <cell r="C3047" t="str">
            <v>Computed</v>
          </cell>
          <cell r="D3047" t="str">
            <v>2Q04</v>
          </cell>
          <cell r="E3047" t="str">
            <v>RU Ecogen</v>
          </cell>
          <cell r="F3047" t="str">
            <v>Foreign</v>
          </cell>
          <cell r="G3047">
            <v>0</v>
          </cell>
        </row>
        <row r="3048">
          <cell r="A3048" t="str">
            <v>Total Asset/(Liability)</v>
          </cell>
          <cell r="B3048" t="str">
            <v>Bill</v>
          </cell>
          <cell r="C3048" t="str">
            <v>Computed</v>
          </cell>
          <cell r="D3048" t="str">
            <v>2Q04</v>
          </cell>
          <cell r="E3048" t="str">
            <v>RU Ecogen</v>
          </cell>
          <cell r="F3048" t="str">
            <v>Foreign</v>
          </cell>
          <cell r="G3048">
            <v>0</v>
          </cell>
        </row>
        <row r="3049">
          <cell r="A3049" t="str">
            <v>Total tax expense (benefit)</v>
          </cell>
          <cell r="B3049" t="str">
            <v>Bill</v>
          </cell>
          <cell r="C3049" t="str">
            <v>Computed</v>
          </cell>
          <cell r="D3049" t="str">
            <v>2Q04</v>
          </cell>
          <cell r="E3049" t="str">
            <v>RU Ecogen</v>
          </cell>
          <cell r="F3049" t="str">
            <v>Foreign</v>
          </cell>
          <cell r="G3049">
            <v>0</v>
          </cell>
        </row>
        <row r="3050">
          <cell r="A3050" t="str">
            <v>EOY Accrued Tax Rec/(Pay)</v>
          </cell>
          <cell r="B3050" t="str">
            <v>Bill</v>
          </cell>
          <cell r="C3050" t="str">
            <v>Computed</v>
          </cell>
          <cell r="D3050" t="str">
            <v>1Q04</v>
          </cell>
          <cell r="E3050" t="str">
            <v>RU Ecogen</v>
          </cell>
          <cell r="F3050" t="str">
            <v>Foreign</v>
          </cell>
        </row>
        <row r="3051">
          <cell r="A3051" t="str">
            <v>Total Deferred Tax Asset - Current</v>
          </cell>
          <cell r="B3051" t="str">
            <v>Bill</v>
          </cell>
          <cell r="C3051" t="str">
            <v>Computed</v>
          </cell>
          <cell r="D3051" t="str">
            <v>1Q04</v>
          </cell>
          <cell r="E3051" t="str">
            <v>RU Ecogen</v>
          </cell>
          <cell r="F3051" t="str">
            <v>Foreign</v>
          </cell>
        </row>
        <row r="3052">
          <cell r="A3052" t="str">
            <v>Total Deferred Tax Asset - NC</v>
          </cell>
          <cell r="B3052" t="str">
            <v>Bill</v>
          </cell>
          <cell r="C3052" t="str">
            <v>Computed</v>
          </cell>
          <cell r="D3052" t="str">
            <v>1Q04</v>
          </cell>
          <cell r="E3052" t="str">
            <v>RU Ecogen</v>
          </cell>
          <cell r="F3052" t="str">
            <v>Foreign</v>
          </cell>
        </row>
        <row r="3053">
          <cell r="A3053" t="str">
            <v>Total Deferred Tax Liab - NC</v>
          </cell>
          <cell r="B3053" t="str">
            <v>Bill</v>
          </cell>
          <cell r="C3053" t="str">
            <v>Computed</v>
          </cell>
          <cell r="D3053" t="str">
            <v>1Q04</v>
          </cell>
          <cell r="E3053" t="str">
            <v>RU Ecogen</v>
          </cell>
          <cell r="F3053" t="str">
            <v>Foreign</v>
          </cell>
        </row>
        <row r="3054">
          <cell r="A3054" t="str">
            <v>Total Net Deferred Tax Asset/(Liab)</v>
          </cell>
          <cell r="B3054" t="str">
            <v>Bill</v>
          </cell>
          <cell r="C3054" t="str">
            <v>Computed</v>
          </cell>
          <cell r="D3054" t="str">
            <v>1Q04</v>
          </cell>
          <cell r="E3054" t="str">
            <v>RU Ecogen</v>
          </cell>
          <cell r="F3054" t="str">
            <v>Foreign</v>
          </cell>
        </row>
        <row r="3055">
          <cell r="A3055" t="str">
            <v>Gross Valuation Allowance</v>
          </cell>
          <cell r="B3055" t="str">
            <v>Bill</v>
          </cell>
          <cell r="C3055" t="str">
            <v>Computed</v>
          </cell>
          <cell r="D3055" t="str">
            <v>1Q04</v>
          </cell>
          <cell r="E3055" t="str">
            <v>RU Ecogen</v>
          </cell>
          <cell r="F3055" t="str">
            <v>Foreign</v>
          </cell>
        </row>
        <row r="3056">
          <cell r="A3056" t="str">
            <v>Total Asset/(Liability)</v>
          </cell>
          <cell r="B3056" t="str">
            <v>Bill</v>
          </cell>
          <cell r="C3056" t="str">
            <v>Computed</v>
          </cell>
          <cell r="D3056" t="str">
            <v>1Q04</v>
          </cell>
          <cell r="E3056" t="str">
            <v>RU Ecogen</v>
          </cell>
          <cell r="F3056" t="str">
            <v>Foreign</v>
          </cell>
        </row>
        <row r="3057">
          <cell r="A3057" t="str">
            <v>Total tax expense (benefit)</v>
          </cell>
          <cell r="B3057" t="str">
            <v>Bill</v>
          </cell>
          <cell r="C3057" t="str">
            <v>Computed</v>
          </cell>
          <cell r="D3057" t="str">
            <v>1Q04</v>
          </cell>
          <cell r="E3057" t="str">
            <v>RU Ecogen</v>
          </cell>
          <cell r="F3057" t="str">
            <v>Foreign</v>
          </cell>
        </row>
        <row r="3058">
          <cell r="A3058" t="str">
            <v>EOY Accrued Tax Rec/(Pay)</v>
          </cell>
          <cell r="B3058" t="str">
            <v>Bill</v>
          </cell>
          <cell r="C3058" t="str">
            <v>Computed</v>
          </cell>
          <cell r="D3058" t="str">
            <v>4Q03</v>
          </cell>
          <cell r="E3058" t="str">
            <v>RU Ecogen</v>
          </cell>
          <cell r="F3058" t="str">
            <v>Foreign</v>
          </cell>
        </row>
        <row r="3059">
          <cell r="A3059" t="str">
            <v>Total Deferred Tax Asset - Current</v>
          </cell>
          <cell r="B3059" t="str">
            <v>Bill</v>
          </cell>
          <cell r="C3059" t="str">
            <v>Computed</v>
          </cell>
          <cell r="D3059" t="str">
            <v>4Q03</v>
          </cell>
          <cell r="E3059" t="str">
            <v>RU Ecogen</v>
          </cell>
          <cell r="F3059" t="str">
            <v>Foreign</v>
          </cell>
        </row>
        <row r="3060">
          <cell r="A3060" t="str">
            <v>Total Deferred Tax Asset - NC</v>
          </cell>
          <cell r="B3060" t="str">
            <v>Bill</v>
          </cell>
          <cell r="C3060" t="str">
            <v>Computed</v>
          </cell>
          <cell r="D3060" t="str">
            <v>4Q03</v>
          </cell>
          <cell r="E3060" t="str">
            <v>RU Ecogen</v>
          </cell>
          <cell r="F3060" t="str">
            <v>Foreign</v>
          </cell>
        </row>
        <row r="3061">
          <cell r="A3061" t="str">
            <v>Total Deferred Tax Liab - NC</v>
          </cell>
          <cell r="B3061" t="str">
            <v>Bill</v>
          </cell>
          <cell r="C3061" t="str">
            <v>Computed</v>
          </cell>
          <cell r="D3061" t="str">
            <v>4Q03</v>
          </cell>
          <cell r="E3061" t="str">
            <v>RU Ecogen</v>
          </cell>
          <cell r="F3061" t="str">
            <v>Foreign</v>
          </cell>
        </row>
        <row r="3062">
          <cell r="A3062" t="str">
            <v>Total Net Deferred Tax Asset/(Liab)</v>
          </cell>
          <cell r="B3062" t="str">
            <v>Bill</v>
          </cell>
          <cell r="C3062" t="str">
            <v>Computed</v>
          </cell>
          <cell r="D3062" t="str">
            <v>4Q03</v>
          </cell>
          <cell r="E3062" t="str">
            <v>RU Ecogen</v>
          </cell>
          <cell r="F3062" t="str">
            <v>Foreign</v>
          </cell>
        </row>
        <row r="3063">
          <cell r="A3063" t="str">
            <v>Gross Valuation Allowance</v>
          </cell>
          <cell r="B3063" t="str">
            <v>Bill</v>
          </cell>
          <cell r="C3063" t="str">
            <v>Computed</v>
          </cell>
          <cell r="D3063" t="str">
            <v>4Q03</v>
          </cell>
          <cell r="E3063" t="str">
            <v>RU Ecogen</v>
          </cell>
          <cell r="F3063" t="str">
            <v>Foreign</v>
          </cell>
        </row>
        <row r="3064">
          <cell r="A3064" t="str">
            <v>Total Asset/(Liability)</v>
          </cell>
          <cell r="B3064" t="str">
            <v>Bill</v>
          </cell>
          <cell r="C3064" t="str">
            <v>Computed</v>
          </cell>
          <cell r="D3064" t="str">
            <v>4Q03</v>
          </cell>
          <cell r="E3064" t="str">
            <v>RU Ecogen</v>
          </cell>
          <cell r="F3064" t="str">
            <v>Foreign</v>
          </cell>
        </row>
        <row r="3065">
          <cell r="A3065" t="str">
            <v>EOY Accrued Tax Rec/(Pay)</v>
          </cell>
          <cell r="B3065" t="str">
            <v>Bill</v>
          </cell>
          <cell r="C3065" t="str">
            <v>Computed</v>
          </cell>
          <cell r="D3065" t="str">
            <v>2Q04</v>
          </cell>
          <cell r="E3065" t="str">
            <v>RU Mt Stuart</v>
          </cell>
          <cell r="F3065" t="str">
            <v>Foreign</v>
          </cell>
          <cell r="G3065">
            <v>0</v>
          </cell>
        </row>
        <row r="3066">
          <cell r="A3066" t="str">
            <v>Total Deferred Tax Asset - Current</v>
          </cell>
          <cell r="B3066" t="str">
            <v>Bill</v>
          </cell>
          <cell r="C3066" t="str">
            <v>Computed</v>
          </cell>
          <cell r="D3066" t="str">
            <v>2Q04</v>
          </cell>
          <cell r="E3066" t="str">
            <v>RU Mt Stuart</v>
          </cell>
          <cell r="F3066" t="str">
            <v>Foreign</v>
          </cell>
          <cell r="G3066">
            <v>0</v>
          </cell>
        </row>
        <row r="3067">
          <cell r="A3067" t="str">
            <v>Total Deferred Tax Asset - NC</v>
          </cell>
          <cell r="B3067" t="str">
            <v>Bill</v>
          </cell>
          <cell r="C3067" t="str">
            <v>Computed</v>
          </cell>
          <cell r="D3067" t="str">
            <v>2Q04</v>
          </cell>
          <cell r="E3067" t="str">
            <v>RU Mt Stuart</v>
          </cell>
          <cell r="F3067" t="str">
            <v>Foreign</v>
          </cell>
          <cell r="G3067">
            <v>0</v>
          </cell>
        </row>
        <row r="3068">
          <cell r="A3068" t="str">
            <v>Total Deferred Tax Liab - NC</v>
          </cell>
          <cell r="B3068" t="str">
            <v>Bill</v>
          </cell>
          <cell r="C3068" t="str">
            <v>Computed</v>
          </cell>
          <cell r="D3068" t="str">
            <v>2Q04</v>
          </cell>
          <cell r="E3068" t="str">
            <v>RU Mt Stuart</v>
          </cell>
          <cell r="F3068" t="str">
            <v>Foreign</v>
          </cell>
          <cell r="G3068">
            <v>0</v>
          </cell>
        </row>
        <row r="3069">
          <cell r="A3069" t="str">
            <v>Total Net Deferred Tax Asset/(Liab)</v>
          </cell>
          <cell r="B3069" t="str">
            <v>Bill</v>
          </cell>
          <cell r="C3069" t="str">
            <v>Computed</v>
          </cell>
          <cell r="D3069" t="str">
            <v>2Q04</v>
          </cell>
          <cell r="E3069" t="str">
            <v>RU Mt Stuart</v>
          </cell>
          <cell r="F3069" t="str">
            <v>Foreign</v>
          </cell>
          <cell r="G3069">
            <v>0</v>
          </cell>
        </row>
        <row r="3070">
          <cell r="A3070" t="str">
            <v>Gross Valuation Allowance</v>
          </cell>
          <cell r="B3070" t="str">
            <v>Bill</v>
          </cell>
          <cell r="C3070" t="str">
            <v>Computed</v>
          </cell>
          <cell r="D3070" t="str">
            <v>2Q04</v>
          </cell>
          <cell r="E3070" t="str">
            <v>RU Mt Stuart</v>
          </cell>
          <cell r="F3070" t="str">
            <v>Foreign</v>
          </cell>
          <cell r="G3070">
            <v>0</v>
          </cell>
        </row>
        <row r="3071">
          <cell r="A3071" t="str">
            <v>Total Asset/(Liability)</v>
          </cell>
          <cell r="B3071" t="str">
            <v>Bill</v>
          </cell>
          <cell r="C3071" t="str">
            <v>Computed</v>
          </cell>
          <cell r="D3071" t="str">
            <v>2Q04</v>
          </cell>
          <cell r="E3071" t="str">
            <v>RU Mt Stuart</v>
          </cell>
          <cell r="F3071" t="str">
            <v>Foreign</v>
          </cell>
          <cell r="G3071">
            <v>0</v>
          </cell>
        </row>
        <row r="3072">
          <cell r="A3072" t="str">
            <v>Total tax expense (benefit)</v>
          </cell>
          <cell r="B3072" t="str">
            <v>Bill</v>
          </cell>
          <cell r="C3072" t="str">
            <v>Computed</v>
          </cell>
          <cell r="D3072" t="str">
            <v>2Q04</v>
          </cell>
          <cell r="E3072" t="str">
            <v>RU Mt Stuart</v>
          </cell>
          <cell r="F3072" t="str">
            <v>Foreign</v>
          </cell>
          <cell r="G3072">
            <v>0</v>
          </cell>
        </row>
        <row r="3073">
          <cell r="A3073" t="str">
            <v>EOY Accrued Tax Rec/(Pay)</v>
          </cell>
          <cell r="B3073" t="str">
            <v>Bill</v>
          </cell>
          <cell r="C3073" t="str">
            <v>Computed</v>
          </cell>
          <cell r="D3073" t="str">
            <v>1Q04</v>
          </cell>
          <cell r="E3073" t="str">
            <v>RU Mt Stuart</v>
          </cell>
          <cell r="F3073" t="str">
            <v>Foreign</v>
          </cell>
        </row>
        <row r="3074">
          <cell r="A3074" t="str">
            <v>Total Deferred Tax Asset - Current</v>
          </cell>
          <cell r="B3074" t="str">
            <v>Bill</v>
          </cell>
          <cell r="C3074" t="str">
            <v>Computed</v>
          </cell>
          <cell r="D3074" t="str">
            <v>1Q04</v>
          </cell>
          <cell r="E3074" t="str">
            <v>RU Mt Stuart</v>
          </cell>
          <cell r="F3074" t="str">
            <v>Foreign</v>
          </cell>
        </row>
        <row r="3075">
          <cell r="A3075" t="str">
            <v>Total Deferred Tax Asset - NC</v>
          </cell>
          <cell r="B3075" t="str">
            <v>Bill</v>
          </cell>
          <cell r="C3075" t="str">
            <v>Computed</v>
          </cell>
          <cell r="D3075" t="str">
            <v>1Q04</v>
          </cell>
          <cell r="E3075" t="str">
            <v>RU Mt Stuart</v>
          </cell>
          <cell r="F3075" t="str">
            <v>Foreign</v>
          </cell>
        </row>
        <row r="3076">
          <cell r="A3076" t="str">
            <v>Total Deferred Tax Liab - NC</v>
          </cell>
          <cell r="B3076" t="str">
            <v>Bill</v>
          </cell>
          <cell r="C3076" t="str">
            <v>Computed</v>
          </cell>
          <cell r="D3076" t="str">
            <v>1Q04</v>
          </cell>
          <cell r="E3076" t="str">
            <v>RU Mt Stuart</v>
          </cell>
          <cell r="F3076" t="str">
            <v>Foreign</v>
          </cell>
        </row>
        <row r="3077">
          <cell r="A3077" t="str">
            <v>Total Net Deferred Tax Asset/(Liab)</v>
          </cell>
          <cell r="B3077" t="str">
            <v>Bill</v>
          </cell>
          <cell r="C3077" t="str">
            <v>Computed</v>
          </cell>
          <cell r="D3077" t="str">
            <v>1Q04</v>
          </cell>
          <cell r="E3077" t="str">
            <v>RU Mt Stuart</v>
          </cell>
          <cell r="F3077" t="str">
            <v>Foreign</v>
          </cell>
        </row>
        <row r="3078">
          <cell r="A3078" t="str">
            <v>Gross Valuation Allowance</v>
          </cell>
          <cell r="B3078" t="str">
            <v>Bill</v>
          </cell>
          <cell r="C3078" t="str">
            <v>Computed</v>
          </cell>
          <cell r="D3078" t="str">
            <v>1Q04</v>
          </cell>
          <cell r="E3078" t="str">
            <v>RU Mt Stuart</v>
          </cell>
          <cell r="F3078" t="str">
            <v>Foreign</v>
          </cell>
        </row>
        <row r="3079">
          <cell r="A3079" t="str">
            <v>Total Asset/(Liability)</v>
          </cell>
          <cell r="B3079" t="str">
            <v>Bill</v>
          </cell>
          <cell r="C3079" t="str">
            <v>Computed</v>
          </cell>
          <cell r="D3079" t="str">
            <v>1Q04</v>
          </cell>
          <cell r="E3079" t="str">
            <v>RU Mt Stuart</v>
          </cell>
          <cell r="F3079" t="str">
            <v>Foreign</v>
          </cell>
        </row>
        <row r="3080">
          <cell r="A3080" t="str">
            <v>Total tax expense (benefit)</v>
          </cell>
          <cell r="B3080" t="str">
            <v>Bill</v>
          </cell>
          <cell r="C3080" t="str">
            <v>Computed</v>
          </cell>
          <cell r="D3080" t="str">
            <v>1Q04</v>
          </cell>
          <cell r="E3080" t="str">
            <v>RU Mt Stuart</v>
          </cell>
          <cell r="F3080" t="str">
            <v>Foreign</v>
          </cell>
        </row>
        <row r="3081">
          <cell r="A3081" t="str">
            <v>EOY Accrued Tax Rec/(Pay)</v>
          </cell>
          <cell r="B3081" t="str">
            <v>Bill</v>
          </cell>
          <cell r="C3081" t="str">
            <v>Computed</v>
          </cell>
          <cell r="D3081" t="str">
            <v>4Q03</v>
          </cell>
          <cell r="E3081" t="str">
            <v>RU Mt Stuart</v>
          </cell>
          <cell r="F3081" t="str">
            <v>Foreign</v>
          </cell>
        </row>
        <row r="3082">
          <cell r="A3082" t="str">
            <v>Total Deferred Tax Asset - Current</v>
          </cell>
          <cell r="B3082" t="str">
            <v>Bill</v>
          </cell>
          <cell r="C3082" t="str">
            <v>Computed</v>
          </cell>
          <cell r="D3082" t="str">
            <v>4Q03</v>
          </cell>
          <cell r="E3082" t="str">
            <v>RU Mt Stuart</v>
          </cell>
          <cell r="F3082" t="str">
            <v>Foreign</v>
          </cell>
        </row>
        <row r="3083">
          <cell r="A3083" t="str">
            <v>Total Deferred Tax Asset - NC</v>
          </cell>
          <cell r="B3083" t="str">
            <v>Bill</v>
          </cell>
          <cell r="C3083" t="str">
            <v>Computed</v>
          </cell>
          <cell r="D3083" t="str">
            <v>4Q03</v>
          </cell>
          <cell r="E3083" t="str">
            <v>RU Mt Stuart</v>
          </cell>
          <cell r="F3083" t="str">
            <v>Foreign</v>
          </cell>
        </row>
        <row r="3084">
          <cell r="A3084" t="str">
            <v>Total Deferred Tax Liab - NC</v>
          </cell>
          <cell r="B3084" t="str">
            <v>Bill</v>
          </cell>
          <cell r="C3084" t="str">
            <v>Computed</v>
          </cell>
          <cell r="D3084" t="str">
            <v>4Q03</v>
          </cell>
          <cell r="E3084" t="str">
            <v>RU Mt Stuart</v>
          </cell>
          <cell r="F3084" t="str">
            <v>Foreign</v>
          </cell>
        </row>
        <row r="3085">
          <cell r="A3085" t="str">
            <v>Total Net Deferred Tax Asset/(Liab)</v>
          </cell>
          <cell r="B3085" t="str">
            <v>Bill</v>
          </cell>
          <cell r="C3085" t="str">
            <v>Computed</v>
          </cell>
          <cell r="D3085" t="str">
            <v>4Q03</v>
          </cell>
          <cell r="E3085" t="str">
            <v>RU Mt Stuart</v>
          </cell>
          <cell r="F3085" t="str">
            <v>Foreign</v>
          </cell>
        </row>
        <row r="3086">
          <cell r="A3086" t="str">
            <v>Gross Valuation Allowance</v>
          </cell>
          <cell r="B3086" t="str">
            <v>Bill</v>
          </cell>
          <cell r="C3086" t="str">
            <v>Computed</v>
          </cell>
          <cell r="D3086" t="str">
            <v>4Q03</v>
          </cell>
          <cell r="E3086" t="str">
            <v>RU Mt Stuart</v>
          </cell>
          <cell r="F3086" t="str">
            <v>Foreign</v>
          </cell>
        </row>
        <row r="3087">
          <cell r="A3087" t="str">
            <v>Total Asset/(Liability)</v>
          </cell>
          <cell r="B3087" t="str">
            <v>Bill</v>
          </cell>
          <cell r="C3087" t="str">
            <v>Computed</v>
          </cell>
          <cell r="D3087" t="str">
            <v>4Q03</v>
          </cell>
          <cell r="E3087" t="str">
            <v>RU Mt Stuart</v>
          </cell>
          <cell r="F3087" t="str">
            <v>Foreign</v>
          </cell>
        </row>
      </sheetData>
      <sheetData sheetId="1" refreshError="1"/>
      <sheetData sheetId="2" refreshError="1">
        <row r="5">
          <cell r="B5" t="str">
            <v>Taxes - Equity Earnings</v>
          </cell>
          <cell r="C5" t="str">
            <v>Total Revenue</v>
          </cell>
          <cell r="D5" t="str">
            <v>Operating Costs</v>
          </cell>
          <cell r="E5" t="str">
            <v>Production Costs</v>
          </cell>
          <cell r="F5" t="str">
            <v>Depreciation/Depletion</v>
          </cell>
          <cell r="G5" t="str">
            <v>Amortization</v>
          </cell>
          <cell r="H5" t="str">
            <v>SG&amp;A Costs</v>
          </cell>
          <cell r="I5" t="str">
            <v>Provision For Bad Debt</v>
          </cell>
          <cell r="J5" t="str">
            <v>Total Operating Costs</v>
          </cell>
          <cell r="K5" t="str">
            <v>Operating Income</v>
          </cell>
          <cell r="L5" t="str">
            <v>Gross Margin</v>
          </cell>
          <cell r="N5" t="str">
            <v>Other (Income)</v>
          </cell>
          <cell r="O5" t="str">
            <v>Other Expense</v>
          </cell>
          <cell r="P5" t="str">
            <v>Interest (Income)</v>
          </cell>
          <cell r="Q5" t="str">
            <v>Interest Expense</v>
          </cell>
          <cell r="R5" t="str">
            <v>Foreign Currency (Gain)/Loss</v>
          </cell>
          <cell r="S5" t="str">
            <v>Commodity Derivatives - (Gain)/Loss</v>
          </cell>
          <cell r="T5" t="str">
            <v>Equity In Earnings - Gain/(Loss)</v>
          </cell>
          <cell r="U5" t="str">
            <v>Income Before Taxes &amp; Minority Int</v>
          </cell>
          <cell r="V5" t="str">
            <v>Minority Interest Gross</v>
          </cell>
          <cell r="W5" t="str">
            <v>Total Income Before Taxes</v>
          </cell>
          <cell r="X5" t="str">
            <v>Taxes - Minority</v>
          </cell>
          <cell r="Y5" t="str">
            <v>Minority Interest Net</v>
          </cell>
          <cell r="Z5" t="str">
            <v>Income from Continuing Operations</v>
          </cell>
          <cell r="AA5" t="str">
            <v>Tax Expense</v>
          </cell>
          <cell r="AB5" t="str">
            <v>Total Discontinued Operations</v>
          </cell>
          <cell r="AC5" t="str">
            <v>Chng In Acct Principle</v>
          </cell>
          <cell r="AD5" t="str">
            <v>Extraordinary Items</v>
          </cell>
          <cell r="AE5" t="str">
            <v>Net Income</v>
          </cell>
          <cell r="AG5" t="str">
            <v>Income Before Taxes &amp; Minority Int</v>
          </cell>
          <cell r="AH5" t="str">
            <v>Minority Interest Gross</v>
          </cell>
          <cell r="AI5" t="str">
            <v>Total Discontinued Operations</v>
          </cell>
          <cell r="AJ5" t="str">
            <v>Extraordinary Items</v>
          </cell>
          <cell r="AK5" t="str">
            <v>Chng In Acct Principle</v>
          </cell>
          <cell r="AM5" t="str">
            <v>GAAP Eliminations Shown by Business</v>
          </cell>
          <cell r="AN5" t="str">
            <v>IC10 Consol - Coal Revenue</v>
          </cell>
          <cell r="AO5" t="str">
            <v>IC10 Consol - Fuel - Coal Cost</v>
          </cell>
          <cell r="AP5" t="str">
            <v>IC11 Consol - Gas Revenue</v>
          </cell>
          <cell r="AQ5" t="str">
            <v>IC11 Consol - Fuel - Gas Cost</v>
          </cell>
          <cell r="AR5" t="str">
            <v>IC12 Consol - Interest Income</v>
          </cell>
          <cell r="AS5" t="str">
            <v>IC12 Consol - Interest Expense</v>
          </cell>
          <cell r="AT5" t="str">
            <v>IC13 Consol - Ops Mgmt Fees (Rev)</v>
          </cell>
          <cell r="AU5" t="str">
            <v>IC13 Consol - Mgmt (Operator) Fees</v>
          </cell>
          <cell r="AV5" t="str">
            <v>IC14 Consol - Oil Revenue</v>
          </cell>
          <cell r="AW5" t="str">
            <v>IC14 Consol - Fuel - Oil Cost</v>
          </cell>
          <cell r="AX5" t="str">
            <v>IC15 Consol - Other Fuel Revenue</v>
          </cell>
          <cell r="AY5" t="str">
            <v>IC15 Consol - Other Fuel Cost</v>
          </cell>
          <cell r="AZ5" t="str">
            <v>IC16 Consol - Other Revenue</v>
          </cell>
          <cell r="BA5" t="str">
            <v>IC16 Consol - Other Costs Of Sales</v>
          </cell>
          <cell r="BB5" t="str">
            <v>IC17 Consol - Reim Ops Exp (Rev)</v>
          </cell>
          <cell r="BC5" t="str">
            <v>IC17 Consol - Reimb Op Costs</v>
          </cell>
          <cell r="BD5" t="str">
            <v>IC18 Consol - Elec Sales - Capacity</v>
          </cell>
          <cell r="BE5" t="str">
            <v>IC18 Consol - Elec Cost - Capacity</v>
          </cell>
          <cell r="BF5" t="str">
            <v>IC19 Consol - Elec Sales - Energy</v>
          </cell>
          <cell r="BG5" t="str">
            <v>IC19 Consol - Elec Cost - Energy</v>
          </cell>
          <cell r="BI5" t="str">
            <v>FX Effect (AES portion only)</v>
          </cell>
          <cell r="BJ5" t="str">
            <v>FX Effect (AES portion only) - Tax</v>
          </cell>
          <cell r="BK5" t="str">
            <v>Total FX Effect After Tax</v>
          </cell>
          <cell r="BM5" t="str">
            <v>FAS 133 (AES portion only)</v>
          </cell>
          <cell r="BN5" t="str">
            <v>FAS 133 (AES portion only) - Tax</v>
          </cell>
          <cell r="BO5" t="str">
            <v>Total FAS 133 After Tax</v>
          </cell>
          <cell r="BQ5" t="str">
            <v>Prepaid Taxes</v>
          </cell>
          <cell r="BR5" t="str">
            <v>Deferred Tax Asset - US Federal Current</v>
          </cell>
          <cell r="BS5" t="str">
            <v>Deferred Tax Asset - US State Current</v>
          </cell>
          <cell r="BT5" t="str">
            <v>Deferred Tax Asset Foreign Current</v>
          </cell>
          <cell r="BU5" t="str">
            <v>Income Tax Receivable - Foreign</v>
          </cell>
          <cell r="BV5" t="str">
            <v>Income Tax Receivable - Us</v>
          </cell>
          <cell r="BW5" t="str">
            <v>Income Tax Receivable - LT - Foreign</v>
          </cell>
          <cell r="BX5" t="str">
            <v>Deferred Tax Asset - US State</v>
          </cell>
          <cell r="BY5" t="str">
            <v>Deferred Tax Asset - US Federal</v>
          </cell>
          <cell r="BZ5" t="str">
            <v>Deferred Tax Asset Foreign</v>
          </cell>
          <cell r="CB5" t="str">
            <v>Income Taxes Payable - US State</v>
          </cell>
          <cell r="CC5" t="str">
            <v>Income Taxes Payable - US Federal</v>
          </cell>
          <cell r="CD5" t="str">
            <v>Income Taxes Payable Foreign</v>
          </cell>
          <cell r="CE5" t="str">
            <v>Deferred Tax Liability - US State</v>
          </cell>
          <cell r="CF5" t="str">
            <v>Deferred Tax Liability - US Federal</v>
          </cell>
          <cell r="CG5" t="str">
            <v>Deferred Tax Liability Foreign</v>
          </cell>
          <cell r="CI5" t="str">
            <v>Charitable Contributions - US</v>
          </cell>
          <cell r="CJ5" t="str">
            <v>Charitable Contributions - Non - US</v>
          </cell>
          <cell r="CL5" t="str">
            <v>Taxes - Extraordinary Items</v>
          </cell>
          <cell r="CM5" t="str">
            <v>Pretax Extra Items</v>
          </cell>
          <cell r="CN5" t="str">
            <v>Taxes - Change in Acct Principle</v>
          </cell>
          <cell r="CO5" t="str">
            <v>Pretax Chng Acct Princ</v>
          </cell>
          <cell r="CP5" t="str">
            <v>Taxes - Discontinued Operations</v>
          </cell>
          <cell r="CQ5" t="str">
            <v>Pretax Discops</v>
          </cell>
          <cell r="CS5" t="str">
            <v>Inc Tax Exp US Consol - US State</v>
          </cell>
          <cell r="CT5" t="str">
            <v>Inc Tax Exp US Consol - US Federal</v>
          </cell>
          <cell r="CU5" t="str">
            <v>Inc Tax Exp US Unconsol - US State</v>
          </cell>
          <cell r="CV5" t="str">
            <v>Inc Tax Exp US Unconsol - US Federal</v>
          </cell>
          <cell r="CW5" t="str">
            <v>Inc Tax Exp Foreign Consol</v>
          </cell>
          <cell r="CX5" t="str">
            <v>Inc Tax Exp Foreign Unconsol</v>
          </cell>
        </row>
        <row r="6">
          <cell r="A6" t="str">
            <v>Hidroelectrica Alicura SA (Argtn)</v>
          </cell>
        </row>
        <row r="7">
          <cell r="A7" t="str">
            <v>SEI y Asociados de Argentina SA</v>
          </cell>
        </row>
        <row r="8">
          <cell r="A8" t="str">
            <v>Asociados de Electridad SA</v>
          </cell>
        </row>
        <row r="9">
          <cell r="A9" t="str">
            <v>Alicura Holdings SRL (Argentina)</v>
          </cell>
        </row>
        <row r="10">
          <cell r="A10" t="str">
            <v>Angel Falls</v>
          </cell>
        </row>
        <row r="11">
          <cell r="A11" t="str">
            <v>AES Chaparron I LTD (Cayman)</v>
          </cell>
          <cell r="B11">
            <v>0</v>
          </cell>
          <cell r="C11">
            <v>14756264</v>
          </cell>
          <cell r="E11">
            <v>8619226</v>
          </cell>
          <cell r="F11">
            <v>84540</v>
          </cell>
          <cell r="G11">
            <v>1934107</v>
          </cell>
          <cell r="H11">
            <v>0</v>
          </cell>
          <cell r="I11">
            <v>-7962</v>
          </cell>
          <cell r="J11">
            <v>10629911</v>
          </cell>
          <cell r="K11">
            <v>4126353</v>
          </cell>
          <cell r="L11">
            <v>4126353</v>
          </cell>
          <cell r="N11">
            <v>0</v>
          </cell>
          <cell r="O11">
            <v>36927</v>
          </cell>
          <cell r="P11">
            <v>-100095</v>
          </cell>
          <cell r="Q11">
            <v>-5537</v>
          </cell>
          <cell r="R11">
            <v>128350</v>
          </cell>
          <cell r="S11">
            <v>0</v>
          </cell>
          <cell r="T11">
            <v>0</v>
          </cell>
          <cell r="U11">
            <v>4066708</v>
          </cell>
          <cell r="V11">
            <v>-33514</v>
          </cell>
          <cell r="W11">
            <v>4100222</v>
          </cell>
          <cell r="X11">
            <v>-1447</v>
          </cell>
          <cell r="Y11">
            <v>-34961</v>
          </cell>
          <cell r="Z11">
            <v>4101669</v>
          </cell>
          <cell r="AA11">
            <v>1541912</v>
          </cell>
          <cell r="AB11">
            <v>0</v>
          </cell>
          <cell r="AC11">
            <v>0</v>
          </cell>
          <cell r="AD11">
            <v>0</v>
          </cell>
          <cell r="AE11">
            <v>2559757</v>
          </cell>
          <cell r="AG11">
            <v>4066708</v>
          </cell>
          <cell r="AH11">
            <v>-33514</v>
          </cell>
          <cell r="AI11">
            <v>0</v>
          </cell>
          <cell r="AJ11">
            <v>0</v>
          </cell>
          <cell r="AK11">
            <v>0</v>
          </cell>
          <cell r="BA11">
            <v>85730</v>
          </cell>
          <cell r="BI11">
            <v>48691</v>
          </cell>
          <cell r="BJ11">
            <v>-17043</v>
          </cell>
          <cell r="BK11">
            <v>31648</v>
          </cell>
          <cell r="BM11">
            <v>-23839</v>
          </cell>
          <cell r="BN11">
            <v>8344</v>
          </cell>
          <cell r="BO11">
            <v>-15495</v>
          </cell>
          <cell r="BQ11">
            <v>99148</v>
          </cell>
          <cell r="BR11">
            <v>0</v>
          </cell>
          <cell r="BS11">
            <v>0</v>
          </cell>
          <cell r="BT11">
            <v>0</v>
          </cell>
          <cell r="BU11">
            <v>41952</v>
          </cell>
          <cell r="BV11">
            <v>0</v>
          </cell>
          <cell r="BW11">
            <v>7341881</v>
          </cell>
          <cell r="BX11">
            <v>0</v>
          </cell>
          <cell r="BY11">
            <v>0</v>
          </cell>
          <cell r="BZ11">
            <v>16851426</v>
          </cell>
          <cell r="CB11">
            <v>0</v>
          </cell>
          <cell r="CC11">
            <v>0</v>
          </cell>
          <cell r="CD11">
            <v>111989</v>
          </cell>
          <cell r="CE11">
            <v>0</v>
          </cell>
          <cell r="CF11">
            <v>0</v>
          </cell>
          <cell r="CG11">
            <v>0</v>
          </cell>
          <cell r="CI11">
            <v>0</v>
          </cell>
          <cell r="CL11">
            <v>0</v>
          </cell>
          <cell r="CM11">
            <v>0</v>
          </cell>
          <cell r="CO11">
            <v>0</v>
          </cell>
          <cell r="CQ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1541912</v>
          </cell>
          <cell r="CX11">
            <v>0</v>
          </cell>
        </row>
        <row r="12">
          <cell r="A12" t="str">
            <v>SEI de Argentina SA (Argentina)</v>
          </cell>
        </row>
        <row r="13">
          <cell r="A13" t="str">
            <v>AES Chaparron II LTD (Cayman)</v>
          </cell>
        </row>
        <row r="14">
          <cell r="A14" t="str">
            <v>Alicura Eliminations</v>
          </cell>
        </row>
        <row r="15">
          <cell r="A15" t="str">
            <v>RU Altai</v>
          </cell>
          <cell r="C15">
            <v>30242759.010000002</v>
          </cell>
          <cell r="E15">
            <v>17642140.489999998</v>
          </cell>
          <cell r="F15">
            <v>1072593.06</v>
          </cell>
          <cell r="G15">
            <v>20769.05</v>
          </cell>
          <cell r="I15">
            <v>-63291.93</v>
          </cell>
          <cell r="J15">
            <v>18672210.66</v>
          </cell>
          <cell r="K15">
            <v>11570548.35</v>
          </cell>
          <cell r="L15">
            <v>11570548.35</v>
          </cell>
          <cell r="N15">
            <v>-27150.91</v>
          </cell>
          <cell r="O15">
            <v>393566.66</v>
          </cell>
          <cell r="P15">
            <v>0</v>
          </cell>
          <cell r="Q15">
            <v>3280603.53</v>
          </cell>
          <cell r="R15">
            <v>-1471838.11</v>
          </cell>
          <cell r="U15">
            <v>9395367.1899999995</v>
          </cell>
          <cell r="V15">
            <v>0</v>
          </cell>
          <cell r="W15">
            <v>9395367.1899999995</v>
          </cell>
          <cell r="X15">
            <v>0</v>
          </cell>
          <cell r="Y15">
            <v>0</v>
          </cell>
          <cell r="Z15">
            <v>9395367.1899999995</v>
          </cell>
          <cell r="AA15">
            <v>3293553</v>
          </cell>
          <cell r="AE15">
            <v>6101814.1900000004</v>
          </cell>
          <cell r="AG15">
            <v>9395367.1899999995</v>
          </cell>
          <cell r="AH15">
            <v>0</v>
          </cell>
          <cell r="AO15">
            <v>1758837</v>
          </cell>
          <cell r="AS15">
            <v>3050161</v>
          </cell>
          <cell r="AZ15">
            <v>1887</v>
          </cell>
          <cell r="BF15">
            <v>1785982</v>
          </cell>
          <cell r="BI15">
            <v>-1306733</v>
          </cell>
          <cell r="BJ15">
            <v>392020</v>
          </cell>
          <cell r="BK15">
            <v>-914713</v>
          </cell>
          <cell r="BU15">
            <v>190044.91</v>
          </cell>
          <cell r="BZ15">
            <v>4428345.01</v>
          </cell>
          <cell r="CW15">
            <v>3293553</v>
          </cell>
        </row>
        <row r="16">
          <cell r="A16" t="str">
            <v>Energy LTD</v>
          </cell>
          <cell r="B16">
            <v>0</v>
          </cell>
          <cell r="C16">
            <v>484843</v>
          </cell>
          <cell r="E16">
            <v>48791</v>
          </cell>
          <cell r="F16">
            <v>0</v>
          </cell>
          <cell r="G16">
            <v>0</v>
          </cell>
          <cell r="H16">
            <v>585902</v>
          </cell>
          <cell r="I16">
            <v>0</v>
          </cell>
          <cell r="J16">
            <v>634693</v>
          </cell>
          <cell r="K16">
            <v>-149850</v>
          </cell>
          <cell r="L16">
            <v>436052</v>
          </cell>
          <cell r="N16">
            <v>0</v>
          </cell>
          <cell r="O16">
            <v>0</v>
          </cell>
          <cell r="P16">
            <v>-139887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-9963</v>
          </cell>
          <cell r="V16">
            <v>0</v>
          </cell>
          <cell r="W16">
            <v>-9963</v>
          </cell>
          <cell r="X16">
            <v>0</v>
          </cell>
          <cell r="Y16">
            <v>0</v>
          </cell>
          <cell r="Z16">
            <v>-9963</v>
          </cell>
          <cell r="AA16">
            <v>31583</v>
          </cell>
          <cell r="AB16">
            <v>0</v>
          </cell>
          <cell r="AC16">
            <v>0</v>
          </cell>
          <cell r="AD16">
            <v>0</v>
          </cell>
          <cell r="AE16">
            <v>-41546</v>
          </cell>
          <cell r="AG16">
            <v>-9963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R16">
            <v>139887</v>
          </cell>
          <cell r="AZ16">
            <v>484843</v>
          </cell>
          <cell r="BA16">
            <v>48791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324130</v>
          </cell>
          <cell r="BX16">
            <v>0</v>
          </cell>
          <cell r="BY16">
            <v>0</v>
          </cell>
          <cell r="BZ16">
            <v>220652</v>
          </cell>
          <cell r="CB16">
            <v>0</v>
          </cell>
          <cell r="CC16">
            <v>0</v>
          </cell>
          <cell r="CD16">
            <v>5976</v>
          </cell>
          <cell r="CE16">
            <v>0</v>
          </cell>
          <cell r="CF16">
            <v>0</v>
          </cell>
          <cell r="CG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Q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31583</v>
          </cell>
          <cell r="CX16">
            <v>0</v>
          </cell>
        </row>
        <row r="17">
          <cell r="A17" t="str">
            <v>Andres BV</v>
          </cell>
          <cell r="B17">
            <v>0</v>
          </cell>
          <cell r="C17">
            <v>0</v>
          </cell>
          <cell r="E17">
            <v>0</v>
          </cell>
          <cell r="F17">
            <v>756372</v>
          </cell>
          <cell r="G17">
            <v>0</v>
          </cell>
          <cell r="H17">
            <v>0</v>
          </cell>
          <cell r="I17">
            <v>0</v>
          </cell>
          <cell r="J17">
            <v>756372</v>
          </cell>
          <cell r="K17">
            <v>-756372</v>
          </cell>
          <cell r="L17">
            <v>-756372</v>
          </cell>
          <cell r="N17">
            <v>0</v>
          </cell>
          <cell r="O17">
            <v>0</v>
          </cell>
          <cell r="P17">
            <v>0</v>
          </cell>
          <cell r="Q17">
            <v>14612568</v>
          </cell>
          <cell r="R17">
            <v>0</v>
          </cell>
          <cell r="S17">
            <v>0</v>
          </cell>
          <cell r="T17">
            <v>0</v>
          </cell>
          <cell r="U17">
            <v>-15368940</v>
          </cell>
          <cell r="V17">
            <v>0</v>
          </cell>
          <cell r="W17">
            <v>-15368940</v>
          </cell>
          <cell r="X17">
            <v>0</v>
          </cell>
          <cell r="Y17">
            <v>0</v>
          </cell>
          <cell r="Z17">
            <v>-15368940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-15368940</v>
          </cell>
          <cell r="AG17">
            <v>-15368940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S17">
            <v>14612568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I17">
            <v>0</v>
          </cell>
          <cell r="CJ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Q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</row>
        <row r="18">
          <cell r="A18" t="str">
            <v>Atlantic Basin Services LTD</v>
          </cell>
          <cell r="B18">
            <v>0</v>
          </cell>
          <cell r="C18">
            <v>17982636</v>
          </cell>
          <cell r="E18">
            <v>17922656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17922656</v>
          </cell>
          <cell r="K18">
            <v>59980</v>
          </cell>
          <cell r="L18">
            <v>59980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59980</v>
          </cell>
          <cell r="V18">
            <v>0</v>
          </cell>
          <cell r="W18">
            <v>59980</v>
          </cell>
          <cell r="X18">
            <v>0</v>
          </cell>
          <cell r="Y18">
            <v>0</v>
          </cell>
          <cell r="Z18">
            <v>59980</v>
          </cell>
          <cell r="AA18">
            <v>15000</v>
          </cell>
          <cell r="AB18">
            <v>0</v>
          </cell>
          <cell r="AC18">
            <v>0</v>
          </cell>
          <cell r="AD18">
            <v>0</v>
          </cell>
          <cell r="AE18">
            <v>44980</v>
          </cell>
          <cell r="AG18">
            <v>59980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P18">
            <v>13962636</v>
          </cell>
          <cell r="AZ18">
            <v>4020000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Q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15000</v>
          </cell>
          <cell r="CX18">
            <v>0</v>
          </cell>
        </row>
        <row r="19">
          <cell r="A19" t="str">
            <v>Andres (Dominican Republic)</v>
          </cell>
          <cell r="B19">
            <v>0</v>
          </cell>
          <cell r="C19">
            <v>49315376</v>
          </cell>
          <cell r="E19">
            <v>36070684</v>
          </cell>
          <cell r="F19">
            <v>4396594</v>
          </cell>
          <cell r="G19">
            <v>0</v>
          </cell>
          <cell r="H19">
            <v>0</v>
          </cell>
          <cell r="I19">
            <v>0</v>
          </cell>
          <cell r="J19">
            <v>40467278</v>
          </cell>
          <cell r="K19">
            <v>8848098</v>
          </cell>
          <cell r="L19">
            <v>8848098</v>
          </cell>
          <cell r="N19">
            <v>-130324</v>
          </cell>
          <cell r="O19">
            <v>4429</v>
          </cell>
          <cell r="P19">
            <v>-1146308</v>
          </cell>
          <cell r="Q19">
            <v>9250772</v>
          </cell>
          <cell r="R19">
            <v>767514</v>
          </cell>
          <cell r="S19">
            <v>0</v>
          </cell>
          <cell r="T19">
            <v>0</v>
          </cell>
          <cell r="U19">
            <v>102015</v>
          </cell>
          <cell r="V19">
            <v>0</v>
          </cell>
          <cell r="W19">
            <v>102015</v>
          </cell>
          <cell r="X19">
            <v>0</v>
          </cell>
          <cell r="Y19">
            <v>0</v>
          </cell>
          <cell r="Z19">
            <v>102015</v>
          </cell>
          <cell r="AA19">
            <v>-131303</v>
          </cell>
          <cell r="AB19">
            <v>0</v>
          </cell>
          <cell r="AC19">
            <v>0</v>
          </cell>
          <cell r="AD19">
            <v>0</v>
          </cell>
          <cell r="AE19">
            <v>233318</v>
          </cell>
          <cell r="AG19">
            <v>102015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P19">
            <v>12699459</v>
          </cell>
          <cell r="AQ19">
            <v>13962636</v>
          </cell>
          <cell r="AU19">
            <v>315732</v>
          </cell>
          <cell r="AZ19">
            <v>849971</v>
          </cell>
          <cell r="BA19">
            <v>4025683</v>
          </cell>
          <cell r="BD19">
            <v>2311375</v>
          </cell>
          <cell r="BF19">
            <v>16126894</v>
          </cell>
          <cell r="BG19">
            <v>17</v>
          </cell>
          <cell r="BI19">
            <v>456042</v>
          </cell>
          <cell r="BJ19">
            <v>-114011</v>
          </cell>
          <cell r="BK19">
            <v>342031</v>
          </cell>
          <cell r="BQ19">
            <v>632135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B19">
            <v>0</v>
          </cell>
          <cell r="CC19">
            <v>0</v>
          </cell>
          <cell r="CD19">
            <v>342721</v>
          </cell>
          <cell r="CE19">
            <v>0</v>
          </cell>
          <cell r="CF19">
            <v>0</v>
          </cell>
          <cell r="CG19">
            <v>519805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-131303</v>
          </cell>
          <cell r="CX19">
            <v>0</v>
          </cell>
        </row>
        <row r="20">
          <cell r="A20" t="str">
            <v>ANDRES CONADJ</v>
          </cell>
          <cell r="B20">
            <v>0</v>
          </cell>
          <cell r="C20">
            <v>0</v>
          </cell>
          <cell r="E20">
            <v>269900</v>
          </cell>
          <cell r="F20">
            <v>-161575</v>
          </cell>
          <cell r="G20">
            <v>0</v>
          </cell>
          <cell r="H20">
            <v>0</v>
          </cell>
          <cell r="I20">
            <v>0</v>
          </cell>
          <cell r="J20">
            <v>108325</v>
          </cell>
          <cell r="K20">
            <v>-108325</v>
          </cell>
          <cell r="L20">
            <v>-108325</v>
          </cell>
          <cell r="N20">
            <v>0</v>
          </cell>
          <cell r="O20">
            <v>0</v>
          </cell>
          <cell r="P20">
            <v>0</v>
          </cell>
          <cell r="Q20">
            <v>-14612568</v>
          </cell>
          <cell r="R20">
            <v>0</v>
          </cell>
          <cell r="S20">
            <v>0</v>
          </cell>
          <cell r="T20">
            <v>0</v>
          </cell>
          <cell r="U20">
            <v>14504243</v>
          </cell>
          <cell r="V20">
            <v>0</v>
          </cell>
          <cell r="W20">
            <v>14504243</v>
          </cell>
          <cell r="X20">
            <v>0</v>
          </cell>
          <cell r="Y20">
            <v>0</v>
          </cell>
          <cell r="Z20">
            <v>14504243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14504243</v>
          </cell>
          <cell r="AG20">
            <v>14504243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S20">
            <v>-14612568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Q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</row>
        <row r="21">
          <cell r="A21" t="str">
            <v>AES Hispanola II</v>
          </cell>
          <cell r="P21">
            <v>-14612568</v>
          </cell>
          <cell r="Q21">
            <v>14612568</v>
          </cell>
          <cell r="U21">
            <v>0</v>
          </cell>
          <cell r="W21">
            <v>0</v>
          </cell>
          <cell r="Z21">
            <v>0</v>
          </cell>
          <cell r="AE21">
            <v>0</v>
          </cell>
          <cell r="AG21">
            <v>0</v>
          </cell>
          <cell r="AR21">
            <v>14612568</v>
          </cell>
          <cell r="AS21">
            <v>14612568</v>
          </cell>
        </row>
        <row r="22">
          <cell r="A22" t="str">
            <v>Andres Eliminations</v>
          </cell>
          <cell r="C22">
            <v>-17982636</v>
          </cell>
          <cell r="E22">
            <v>-17982636</v>
          </cell>
          <cell r="J22">
            <v>-17982636</v>
          </cell>
          <cell r="K22">
            <v>0</v>
          </cell>
          <cell r="L22">
            <v>0</v>
          </cell>
          <cell r="P22">
            <v>14612568</v>
          </cell>
          <cell r="Q22">
            <v>-14612568</v>
          </cell>
          <cell r="U22">
            <v>0</v>
          </cell>
          <cell r="W22">
            <v>0</v>
          </cell>
          <cell r="Z22">
            <v>0</v>
          </cell>
          <cell r="AE22">
            <v>0</v>
          </cell>
          <cell r="AG22">
            <v>0</v>
          </cell>
          <cell r="AP22">
            <v>-13962636</v>
          </cell>
          <cell r="AQ22">
            <v>-13962636</v>
          </cell>
          <cell r="AR22">
            <v>-14612568</v>
          </cell>
          <cell r="AS22">
            <v>-14612568</v>
          </cell>
          <cell r="AZ22">
            <v>-4020000</v>
          </cell>
          <cell r="BA22">
            <v>-4020000</v>
          </cell>
        </row>
        <row r="23">
          <cell r="A23" t="str">
            <v>Argentina Investments LTD (Cayman)</v>
          </cell>
        </row>
        <row r="24">
          <cell r="A24" t="str">
            <v>RU Arlington</v>
          </cell>
          <cell r="C24">
            <v>21194750</v>
          </cell>
          <cell r="E24">
            <v>57923</v>
          </cell>
          <cell r="F24">
            <v>0</v>
          </cell>
          <cell r="H24">
            <v>75029045</v>
          </cell>
          <cell r="J24">
            <v>75086968</v>
          </cell>
          <cell r="K24">
            <v>-53892218</v>
          </cell>
          <cell r="L24">
            <v>21136827</v>
          </cell>
          <cell r="N24">
            <v>14499797</v>
          </cell>
          <cell r="O24">
            <v>18448433</v>
          </cell>
          <cell r="P24">
            <v>-26442409</v>
          </cell>
          <cell r="Q24">
            <v>248831552</v>
          </cell>
          <cell r="R24">
            <v>3962403</v>
          </cell>
          <cell r="U24">
            <v>-313191994</v>
          </cell>
          <cell r="V24">
            <v>0</v>
          </cell>
          <cell r="W24">
            <v>-337435132</v>
          </cell>
          <cell r="X24">
            <v>0</v>
          </cell>
          <cell r="Y24">
            <v>0</v>
          </cell>
          <cell r="Z24">
            <v>-313191994</v>
          </cell>
          <cell r="AA24">
            <v>-40686250.899999999</v>
          </cell>
          <cell r="AB24">
            <v>24243138</v>
          </cell>
          <cell r="AE24">
            <v>-296748881.10000002</v>
          </cell>
          <cell r="AG24">
            <v>-313191994</v>
          </cell>
          <cell r="AH24">
            <v>0</v>
          </cell>
          <cell r="AI24">
            <v>24243138</v>
          </cell>
          <cell r="AR24">
            <v>24412334</v>
          </cell>
          <cell r="AS24">
            <v>3266537</v>
          </cell>
          <cell r="AT24">
            <v>21194750</v>
          </cell>
          <cell r="BA24">
            <v>0</v>
          </cell>
          <cell r="BI24">
            <v>5524388</v>
          </cell>
          <cell r="BJ24">
            <v>-1933536</v>
          </cell>
          <cell r="BK24">
            <v>3590852</v>
          </cell>
          <cell r="BM24">
            <v>577921</v>
          </cell>
          <cell r="BN24">
            <v>-202259</v>
          </cell>
          <cell r="BO24">
            <v>375662</v>
          </cell>
          <cell r="BR24">
            <v>2044555</v>
          </cell>
          <cell r="BS24">
            <v>98200000</v>
          </cell>
          <cell r="CB24">
            <v>26955600</v>
          </cell>
          <cell r="CC24">
            <v>103062430</v>
          </cell>
          <cell r="CF24">
            <v>272967497.10000002</v>
          </cell>
          <cell r="CP24">
            <v>2445000</v>
          </cell>
          <cell r="CQ24">
            <v>21798138</v>
          </cell>
          <cell r="CT24">
            <v>-40686250.899999999</v>
          </cell>
        </row>
        <row r="25">
          <cell r="A25" t="str">
            <v>Transpower Pvt LTD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457817</v>
          </cell>
          <cell r="I25">
            <v>0</v>
          </cell>
          <cell r="J25">
            <v>457817</v>
          </cell>
          <cell r="K25">
            <v>-457817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-457817</v>
          </cell>
          <cell r="W25">
            <v>-457817</v>
          </cell>
          <cell r="Z25">
            <v>-457817</v>
          </cell>
          <cell r="AE25">
            <v>-457817</v>
          </cell>
          <cell r="AG25">
            <v>-457817</v>
          </cell>
          <cell r="CI25">
            <v>0</v>
          </cell>
        </row>
        <row r="26">
          <cell r="A26" t="str">
            <v>India Pvt LTD Bd</v>
          </cell>
        </row>
        <row r="27">
          <cell r="A27" t="str">
            <v>Orient Development</v>
          </cell>
        </row>
        <row r="28">
          <cell r="A28" t="str">
            <v>AES Power One Pty LTD</v>
          </cell>
        </row>
        <row r="29">
          <cell r="A29" t="str">
            <v>Korea Inc</v>
          </cell>
        </row>
        <row r="30">
          <cell r="A30" t="str">
            <v>Taiwan Inc</v>
          </cell>
        </row>
        <row r="31">
          <cell r="A31" t="str">
            <v>Transpower Australia Pty LTD</v>
          </cell>
        </row>
        <row r="32">
          <cell r="A32" t="str">
            <v>Transpower SG&amp;A Eliminations</v>
          </cell>
        </row>
        <row r="33">
          <cell r="A33" t="str">
            <v>Atlantic SGA</v>
          </cell>
          <cell r="C33">
            <v>0</v>
          </cell>
          <cell r="E33">
            <v>0</v>
          </cell>
          <cell r="F33">
            <v>0</v>
          </cell>
          <cell r="G33">
            <v>0</v>
          </cell>
          <cell r="H33">
            <v>301799.39</v>
          </cell>
          <cell r="I33">
            <v>0</v>
          </cell>
          <cell r="J33">
            <v>301799.39</v>
          </cell>
          <cell r="K33">
            <v>-301799.39</v>
          </cell>
          <cell r="L33">
            <v>0</v>
          </cell>
          <cell r="N33">
            <v>0</v>
          </cell>
          <cell r="O33">
            <v>0</v>
          </cell>
          <cell r="P33">
            <v>-0.39</v>
          </cell>
          <cell r="Q33">
            <v>0</v>
          </cell>
          <cell r="R33">
            <v>0</v>
          </cell>
          <cell r="S33">
            <v>0</v>
          </cell>
          <cell r="U33">
            <v>-301799</v>
          </cell>
          <cell r="W33">
            <v>-301799</v>
          </cell>
          <cell r="Z33">
            <v>-301799</v>
          </cell>
          <cell r="AE33">
            <v>-301799</v>
          </cell>
          <cell r="AG33">
            <v>-301799</v>
          </cell>
          <cell r="CI33">
            <v>0</v>
          </cell>
        </row>
        <row r="34">
          <cell r="A34" t="str">
            <v>AES Atlantis Inc Marcona</v>
          </cell>
          <cell r="C34">
            <v>633846</v>
          </cell>
          <cell r="E34">
            <v>3911128</v>
          </cell>
          <cell r="F34">
            <v>42322</v>
          </cell>
          <cell r="J34">
            <v>3953450</v>
          </cell>
          <cell r="K34">
            <v>-3319604</v>
          </cell>
          <cell r="L34">
            <v>-3319604</v>
          </cell>
          <cell r="O34">
            <v>2036</v>
          </cell>
          <cell r="U34">
            <v>-3321640</v>
          </cell>
          <cell r="W34">
            <v>-3321640</v>
          </cell>
          <cell r="Z34">
            <v>-3321640</v>
          </cell>
          <cell r="AE34">
            <v>-3321640</v>
          </cell>
          <cell r="AG34">
            <v>-3321640</v>
          </cell>
        </row>
        <row r="35">
          <cell r="A35" t="str">
            <v>RU Barry</v>
          </cell>
          <cell r="B35">
            <v>0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-79767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79767</v>
          </cell>
          <cell r="AC35">
            <v>0</v>
          </cell>
          <cell r="AD35">
            <v>0</v>
          </cell>
          <cell r="AE35">
            <v>-79767</v>
          </cell>
          <cell r="AG35">
            <v>0</v>
          </cell>
          <cell r="AH35">
            <v>0</v>
          </cell>
          <cell r="AI35">
            <v>79767</v>
          </cell>
          <cell r="AJ35">
            <v>0</v>
          </cell>
          <cell r="AK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I35">
            <v>0</v>
          </cell>
          <cell r="CM35">
            <v>0</v>
          </cell>
          <cell r="CO35">
            <v>0</v>
          </cell>
          <cell r="CQ35">
            <v>79767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>RU Barka Services</v>
          </cell>
          <cell r="C36">
            <v>2468076</v>
          </cell>
          <cell r="E36">
            <v>0</v>
          </cell>
          <cell r="J36">
            <v>0</v>
          </cell>
          <cell r="K36">
            <v>2468076</v>
          </cell>
          <cell r="L36">
            <v>2468076</v>
          </cell>
          <cell r="U36">
            <v>2468076</v>
          </cell>
          <cell r="V36">
            <v>0</v>
          </cell>
          <cell r="W36">
            <v>2468076</v>
          </cell>
          <cell r="X36">
            <v>0</v>
          </cell>
          <cell r="Y36">
            <v>0</v>
          </cell>
          <cell r="Z36">
            <v>2468076</v>
          </cell>
          <cell r="AA36">
            <v>74041.64</v>
          </cell>
          <cell r="AE36">
            <v>2394034.36</v>
          </cell>
          <cell r="AG36">
            <v>2468076</v>
          </cell>
          <cell r="AH36">
            <v>0</v>
          </cell>
          <cell r="AT36">
            <v>2468076</v>
          </cell>
          <cell r="CD36">
            <v>140096.64000000001</v>
          </cell>
          <cell r="CW36">
            <v>74041.64</v>
          </cell>
        </row>
        <row r="37">
          <cell r="A37" t="str">
            <v>RU Beaver Valley</v>
          </cell>
          <cell r="B37">
            <v>0</v>
          </cell>
          <cell r="C37">
            <v>25371945.68</v>
          </cell>
          <cell r="E37">
            <v>19097760.379999999</v>
          </cell>
          <cell r="F37">
            <v>2694500</v>
          </cell>
          <cell r="G37">
            <v>0</v>
          </cell>
          <cell r="H37">
            <v>0</v>
          </cell>
          <cell r="I37">
            <v>0</v>
          </cell>
          <cell r="J37">
            <v>21792260.379999999</v>
          </cell>
          <cell r="K37">
            <v>3579685.3</v>
          </cell>
          <cell r="L37">
            <v>3579685.3</v>
          </cell>
          <cell r="N37">
            <v>0</v>
          </cell>
          <cell r="O37">
            <v>118519</v>
          </cell>
          <cell r="P37">
            <v>-40173.5</v>
          </cell>
          <cell r="Q37">
            <v>530290.88</v>
          </cell>
          <cell r="R37">
            <v>0</v>
          </cell>
          <cell r="S37">
            <v>0</v>
          </cell>
          <cell r="T37">
            <v>0</v>
          </cell>
          <cell r="U37">
            <v>2971048.92</v>
          </cell>
          <cell r="V37">
            <v>0</v>
          </cell>
          <cell r="W37">
            <v>2971048.92</v>
          </cell>
          <cell r="X37">
            <v>0</v>
          </cell>
          <cell r="Y37">
            <v>0</v>
          </cell>
          <cell r="Z37">
            <v>2971048.92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2971048.92</v>
          </cell>
          <cell r="AG37">
            <v>2971048.92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S37">
            <v>406458</v>
          </cell>
          <cell r="AU37">
            <v>1284860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I37">
            <v>71070.52</v>
          </cell>
          <cell r="CM37">
            <v>0</v>
          </cell>
          <cell r="CO37">
            <v>0</v>
          </cell>
          <cell r="CQ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</row>
        <row r="38">
          <cell r="A38" t="str">
            <v>AES Bohemia</v>
          </cell>
          <cell r="B38">
            <v>0</v>
          </cell>
          <cell r="C38">
            <v>9927796.4499999993</v>
          </cell>
          <cell r="E38">
            <v>7193434.1500000004</v>
          </cell>
          <cell r="F38">
            <v>543598.84</v>
          </cell>
          <cell r="G38">
            <v>0</v>
          </cell>
          <cell r="H38">
            <v>0</v>
          </cell>
          <cell r="I38">
            <v>0</v>
          </cell>
          <cell r="J38">
            <v>7737032.9900000002</v>
          </cell>
          <cell r="K38">
            <v>2190763.46</v>
          </cell>
          <cell r="L38">
            <v>2190763.46</v>
          </cell>
          <cell r="N38">
            <v>-1332.32</v>
          </cell>
          <cell r="O38">
            <v>0</v>
          </cell>
          <cell r="P38">
            <v>76222.89</v>
          </cell>
          <cell r="Q38">
            <v>2490679.29</v>
          </cell>
          <cell r="R38">
            <v>-219.34</v>
          </cell>
          <cell r="S38">
            <v>0</v>
          </cell>
          <cell r="T38">
            <v>0</v>
          </cell>
          <cell r="U38">
            <v>-374587.06</v>
          </cell>
          <cell r="V38">
            <v>0</v>
          </cell>
          <cell r="W38">
            <v>-374587.06</v>
          </cell>
          <cell r="Y38">
            <v>0</v>
          </cell>
          <cell r="Z38">
            <v>-374587.06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-374587.06</v>
          </cell>
          <cell r="AG38">
            <v>-374587.06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S38">
            <v>2489048</v>
          </cell>
          <cell r="BI38">
            <v>-15967</v>
          </cell>
          <cell r="BJ38">
            <v>4950</v>
          </cell>
          <cell r="BK38">
            <v>-11017</v>
          </cell>
          <cell r="CG38">
            <v>2708762.87</v>
          </cell>
          <cell r="CI38">
            <v>0</v>
          </cell>
          <cell r="CM38">
            <v>0</v>
          </cell>
          <cell r="CO38">
            <v>0</v>
          </cell>
          <cell r="CQ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>EMD Ventures BV</v>
          </cell>
        </row>
        <row r="40">
          <cell r="A40" t="str">
            <v>AES Euro Ventures, S.R.O.</v>
          </cell>
          <cell r="C40">
            <v>0</v>
          </cell>
          <cell r="E40">
            <v>0</v>
          </cell>
          <cell r="F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U40">
            <v>0</v>
          </cell>
          <cell r="W40">
            <v>0</v>
          </cell>
          <cell r="Z40">
            <v>0</v>
          </cell>
          <cell r="AE40">
            <v>0</v>
          </cell>
          <cell r="AG40">
            <v>0</v>
          </cell>
        </row>
        <row r="41">
          <cell r="A41" t="str">
            <v>Thermo Ecotek Corporation</v>
          </cell>
          <cell r="P41">
            <v>-2336706</v>
          </cell>
          <cell r="U41">
            <v>2336706</v>
          </cell>
          <cell r="W41">
            <v>2336706</v>
          </cell>
          <cell r="Z41">
            <v>2336706</v>
          </cell>
          <cell r="AE41">
            <v>2336706</v>
          </cell>
          <cell r="AG41">
            <v>2336706</v>
          </cell>
          <cell r="AR41">
            <v>2336706</v>
          </cell>
        </row>
        <row r="42">
          <cell r="A42" t="str">
            <v>BS Bohemia Elimination</v>
          </cell>
          <cell r="P42">
            <v>2336706</v>
          </cell>
          <cell r="Q42">
            <v>-2336706</v>
          </cell>
          <cell r="U42">
            <v>0</v>
          </cell>
          <cell r="W42">
            <v>0</v>
          </cell>
          <cell r="Z42">
            <v>0</v>
          </cell>
          <cell r="AE42">
            <v>0</v>
          </cell>
          <cell r="AG42">
            <v>0</v>
          </cell>
          <cell r="AR42">
            <v>-2336706</v>
          </cell>
          <cell r="AS42">
            <v>-2336706</v>
          </cell>
        </row>
        <row r="43">
          <cell r="A43" t="str">
            <v>RU Brazil IU SGA</v>
          </cell>
          <cell r="C43">
            <v>0</v>
          </cell>
          <cell r="E43">
            <v>0</v>
          </cell>
          <cell r="F43">
            <v>0</v>
          </cell>
          <cell r="G43">
            <v>0</v>
          </cell>
          <cell r="H43">
            <v>180992</v>
          </cell>
          <cell r="I43">
            <v>0</v>
          </cell>
          <cell r="J43">
            <v>180992</v>
          </cell>
          <cell r="K43">
            <v>-180992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-180992</v>
          </cell>
          <cell r="V43">
            <v>0</v>
          </cell>
          <cell r="W43">
            <v>-180992</v>
          </cell>
          <cell r="X43">
            <v>0</v>
          </cell>
          <cell r="Y43">
            <v>0</v>
          </cell>
          <cell r="Z43">
            <v>-180992</v>
          </cell>
          <cell r="AE43">
            <v>-180992</v>
          </cell>
          <cell r="AG43">
            <v>-180992</v>
          </cell>
          <cell r="AH43">
            <v>0</v>
          </cell>
          <cell r="CI43">
            <v>0</v>
          </cell>
        </row>
        <row r="44">
          <cell r="A44" t="str">
            <v>BS Infovias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E44">
            <v>0</v>
          </cell>
          <cell r="AH44">
            <v>0</v>
          </cell>
        </row>
        <row r="45">
          <cell r="A45" t="str">
            <v>BS Eletropaulo</v>
          </cell>
          <cell r="C45">
            <v>1054818238</v>
          </cell>
          <cell r="E45">
            <v>842782854</v>
          </cell>
          <cell r="F45">
            <v>47025044</v>
          </cell>
          <cell r="G45">
            <v>2385307</v>
          </cell>
          <cell r="I45">
            <v>10513403</v>
          </cell>
          <cell r="J45">
            <v>902706608</v>
          </cell>
          <cell r="K45">
            <v>152111630</v>
          </cell>
          <cell r="L45">
            <v>152111630</v>
          </cell>
          <cell r="N45">
            <v>-488959</v>
          </cell>
          <cell r="O45">
            <v>3084471</v>
          </cell>
          <cell r="P45">
            <v>-96569338</v>
          </cell>
          <cell r="Q45">
            <v>144597724</v>
          </cell>
          <cell r="R45">
            <v>27797376</v>
          </cell>
          <cell r="U45">
            <v>73690356</v>
          </cell>
          <cell r="V45">
            <v>0</v>
          </cell>
          <cell r="W45">
            <v>73690356</v>
          </cell>
          <cell r="X45">
            <v>0</v>
          </cell>
          <cell r="Y45">
            <v>0</v>
          </cell>
          <cell r="Z45">
            <v>73690356</v>
          </cell>
          <cell r="AA45">
            <v>20181830</v>
          </cell>
          <cell r="AE45">
            <v>53508526</v>
          </cell>
          <cell r="AG45">
            <v>73690356</v>
          </cell>
          <cell r="AH45">
            <v>0</v>
          </cell>
          <cell r="BG45">
            <v>127083673</v>
          </cell>
          <cell r="BI45">
            <v>18039492</v>
          </cell>
          <cell r="BJ45">
            <v>-6133427</v>
          </cell>
          <cell r="BK45">
            <v>11906065</v>
          </cell>
          <cell r="BQ45">
            <v>6446039</v>
          </cell>
          <cell r="BT45">
            <v>45412660</v>
          </cell>
          <cell r="BU45">
            <v>16883330</v>
          </cell>
          <cell r="BZ45">
            <v>443089072</v>
          </cell>
          <cell r="CD45">
            <v>6742776</v>
          </cell>
          <cell r="CG45">
            <v>95738519</v>
          </cell>
          <cell r="CI45">
            <v>0</v>
          </cell>
          <cell r="CW45">
            <v>20181830</v>
          </cell>
        </row>
        <row r="46">
          <cell r="A46" t="str">
            <v>BS Eletropaulo Minority Interest</v>
          </cell>
          <cell r="V46">
            <v>48714610.200000003</v>
          </cell>
          <cell r="W46">
            <v>-48714610.200000003</v>
          </cell>
          <cell r="X46">
            <v>-13945337.85</v>
          </cell>
          <cell r="Y46">
            <v>34769272.340000004</v>
          </cell>
          <cell r="Z46">
            <v>-34769272.340000004</v>
          </cell>
          <cell r="AE46">
            <v>-34769272.340000004</v>
          </cell>
          <cell r="AH46">
            <v>48714610.200000003</v>
          </cell>
        </row>
        <row r="47">
          <cell r="A47" t="str">
            <v>BS Uruguaiana</v>
          </cell>
          <cell r="C47">
            <v>66911588</v>
          </cell>
          <cell r="E47">
            <v>46374404</v>
          </cell>
          <cell r="F47">
            <v>4384512</v>
          </cell>
          <cell r="I47">
            <v>902200</v>
          </cell>
          <cell r="J47">
            <v>51661116</v>
          </cell>
          <cell r="K47">
            <v>15250472</v>
          </cell>
          <cell r="L47">
            <v>15250472</v>
          </cell>
          <cell r="P47">
            <v>-992894</v>
          </cell>
          <cell r="Q47">
            <v>2216001</v>
          </cell>
          <cell r="R47">
            <v>1369762</v>
          </cell>
          <cell r="U47">
            <v>12657603</v>
          </cell>
          <cell r="V47">
            <v>0</v>
          </cell>
          <cell r="W47">
            <v>12657603</v>
          </cell>
          <cell r="X47">
            <v>0</v>
          </cell>
          <cell r="Y47">
            <v>0</v>
          </cell>
          <cell r="Z47">
            <v>12657603</v>
          </cell>
          <cell r="AA47">
            <v>4303584</v>
          </cell>
          <cell r="AE47">
            <v>8354019</v>
          </cell>
          <cell r="AG47">
            <v>12657603</v>
          </cell>
          <cell r="AH47">
            <v>0</v>
          </cell>
          <cell r="AR47">
            <v>0</v>
          </cell>
          <cell r="AS47">
            <v>0</v>
          </cell>
          <cell r="BF47">
            <v>29667506</v>
          </cell>
          <cell r="BG47">
            <v>176669</v>
          </cell>
          <cell r="BI47">
            <v>815673</v>
          </cell>
          <cell r="BJ47">
            <v>-277328</v>
          </cell>
          <cell r="BK47">
            <v>538345</v>
          </cell>
          <cell r="CD47">
            <v>10111045</v>
          </cell>
          <cell r="CI47">
            <v>0</v>
          </cell>
          <cell r="CJ47">
            <v>1034</v>
          </cell>
          <cell r="CW47">
            <v>0</v>
          </cell>
          <cell r="CX47">
            <v>4303584</v>
          </cell>
        </row>
        <row r="48">
          <cell r="A48" t="str">
            <v>BS Uruguaiana Minority Interest</v>
          </cell>
          <cell r="V48">
            <v>5637440.5199999996</v>
          </cell>
          <cell r="W48">
            <v>-5637440.5199999996</v>
          </cell>
          <cell r="X48">
            <v>-1916729.06</v>
          </cell>
          <cell r="Y48">
            <v>3720711.46</v>
          </cell>
          <cell r="Z48">
            <v>-3720711.46</v>
          </cell>
          <cell r="AE48">
            <v>-3720711.46</v>
          </cell>
          <cell r="AH48">
            <v>5637440.5199999996</v>
          </cell>
        </row>
        <row r="49">
          <cell r="A49" t="str">
            <v>BS Tiete</v>
          </cell>
          <cell r="C49">
            <v>166074001</v>
          </cell>
          <cell r="E49">
            <v>33294057</v>
          </cell>
          <cell r="F49">
            <v>9779000</v>
          </cell>
          <cell r="J49">
            <v>43073057</v>
          </cell>
          <cell r="K49">
            <v>123000944</v>
          </cell>
          <cell r="L49">
            <v>123000944</v>
          </cell>
          <cell r="P49">
            <v>-8306586</v>
          </cell>
          <cell r="Q49">
            <v>70310130</v>
          </cell>
          <cell r="R49">
            <v>-2961154</v>
          </cell>
          <cell r="U49">
            <v>63958554</v>
          </cell>
          <cell r="V49">
            <v>43999056</v>
          </cell>
          <cell r="W49">
            <v>19959498</v>
          </cell>
          <cell r="X49">
            <v>-15016623</v>
          </cell>
          <cell r="Y49">
            <v>28982433</v>
          </cell>
          <cell r="Z49">
            <v>34976121</v>
          </cell>
          <cell r="AA49">
            <v>31425491</v>
          </cell>
          <cell r="AE49">
            <v>3550630</v>
          </cell>
          <cell r="AG49">
            <v>63958554</v>
          </cell>
          <cell r="AH49">
            <v>43999056</v>
          </cell>
          <cell r="BF49">
            <v>127260342</v>
          </cell>
          <cell r="BI49">
            <v>-1483138</v>
          </cell>
          <cell r="BJ49">
            <v>504267</v>
          </cell>
          <cell r="BK49">
            <v>-978871</v>
          </cell>
          <cell r="BU49">
            <v>20675242</v>
          </cell>
          <cell r="BZ49">
            <v>6862070</v>
          </cell>
          <cell r="CD49">
            <v>16615039</v>
          </cell>
          <cell r="CG49">
            <v>73847979</v>
          </cell>
          <cell r="CW49">
            <v>31425491</v>
          </cell>
        </row>
        <row r="50">
          <cell r="A50" t="str">
            <v>BS Tiete Minority Interest</v>
          </cell>
          <cell r="V50">
            <v>9668550.9100000001</v>
          </cell>
          <cell r="W50">
            <v>-9668550.9100000001</v>
          </cell>
          <cell r="X50">
            <v>-7346160.21</v>
          </cell>
          <cell r="Y50">
            <v>2322390.69</v>
          </cell>
          <cell r="Z50">
            <v>-2322390.69</v>
          </cell>
          <cell r="AE50">
            <v>-2322390.69</v>
          </cell>
          <cell r="AH50">
            <v>9668550.9100000001</v>
          </cell>
        </row>
        <row r="51">
          <cell r="A51" t="str">
            <v>BS Termosul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E51">
            <v>0</v>
          </cell>
          <cell r="AH51">
            <v>0</v>
          </cell>
        </row>
        <row r="52">
          <cell r="A52" t="str">
            <v>BS Brasiliana Energia</v>
          </cell>
          <cell r="E52">
            <v>8261810.7999999998</v>
          </cell>
          <cell r="J52">
            <v>8261810.7999999998</v>
          </cell>
          <cell r="K52">
            <v>-8261810.7999999998</v>
          </cell>
          <cell r="L52">
            <v>-8261810.7999999998</v>
          </cell>
          <cell r="Q52">
            <v>19113423.829999998</v>
          </cell>
          <cell r="U52">
            <v>-27375234.629999999</v>
          </cell>
          <cell r="V52">
            <v>0</v>
          </cell>
          <cell r="W52">
            <v>-27375234.629999999</v>
          </cell>
          <cell r="X52">
            <v>0</v>
          </cell>
          <cell r="Y52">
            <v>0</v>
          </cell>
          <cell r="Z52">
            <v>-27375234.629999999</v>
          </cell>
          <cell r="AE52">
            <v>-27375234.629999999</v>
          </cell>
          <cell r="AG52">
            <v>-27375234.629999999</v>
          </cell>
          <cell r="AH52">
            <v>0</v>
          </cell>
        </row>
        <row r="53">
          <cell r="A53" t="str">
            <v>BS Brasiliana Energia Minority Interest</v>
          </cell>
          <cell r="V53">
            <v>-14740516.789999999</v>
          </cell>
          <cell r="W53">
            <v>14740516.789999999</v>
          </cell>
          <cell r="X53">
            <v>0</v>
          </cell>
          <cell r="Y53">
            <v>-14740516.789999999</v>
          </cell>
          <cell r="Z53">
            <v>14740516.789999999</v>
          </cell>
          <cell r="AE53">
            <v>14740516.789999999</v>
          </cell>
          <cell r="AH53">
            <v>-14740516.789999999</v>
          </cell>
        </row>
        <row r="54">
          <cell r="A54" t="str">
            <v>BS Brazil Elimination</v>
          </cell>
          <cell r="C54">
            <v>-127260342</v>
          </cell>
          <cell r="E54">
            <v>-127260342</v>
          </cell>
          <cell r="J54">
            <v>-127260342</v>
          </cell>
          <cell r="K54">
            <v>0</v>
          </cell>
          <cell r="L54">
            <v>0</v>
          </cell>
          <cell r="U54">
            <v>0</v>
          </cell>
          <cell r="W54">
            <v>0</v>
          </cell>
          <cell r="Z54">
            <v>0</v>
          </cell>
          <cell r="AE54">
            <v>0</v>
          </cell>
          <cell r="AG54">
            <v>0</v>
          </cell>
          <cell r="BF54">
            <v>-127260342</v>
          </cell>
          <cell r="BG54">
            <v>-127260342</v>
          </cell>
        </row>
        <row r="55">
          <cell r="A55" t="str">
            <v>Caracoles SRL</v>
          </cell>
          <cell r="C55">
            <v>1176451</v>
          </cell>
          <cell r="E55">
            <v>938589</v>
          </cell>
          <cell r="F55">
            <v>3995</v>
          </cell>
          <cell r="J55">
            <v>942584</v>
          </cell>
          <cell r="K55">
            <v>233867</v>
          </cell>
          <cell r="L55">
            <v>233867</v>
          </cell>
          <cell r="N55">
            <v>-2150</v>
          </cell>
          <cell r="O55">
            <v>101</v>
          </cell>
          <cell r="P55">
            <v>-8256</v>
          </cell>
          <cell r="Q55">
            <v>139887</v>
          </cell>
          <cell r="R55">
            <v>882</v>
          </cell>
          <cell r="U55">
            <v>103403</v>
          </cell>
          <cell r="W55">
            <v>103403</v>
          </cell>
          <cell r="Z55">
            <v>103403</v>
          </cell>
          <cell r="AA55">
            <v>29798</v>
          </cell>
          <cell r="AE55">
            <v>73605</v>
          </cell>
          <cell r="AG55">
            <v>103403</v>
          </cell>
          <cell r="AS55">
            <v>139887</v>
          </cell>
          <cell r="BA55">
            <v>15906</v>
          </cell>
          <cell r="BI55">
            <v>646</v>
          </cell>
          <cell r="BJ55">
            <v>-225</v>
          </cell>
          <cell r="BK55">
            <v>421</v>
          </cell>
          <cell r="BU55">
            <v>24532</v>
          </cell>
          <cell r="BW55">
            <v>145079</v>
          </cell>
          <cell r="BZ55">
            <v>374007</v>
          </cell>
          <cell r="CD55">
            <v>375474</v>
          </cell>
          <cell r="CW55">
            <v>29798</v>
          </cell>
        </row>
        <row r="56">
          <cell r="A56" t="str">
            <v>Cartagena Holdings BV</v>
          </cell>
          <cell r="H56">
            <v>44987</v>
          </cell>
          <cell r="J56">
            <v>44987</v>
          </cell>
          <cell r="K56">
            <v>-44987</v>
          </cell>
          <cell r="L56">
            <v>0</v>
          </cell>
          <cell r="O56">
            <v>-6038</v>
          </cell>
          <cell r="P56">
            <v>-659275</v>
          </cell>
          <cell r="Q56">
            <v>1222808</v>
          </cell>
          <cell r="R56">
            <v>-5801</v>
          </cell>
          <cell r="U56">
            <v>-596681</v>
          </cell>
          <cell r="W56">
            <v>-596681</v>
          </cell>
          <cell r="Z56">
            <v>-596681</v>
          </cell>
          <cell r="AE56">
            <v>-596681</v>
          </cell>
          <cell r="AG56">
            <v>-596681</v>
          </cell>
          <cell r="AR56">
            <v>659275</v>
          </cell>
          <cell r="AS56">
            <v>1222537</v>
          </cell>
        </row>
        <row r="57">
          <cell r="A57" t="str">
            <v>Prachinburi Holdings BV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-407694</v>
          </cell>
          <cell r="P57">
            <v>-3081273</v>
          </cell>
          <cell r="Q57">
            <v>4500985</v>
          </cell>
          <cell r="U57">
            <v>-1012018</v>
          </cell>
          <cell r="W57">
            <v>-1012018</v>
          </cell>
          <cell r="Z57">
            <v>-1012018</v>
          </cell>
          <cell r="AE57">
            <v>-1012018</v>
          </cell>
          <cell r="AG57">
            <v>-1012018</v>
          </cell>
          <cell r="AR57">
            <v>3081273</v>
          </cell>
          <cell r="AS57">
            <v>4500797</v>
          </cell>
        </row>
        <row r="58">
          <cell r="A58" t="str">
            <v>Energia Cartagena SRL</v>
          </cell>
          <cell r="E58">
            <v>1334581</v>
          </cell>
          <cell r="F58">
            <v>11309</v>
          </cell>
          <cell r="H58">
            <v>-379861</v>
          </cell>
          <cell r="J58">
            <v>966029</v>
          </cell>
          <cell r="K58">
            <v>-966029</v>
          </cell>
          <cell r="L58">
            <v>-1345890</v>
          </cell>
          <cell r="N58">
            <v>-13</v>
          </cell>
          <cell r="O58">
            <v>-3676</v>
          </cell>
          <cell r="P58">
            <v>-1011239</v>
          </cell>
          <cell r="Q58">
            <v>3528762</v>
          </cell>
          <cell r="R58">
            <v>7980</v>
          </cell>
          <cell r="U58">
            <v>-3487843</v>
          </cell>
          <cell r="W58">
            <v>-3487843</v>
          </cell>
          <cell r="Z58">
            <v>-3487843</v>
          </cell>
          <cell r="AE58">
            <v>-3487843</v>
          </cell>
          <cell r="AG58">
            <v>-3487843</v>
          </cell>
          <cell r="AS58">
            <v>3081273</v>
          </cell>
          <cell r="AU58">
            <v>904524</v>
          </cell>
          <cell r="BC58">
            <v>430057</v>
          </cell>
        </row>
        <row r="59">
          <cell r="A59" t="str">
            <v>AES Cartagena Operations SL</v>
          </cell>
          <cell r="C59">
            <v>1334581</v>
          </cell>
          <cell r="E59">
            <v>-135313</v>
          </cell>
          <cell r="H59">
            <v>585175</v>
          </cell>
          <cell r="J59">
            <v>449862</v>
          </cell>
          <cell r="K59">
            <v>884719</v>
          </cell>
          <cell r="L59">
            <v>1469894</v>
          </cell>
          <cell r="N59">
            <v>-4899</v>
          </cell>
          <cell r="P59">
            <v>-20</v>
          </cell>
          <cell r="R59">
            <v>-223</v>
          </cell>
          <cell r="U59">
            <v>889861</v>
          </cell>
          <cell r="W59">
            <v>889861</v>
          </cell>
          <cell r="Z59">
            <v>889861</v>
          </cell>
          <cell r="AA59">
            <v>237468</v>
          </cell>
          <cell r="AE59">
            <v>652393</v>
          </cell>
          <cell r="AG59">
            <v>889861</v>
          </cell>
          <cell r="AT59">
            <v>904524</v>
          </cell>
          <cell r="BB59">
            <v>430057</v>
          </cell>
          <cell r="CD59">
            <v>233906</v>
          </cell>
          <cell r="CX59">
            <v>237468</v>
          </cell>
        </row>
        <row r="60">
          <cell r="A60" t="str">
            <v>Cartagena Holdings BV Eliminations</v>
          </cell>
          <cell r="C60">
            <v>-1334581</v>
          </cell>
          <cell r="E60">
            <v>-1334581</v>
          </cell>
          <cell r="J60">
            <v>-1334581</v>
          </cell>
          <cell r="K60">
            <v>0</v>
          </cell>
          <cell r="L60">
            <v>0</v>
          </cell>
          <cell r="P60">
            <v>3740548</v>
          </cell>
          <cell r="Q60">
            <v>-3740548</v>
          </cell>
          <cell r="U60">
            <v>0</v>
          </cell>
          <cell r="W60">
            <v>0</v>
          </cell>
          <cell r="Z60">
            <v>0</v>
          </cell>
          <cell r="AE60">
            <v>0</v>
          </cell>
          <cell r="AG60">
            <v>0</v>
          </cell>
          <cell r="AR60">
            <v>-3740548</v>
          </cell>
          <cell r="AS60">
            <v>-3740548</v>
          </cell>
          <cell r="AT60">
            <v>-904524</v>
          </cell>
          <cell r="AU60">
            <v>-904524</v>
          </cell>
          <cell r="BB60">
            <v>-430057</v>
          </cell>
          <cell r="BC60">
            <v>-430057</v>
          </cell>
        </row>
        <row r="61">
          <cell r="A61" t="str">
            <v>RU Cemig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E61">
            <v>0</v>
          </cell>
          <cell r="AH61">
            <v>0</v>
          </cell>
        </row>
        <row r="62">
          <cell r="A62" t="str">
            <v>BS Central Valley</v>
          </cell>
          <cell r="C62">
            <v>332748.76</v>
          </cell>
          <cell r="E62">
            <v>329431.7</v>
          </cell>
          <cell r="J62">
            <v>329431.7</v>
          </cell>
          <cell r="K62">
            <v>3317.06</v>
          </cell>
          <cell r="L62">
            <v>3317.06</v>
          </cell>
          <cell r="N62">
            <v>-43.42</v>
          </cell>
          <cell r="U62">
            <v>3360.48</v>
          </cell>
          <cell r="V62">
            <v>0</v>
          </cell>
          <cell r="W62">
            <v>3360.48</v>
          </cell>
          <cell r="X62">
            <v>0</v>
          </cell>
          <cell r="Y62">
            <v>0</v>
          </cell>
          <cell r="Z62">
            <v>3360.48</v>
          </cell>
          <cell r="AE62">
            <v>3360.48</v>
          </cell>
          <cell r="AG62">
            <v>3360.48</v>
          </cell>
          <cell r="AH62">
            <v>0</v>
          </cell>
          <cell r="AZ62">
            <v>166276.37</v>
          </cell>
          <cell r="BA62">
            <v>8025</v>
          </cell>
        </row>
        <row r="63">
          <cell r="A63" t="str">
            <v>BS Delano</v>
          </cell>
          <cell r="C63">
            <v>11677470.27</v>
          </cell>
          <cell r="E63">
            <v>9752664.5299999993</v>
          </cell>
          <cell r="F63">
            <v>222370.01</v>
          </cell>
          <cell r="J63">
            <v>9975034.5399999991</v>
          </cell>
          <cell r="K63">
            <v>1702435.73</v>
          </cell>
          <cell r="L63">
            <v>1702435.73</v>
          </cell>
          <cell r="N63">
            <v>-4783.84</v>
          </cell>
          <cell r="O63">
            <v>0</v>
          </cell>
          <cell r="P63">
            <v>-167462.70000000001</v>
          </cell>
          <cell r="Q63">
            <v>33760.239999999998</v>
          </cell>
          <cell r="U63">
            <v>1840922.03</v>
          </cell>
          <cell r="V63">
            <v>0</v>
          </cell>
          <cell r="W63">
            <v>1840922.03</v>
          </cell>
          <cell r="X63">
            <v>0</v>
          </cell>
          <cell r="Y63">
            <v>0</v>
          </cell>
          <cell r="Z63">
            <v>1840922.03</v>
          </cell>
          <cell r="AE63">
            <v>1840922.03</v>
          </cell>
          <cell r="AG63">
            <v>1840922.03</v>
          </cell>
          <cell r="AH63">
            <v>0</v>
          </cell>
          <cell r="AZ63">
            <v>102765</v>
          </cell>
          <cell r="BA63">
            <v>113615.22</v>
          </cell>
          <cell r="BQ63">
            <v>0</v>
          </cell>
        </row>
        <row r="64">
          <cell r="A64" t="str">
            <v>BS Mendota</v>
          </cell>
          <cell r="C64">
            <v>6760587</v>
          </cell>
          <cell r="E64">
            <v>6778318.1500000004</v>
          </cell>
          <cell r="F64">
            <v>370559</v>
          </cell>
          <cell r="G64">
            <v>74076</v>
          </cell>
          <cell r="J64">
            <v>7222953.1500000004</v>
          </cell>
          <cell r="K64">
            <v>-462366.15</v>
          </cell>
          <cell r="L64">
            <v>-462366.15</v>
          </cell>
          <cell r="N64">
            <v>-4134</v>
          </cell>
          <cell r="O64">
            <v>0</v>
          </cell>
          <cell r="P64">
            <v>-3178</v>
          </cell>
          <cell r="Q64">
            <v>29263</v>
          </cell>
          <cell r="U64">
            <v>-484317.15</v>
          </cell>
          <cell r="V64">
            <v>0</v>
          </cell>
          <cell r="W64">
            <v>-484317.15</v>
          </cell>
          <cell r="X64">
            <v>0</v>
          </cell>
          <cell r="Y64">
            <v>0</v>
          </cell>
          <cell r="Z64">
            <v>-484317.15</v>
          </cell>
          <cell r="AE64">
            <v>-484317.15</v>
          </cell>
          <cell r="AG64">
            <v>-484317.15</v>
          </cell>
          <cell r="AH64">
            <v>0</v>
          </cell>
          <cell r="BA64">
            <v>147401.15</v>
          </cell>
          <cell r="CI64">
            <v>1095</v>
          </cell>
        </row>
        <row r="65">
          <cell r="A65" t="str">
            <v>BS Central Valley Elimination</v>
          </cell>
          <cell r="C65">
            <v>-269041.37</v>
          </cell>
          <cell r="E65">
            <v>-269041.37</v>
          </cell>
          <cell r="J65">
            <v>-269041.37</v>
          </cell>
          <cell r="K65">
            <v>0</v>
          </cell>
          <cell r="L65">
            <v>0</v>
          </cell>
          <cell r="U65">
            <v>0</v>
          </cell>
          <cell r="W65">
            <v>0</v>
          </cell>
          <cell r="Z65">
            <v>0</v>
          </cell>
          <cell r="AE65">
            <v>0</v>
          </cell>
          <cell r="AG65">
            <v>0</v>
          </cell>
          <cell r="AZ65">
            <v>-269041.37</v>
          </cell>
          <cell r="BA65">
            <v>-269041.37</v>
          </cell>
        </row>
        <row r="66">
          <cell r="A66" t="str">
            <v>RU Cesco</v>
          </cell>
          <cell r="B66">
            <v>0</v>
          </cell>
          <cell r="E66">
            <v>96978</v>
          </cell>
          <cell r="F66">
            <v>746</v>
          </cell>
          <cell r="J66">
            <v>97724</v>
          </cell>
          <cell r="K66">
            <v>-97724</v>
          </cell>
          <cell r="L66">
            <v>-97724</v>
          </cell>
          <cell r="O66">
            <v>0</v>
          </cell>
          <cell r="P66">
            <v>-2587</v>
          </cell>
          <cell r="R66">
            <v>23</v>
          </cell>
          <cell r="T66">
            <v>0</v>
          </cell>
          <cell r="U66">
            <v>-95160</v>
          </cell>
          <cell r="V66">
            <v>0</v>
          </cell>
          <cell r="W66">
            <v>-95160</v>
          </cell>
          <cell r="X66">
            <v>0</v>
          </cell>
          <cell r="Y66">
            <v>0</v>
          </cell>
          <cell r="Z66">
            <v>-95160</v>
          </cell>
          <cell r="AA66">
            <v>0</v>
          </cell>
          <cell r="AE66">
            <v>-95160</v>
          </cell>
          <cell r="AG66">
            <v>-95160</v>
          </cell>
          <cell r="AH66">
            <v>0</v>
          </cell>
          <cell r="BI66">
            <v>23</v>
          </cell>
          <cell r="BJ66">
            <v>-10</v>
          </cell>
          <cell r="BK66">
            <v>13</v>
          </cell>
        </row>
        <row r="67">
          <cell r="A67" t="str">
            <v>Chongqing Nanchuan Aixi Pwr Co LTD</v>
          </cell>
          <cell r="C67">
            <v>4408000</v>
          </cell>
          <cell r="E67">
            <v>2140000</v>
          </cell>
          <cell r="F67">
            <v>815000</v>
          </cell>
          <cell r="G67">
            <v>0</v>
          </cell>
          <cell r="J67">
            <v>2955000</v>
          </cell>
          <cell r="K67">
            <v>1453000</v>
          </cell>
          <cell r="L67">
            <v>1453000</v>
          </cell>
          <cell r="O67">
            <v>0</v>
          </cell>
          <cell r="P67">
            <v>-5000</v>
          </cell>
          <cell r="Q67">
            <v>1020000</v>
          </cell>
          <cell r="R67">
            <v>1000</v>
          </cell>
          <cell r="U67">
            <v>437000</v>
          </cell>
          <cell r="W67">
            <v>437000</v>
          </cell>
          <cell r="Z67">
            <v>437000</v>
          </cell>
          <cell r="AA67">
            <v>12000</v>
          </cell>
          <cell r="AE67">
            <v>425000</v>
          </cell>
          <cell r="AG67">
            <v>437000</v>
          </cell>
          <cell r="AS67">
            <v>512000</v>
          </cell>
          <cell r="AU67">
            <v>157000</v>
          </cell>
          <cell r="CG67">
            <v>462000</v>
          </cell>
          <cell r="CW67">
            <v>12000</v>
          </cell>
        </row>
        <row r="68">
          <cell r="A68" t="str">
            <v>Aixi Flash Consolidation Adj</v>
          </cell>
        </row>
        <row r="69">
          <cell r="A69" t="str">
            <v>Aixi Eliminations</v>
          </cell>
        </row>
        <row r="70">
          <cell r="A70" t="str">
            <v>Chengdu AES Kaihua Gas Turb Pwr Co</v>
          </cell>
          <cell r="T70">
            <v>387000</v>
          </cell>
          <cell r="U70">
            <v>387000</v>
          </cell>
          <cell r="W70">
            <v>387000</v>
          </cell>
          <cell r="Z70">
            <v>387000</v>
          </cell>
          <cell r="AA70">
            <v>69000</v>
          </cell>
          <cell r="AE70">
            <v>318000</v>
          </cell>
          <cell r="AG70">
            <v>387000</v>
          </cell>
          <cell r="CX70">
            <v>69000</v>
          </cell>
        </row>
        <row r="71">
          <cell r="A71" t="str">
            <v>EQ Chengdu AES Kaihua Gas Pwr Co</v>
          </cell>
          <cell r="B71">
            <v>24150</v>
          </cell>
          <cell r="T71">
            <v>135450</v>
          </cell>
          <cell r="U71">
            <v>135450</v>
          </cell>
          <cell r="W71">
            <v>135450</v>
          </cell>
          <cell r="Z71">
            <v>135450</v>
          </cell>
          <cell r="AA71">
            <v>24150</v>
          </cell>
          <cell r="AE71">
            <v>111300</v>
          </cell>
          <cell r="AG71">
            <v>135450</v>
          </cell>
        </row>
        <row r="72">
          <cell r="A72" t="str">
            <v>Chengdu Consolidation Adjustment</v>
          </cell>
        </row>
        <row r="73">
          <cell r="A73" t="str">
            <v>Chengdu Eliminations</v>
          </cell>
        </row>
        <row r="74">
          <cell r="A74" t="str">
            <v>Chigen Top Level Adjusting Entity</v>
          </cell>
          <cell r="B74">
            <v>0</v>
          </cell>
          <cell r="C74">
            <v>0</v>
          </cell>
          <cell r="E74">
            <v>0</v>
          </cell>
          <cell r="F74">
            <v>-232000</v>
          </cell>
          <cell r="G74">
            <v>0</v>
          </cell>
          <cell r="H74">
            <v>0</v>
          </cell>
          <cell r="I74">
            <v>0</v>
          </cell>
          <cell r="J74">
            <v>-232000</v>
          </cell>
          <cell r="K74">
            <v>232000</v>
          </cell>
          <cell r="L74">
            <v>232000</v>
          </cell>
          <cell r="N74">
            <v>100000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132000</v>
          </cell>
          <cell r="V74">
            <v>24000</v>
          </cell>
          <cell r="W74">
            <v>108000</v>
          </cell>
          <cell r="X74">
            <v>0</v>
          </cell>
          <cell r="Y74">
            <v>24000</v>
          </cell>
          <cell r="Z74">
            <v>108000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108000</v>
          </cell>
          <cell r="AG74">
            <v>132000</v>
          </cell>
          <cell r="AH74">
            <v>24000</v>
          </cell>
          <cell r="AI74">
            <v>0</v>
          </cell>
          <cell r="AJ74">
            <v>0</v>
          </cell>
          <cell r="AK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</row>
        <row r="75">
          <cell r="A75" t="str">
            <v>Helong Power</v>
          </cell>
        </row>
        <row r="76">
          <cell r="A76" t="str">
            <v>SinoAmerican Energy (BVI)</v>
          </cell>
        </row>
        <row r="77">
          <cell r="A77" t="str">
            <v>Gitic</v>
          </cell>
        </row>
        <row r="78">
          <cell r="A78" t="str">
            <v>Chigen</v>
          </cell>
          <cell r="C78">
            <v>72000</v>
          </cell>
          <cell r="E78">
            <v>2951000</v>
          </cell>
          <cell r="F78">
            <v>739000</v>
          </cell>
          <cell r="J78">
            <v>3690000</v>
          </cell>
          <cell r="K78">
            <v>-3618000</v>
          </cell>
          <cell r="L78">
            <v>-3618000</v>
          </cell>
          <cell r="N78">
            <v>-757000</v>
          </cell>
          <cell r="P78">
            <v>-41000</v>
          </cell>
          <cell r="Q78">
            <v>7489000</v>
          </cell>
          <cell r="R78">
            <v>14000</v>
          </cell>
          <cell r="T78">
            <v>-1623000</v>
          </cell>
          <cell r="U78">
            <v>-11946000</v>
          </cell>
          <cell r="W78">
            <v>-11946000</v>
          </cell>
          <cell r="Z78">
            <v>-11946000</v>
          </cell>
          <cell r="AA78">
            <v>11000</v>
          </cell>
          <cell r="AE78">
            <v>-11957000</v>
          </cell>
          <cell r="AG78">
            <v>-11946000</v>
          </cell>
          <cell r="AU78">
            <v>500000</v>
          </cell>
          <cell r="BB78">
            <v>55000</v>
          </cell>
          <cell r="BI78">
            <v>13000</v>
          </cell>
          <cell r="BJ78">
            <v>-1950</v>
          </cell>
          <cell r="BK78">
            <v>11050</v>
          </cell>
          <cell r="CW78">
            <v>11000</v>
          </cell>
        </row>
        <row r="79">
          <cell r="A79" t="str">
            <v>Guangxi</v>
          </cell>
        </row>
        <row r="80">
          <cell r="A80" t="str">
            <v>Anhui Power Consolidation Adj</v>
          </cell>
        </row>
        <row r="81">
          <cell r="A81" t="str">
            <v>Tian Fu Power Co (L) LTD</v>
          </cell>
          <cell r="P81">
            <v>-512000</v>
          </cell>
          <cell r="R81">
            <v>1000</v>
          </cell>
          <cell r="U81">
            <v>511000</v>
          </cell>
          <cell r="W81">
            <v>511000</v>
          </cell>
          <cell r="Z81">
            <v>511000</v>
          </cell>
          <cell r="AE81">
            <v>511000</v>
          </cell>
          <cell r="AG81">
            <v>511000</v>
          </cell>
          <cell r="AR81">
            <v>512000</v>
          </cell>
        </row>
        <row r="82">
          <cell r="A82" t="str">
            <v>China Co</v>
          </cell>
        </row>
        <row r="83">
          <cell r="A83" t="str">
            <v>China Holding Co</v>
          </cell>
          <cell r="P83">
            <v>-109000</v>
          </cell>
          <cell r="U83">
            <v>109000</v>
          </cell>
          <cell r="W83">
            <v>109000</v>
          </cell>
          <cell r="Z83">
            <v>109000</v>
          </cell>
          <cell r="AE83">
            <v>109000</v>
          </cell>
          <cell r="AG83">
            <v>109000</v>
          </cell>
        </row>
        <row r="84">
          <cell r="A84" t="str">
            <v>Hebei</v>
          </cell>
        </row>
        <row r="85">
          <cell r="A85" t="str">
            <v>Jiangsu</v>
          </cell>
        </row>
        <row r="86">
          <cell r="A86" t="str">
            <v>China Corp</v>
          </cell>
        </row>
        <row r="87">
          <cell r="A87" t="str">
            <v>Yangchun</v>
          </cell>
        </row>
        <row r="88">
          <cell r="A88" t="str">
            <v>Anhui Power Co (L) LTD</v>
          </cell>
        </row>
        <row r="89">
          <cell r="A89" t="str">
            <v>Chengdu Power Co (L) LTD (Labuan)</v>
          </cell>
          <cell r="P89">
            <v>-465000</v>
          </cell>
          <cell r="T89">
            <v>4000</v>
          </cell>
          <cell r="U89">
            <v>469000</v>
          </cell>
          <cell r="W89">
            <v>469000</v>
          </cell>
          <cell r="Z89">
            <v>469000</v>
          </cell>
          <cell r="AE89">
            <v>469000</v>
          </cell>
          <cell r="AG89">
            <v>469000</v>
          </cell>
        </row>
        <row r="90">
          <cell r="A90" t="str">
            <v>Dahe</v>
          </cell>
        </row>
        <row r="91">
          <cell r="A91" t="str">
            <v>China Power Holding</v>
          </cell>
        </row>
        <row r="92">
          <cell r="A92" t="str">
            <v>Jiaozuo Power Partners LP</v>
          </cell>
        </row>
        <row r="93">
          <cell r="A93" t="str">
            <v>AES Anhui Power Co LTD (BVI)</v>
          </cell>
        </row>
        <row r="94">
          <cell r="A94" t="str">
            <v>Tian Fu Power Co LTD</v>
          </cell>
          <cell r="C94">
            <v>157000</v>
          </cell>
          <cell r="K94">
            <v>157000</v>
          </cell>
          <cell r="L94">
            <v>157000</v>
          </cell>
          <cell r="R94">
            <v>-1000</v>
          </cell>
          <cell r="U94">
            <v>158000</v>
          </cell>
          <cell r="W94">
            <v>158000</v>
          </cell>
          <cell r="Z94">
            <v>158000</v>
          </cell>
          <cell r="AE94">
            <v>158000</v>
          </cell>
          <cell r="AG94">
            <v>158000</v>
          </cell>
          <cell r="AT94">
            <v>157000</v>
          </cell>
        </row>
        <row r="95">
          <cell r="A95" t="str">
            <v>Chigen Co</v>
          </cell>
        </row>
        <row r="96">
          <cell r="A96" t="str">
            <v>Chigen Holding (L)</v>
          </cell>
        </row>
        <row r="97">
          <cell r="A97" t="str">
            <v>Chigen Overhead Eliminations</v>
          </cell>
        </row>
        <row r="98">
          <cell r="A98" t="str">
            <v>Hunan XiangciAES Hydro Power Co</v>
          </cell>
          <cell r="C98">
            <v>2016000</v>
          </cell>
          <cell r="E98">
            <v>420000</v>
          </cell>
          <cell r="F98">
            <v>349000</v>
          </cell>
          <cell r="G98">
            <v>27000</v>
          </cell>
          <cell r="I98">
            <v>-109000</v>
          </cell>
          <cell r="J98">
            <v>687000</v>
          </cell>
          <cell r="K98">
            <v>1329000</v>
          </cell>
          <cell r="L98">
            <v>1329000</v>
          </cell>
          <cell r="N98">
            <v>0</v>
          </cell>
          <cell r="O98">
            <v>2000</v>
          </cell>
          <cell r="P98">
            <v>-5000</v>
          </cell>
          <cell r="Q98">
            <v>0</v>
          </cell>
          <cell r="R98">
            <v>0</v>
          </cell>
          <cell r="U98">
            <v>1332000</v>
          </cell>
          <cell r="W98">
            <v>1332000</v>
          </cell>
          <cell r="Z98">
            <v>1332000</v>
          </cell>
          <cell r="AA98">
            <v>183000</v>
          </cell>
          <cell r="AE98">
            <v>1149000</v>
          </cell>
          <cell r="AG98">
            <v>1332000</v>
          </cell>
          <cell r="BC98">
            <v>10000</v>
          </cell>
          <cell r="CD98">
            <v>162000</v>
          </cell>
          <cell r="CG98">
            <v>445000</v>
          </cell>
          <cell r="CW98">
            <v>183000</v>
          </cell>
        </row>
        <row r="99">
          <cell r="A99" t="str">
            <v>Xiangci Consolidation Adj</v>
          </cell>
        </row>
        <row r="100">
          <cell r="A100" t="str">
            <v>Cili Eliminations</v>
          </cell>
        </row>
        <row r="101">
          <cell r="A101" t="str">
            <v>Hefei Zhongli Energy Co LTD</v>
          </cell>
          <cell r="C101">
            <v>2244000</v>
          </cell>
          <cell r="E101">
            <v>17000</v>
          </cell>
          <cell r="F101">
            <v>1060000</v>
          </cell>
          <cell r="I101">
            <v>315000</v>
          </cell>
          <cell r="J101">
            <v>1392000</v>
          </cell>
          <cell r="K101">
            <v>852000</v>
          </cell>
          <cell r="L101">
            <v>852000</v>
          </cell>
          <cell r="Q101">
            <v>32000</v>
          </cell>
          <cell r="U101">
            <v>820000</v>
          </cell>
          <cell r="W101">
            <v>820000</v>
          </cell>
          <cell r="Z101">
            <v>820000</v>
          </cell>
          <cell r="AA101">
            <v>106000</v>
          </cell>
          <cell r="AE101">
            <v>714000</v>
          </cell>
          <cell r="AG101">
            <v>820000</v>
          </cell>
          <cell r="CD101">
            <v>77000</v>
          </cell>
          <cell r="CG101">
            <v>441000</v>
          </cell>
          <cell r="CW101">
            <v>106000</v>
          </cell>
        </row>
        <row r="102">
          <cell r="A102" t="str">
            <v>Hefei Flash Consolidation Adj</v>
          </cell>
        </row>
        <row r="103">
          <cell r="A103" t="str">
            <v>Anhui Liyuan AES Power Co LTD</v>
          </cell>
          <cell r="C103">
            <v>2244000</v>
          </cell>
          <cell r="E103">
            <v>139000</v>
          </cell>
          <cell r="F103">
            <v>1067000</v>
          </cell>
          <cell r="I103">
            <v>315000</v>
          </cell>
          <cell r="J103">
            <v>1521000</v>
          </cell>
          <cell r="K103">
            <v>723000</v>
          </cell>
          <cell r="L103">
            <v>723000</v>
          </cell>
          <cell r="O103">
            <v>2000</v>
          </cell>
          <cell r="P103">
            <v>-39000</v>
          </cell>
          <cell r="Q103">
            <v>116000</v>
          </cell>
          <cell r="R103">
            <v>0</v>
          </cell>
          <cell r="U103">
            <v>644000</v>
          </cell>
          <cell r="W103">
            <v>644000</v>
          </cell>
          <cell r="Z103">
            <v>644000</v>
          </cell>
          <cell r="AA103">
            <v>84000</v>
          </cell>
          <cell r="AE103">
            <v>560000</v>
          </cell>
          <cell r="AG103">
            <v>644000</v>
          </cell>
          <cell r="BC103">
            <v>15000</v>
          </cell>
          <cell r="CD103">
            <v>63000</v>
          </cell>
          <cell r="CG103">
            <v>447000</v>
          </cell>
          <cell r="CW103">
            <v>84000</v>
          </cell>
        </row>
        <row r="104">
          <cell r="A104" t="str">
            <v>Hefei Eliminations</v>
          </cell>
        </row>
        <row r="105">
          <cell r="A105" t="str">
            <v>Jiaozuo AES Wan Fang Power Co LTD</v>
          </cell>
          <cell r="C105">
            <v>32531000</v>
          </cell>
          <cell r="E105">
            <v>17896000</v>
          </cell>
          <cell r="F105">
            <v>3346000</v>
          </cell>
          <cell r="I105">
            <v>0</v>
          </cell>
          <cell r="J105">
            <v>21242000</v>
          </cell>
          <cell r="K105">
            <v>11289000</v>
          </cell>
          <cell r="L105">
            <v>11289000</v>
          </cell>
          <cell r="P105">
            <v>0</v>
          </cell>
          <cell r="Q105">
            <v>693000</v>
          </cell>
          <cell r="R105">
            <v>0</v>
          </cell>
          <cell r="U105">
            <v>10596000</v>
          </cell>
          <cell r="V105">
            <v>-979000</v>
          </cell>
          <cell r="W105">
            <v>11575000</v>
          </cell>
          <cell r="X105">
            <v>108000</v>
          </cell>
          <cell r="Y105">
            <v>-871000</v>
          </cell>
          <cell r="Z105">
            <v>11467000</v>
          </cell>
          <cell r="AA105">
            <v>2112000</v>
          </cell>
          <cell r="AE105">
            <v>9355000</v>
          </cell>
          <cell r="AG105">
            <v>10596000</v>
          </cell>
          <cell r="AH105">
            <v>-979000</v>
          </cell>
          <cell r="BC105">
            <v>30000</v>
          </cell>
          <cell r="CD105">
            <v>375000</v>
          </cell>
          <cell r="CG105">
            <v>3487000</v>
          </cell>
          <cell r="CW105">
            <v>2112000</v>
          </cell>
        </row>
        <row r="106">
          <cell r="A106" t="str">
            <v>Wuhu Shaoda Electric Pwr Dev Co</v>
          </cell>
          <cell r="T106">
            <v>7745000</v>
          </cell>
          <cell r="U106">
            <v>7745000</v>
          </cell>
          <cell r="W106">
            <v>7745000</v>
          </cell>
          <cell r="Z106">
            <v>7745000</v>
          </cell>
          <cell r="AA106">
            <v>1156000</v>
          </cell>
          <cell r="AE106">
            <v>6589000</v>
          </cell>
          <cell r="AG106">
            <v>7745000</v>
          </cell>
          <cell r="CX106">
            <v>1156000</v>
          </cell>
        </row>
        <row r="107">
          <cell r="A107" t="str">
            <v>EQ Wuhu Shaoda Electric Pwr Dev Co</v>
          </cell>
          <cell r="B107">
            <v>289000</v>
          </cell>
          <cell r="T107">
            <v>1936250</v>
          </cell>
          <cell r="U107">
            <v>1936250</v>
          </cell>
          <cell r="W107">
            <v>1936250</v>
          </cell>
          <cell r="Z107">
            <v>1936250</v>
          </cell>
          <cell r="AA107">
            <v>289000</v>
          </cell>
          <cell r="AE107">
            <v>1647250</v>
          </cell>
          <cell r="AG107">
            <v>1936250</v>
          </cell>
        </row>
        <row r="108">
          <cell r="A108" t="str">
            <v>Wuhu Consolidation Adjustment</v>
          </cell>
        </row>
        <row r="109">
          <cell r="A109" t="str">
            <v>Wuhu Eliminations</v>
          </cell>
        </row>
        <row r="110">
          <cell r="A110" t="str">
            <v>Yangcheng Consolidation Adj</v>
          </cell>
        </row>
        <row r="111">
          <cell r="A111" t="str">
            <v>Yangcheng Intl Power Co (PRC)</v>
          </cell>
          <cell r="T111">
            <v>65177000</v>
          </cell>
          <cell r="U111">
            <v>65177000</v>
          </cell>
          <cell r="W111">
            <v>65177000</v>
          </cell>
          <cell r="Z111">
            <v>65177000</v>
          </cell>
          <cell r="AA111">
            <v>4662000</v>
          </cell>
          <cell r="AE111">
            <v>60515000</v>
          </cell>
          <cell r="AG111">
            <v>65177000</v>
          </cell>
          <cell r="CX111">
            <v>4662000</v>
          </cell>
        </row>
        <row r="112">
          <cell r="A112" t="str">
            <v>EQ Yangcheng Intl Power Co (PRC)</v>
          </cell>
          <cell r="B112">
            <v>1165500</v>
          </cell>
          <cell r="T112">
            <v>16294250</v>
          </cell>
          <cell r="U112">
            <v>16294250</v>
          </cell>
          <cell r="W112">
            <v>16294250</v>
          </cell>
          <cell r="Z112">
            <v>16294250</v>
          </cell>
          <cell r="AA112">
            <v>1165500</v>
          </cell>
          <cell r="AE112">
            <v>15128750</v>
          </cell>
          <cell r="AG112">
            <v>16294250</v>
          </cell>
        </row>
        <row r="113">
          <cell r="A113" t="str">
            <v>Yangcheng Eliminations</v>
          </cell>
        </row>
        <row r="114">
          <cell r="A114" t="str">
            <v>Yangchun Fuyang Dsl Eng Pwr Co</v>
          </cell>
        </row>
        <row r="115">
          <cell r="A115" t="str">
            <v>EQ Yangchun Fuyang Dsl Eng Pwr Co</v>
          </cell>
          <cell r="B115">
            <v>0</v>
          </cell>
          <cell r="T115">
            <v>0</v>
          </cell>
          <cell r="U115">
            <v>0</v>
          </cell>
          <cell r="W115">
            <v>0</v>
          </cell>
          <cell r="Z115">
            <v>0</v>
          </cell>
          <cell r="AA115">
            <v>0</v>
          </cell>
          <cell r="AE115">
            <v>0</v>
          </cell>
          <cell r="AG115">
            <v>0</v>
          </cell>
        </row>
        <row r="116">
          <cell r="A116" t="str">
            <v>BS Chigen Elimination</v>
          </cell>
          <cell r="C116">
            <v>-212000</v>
          </cell>
          <cell r="E116">
            <v>-212000</v>
          </cell>
          <cell r="J116">
            <v>-212000</v>
          </cell>
          <cell r="K116">
            <v>0</v>
          </cell>
          <cell r="L116">
            <v>0</v>
          </cell>
          <cell r="P116">
            <v>512000</v>
          </cell>
          <cell r="Q116">
            <v>-512000</v>
          </cell>
          <cell r="U116">
            <v>0</v>
          </cell>
          <cell r="W116">
            <v>0</v>
          </cell>
          <cell r="Z116">
            <v>0</v>
          </cell>
          <cell r="AE116">
            <v>0</v>
          </cell>
          <cell r="AG116">
            <v>0</v>
          </cell>
          <cell r="AR116">
            <v>-512000</v>
          </cell>
          <cell r="AS116">
            <v>-512000</v>
          </cell>
          <cell r="AT116">
            <v>-157000</v>
          </cell>
          <cell r="AU116">
            <v>-157000</v>
          </cell>
          <cell r="BB116">
            <v>-55000</v>
          </cell>
          <cell r="BC116">
            <v>-55000</v>
          </cell>
        </row>
        <row r="117">
          <cell r="A117" t="str">
            <v>RU Cilcorp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E117">
            <v>0</v>
          </cell>
          <cell r="AH117">
            <v>0</v>
          </cell>
        </row>
        <row r="118">
          <cell r="A118" t="str">
            <v>RU Colombia I</v>
          </cell>
          <cell r="B118">
            <v>0</v>
          </cell>
          <cell r="C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1034961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-1034961</v>
          </cell>
          <cell r="AC118">
            <v>0</v>
          </cell>
          <cell r="AD118">
            <v>0</v>
          </cell>
          <cell r="AE118">
            <v>1034961</v>
          </cell>
          <cell r="AG118">
            <v>0</v>
          </cell>
          <cell r="AH118">
            <v>0</v>
          </cell>
          <cell r="AI118">
            <v>-1034961</v>
          </cell>
          <cell r="AJ118">
            <v>0</v>
          </cell>
          <cell r="AK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X118">
            <v>0</v>
          </cell>
          <cell r="BY118">
            <v>0</v>
          </cell>
          <cell r="BZ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I118">
            <v>0</v>
          </cell>
          <cell r="CM118">
            <v>0</v>
          </cell>
          <cell r="CO118">
            <v>0</v>
          </cell>
          <cell r="CQ118">
            <v>-1034961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A119" t="str">
            <v>RU Columbia Power LLC</v>
          </cell>
          <cell r="E119">
            <v>1311.13</v>
          </cell>
          <cell r="J119">
            <v>1311.13</v>
          </cell>
          <cell r="K119">
            <v>-1311.13</v>
          </cell>
          <cell r="L119">
            <v>-1311.13</v>
          </cell>
          <cell r="U119">
            <v>-1311.13</v>
          </cell>
          <cell r="V119">
            <v>0</v>
          </cell>
          <cell r="W119">
            <v>-1311.13</v>
          </cell>
          <cell r="X119">
            <v>0</v>
          </cell>
          <cell r="Y119">
            <v>0</v>
          </cell>
          <cell r="Z119">
            <v>-1311.13</v>
          </cell>
          <cell r="AE119">
            <v>-1311.13</v>
          </cell>
          <cell r="AG119">
            <v>-1311.13</v>
          </cell>
          <cell r="AH119">
            <v>0</v>
          </cell>
        </row>
        <row r="120">
          <cell r="A120" t="str">
            <v>RU Communications Bolivia Ltda</v>
          </cell>
          <cell r="B120">
            <v>0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38823758.939999998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-38823758.939999998</v>
          </cell>
          <cell r="AC120">
            <v>0</v>
          </cell>
          <cell r="AD120">
            <v>0</v>
          </cell>
          <cell r="AE120">
            <v>38823758.939999998</v>
          </cell>
          <cell r="AG120">
            <v>0</v>
          </cell>
          <cell r="AH120">
            <v>0</v>
          </cell>
          <cell r="AI120">
            <v>-38823758.939999998</v>
          </cell>
          <cell r="AJ120">
            <v>0</v>
          </cell>
          <cell r="AK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X120">
            <v>0</v>
          </cell>
          <cell r="BY120">
            <v>0</v>
          </cell>
          <cell r="BZ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I120">
            <v>0</v>
          </cell>
          <cell r="CM120">
            <v>0</v>
          </cell>
          <cell r="CO120">
            <v>0</v>
          </cell>
          <cell r="CP120">
            <v>-1183691</v>
          </cell>
          <cell r="CQ120">
            <v>-37640067.939999998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</row>
        <row r="121">
          <cell r="A121" t="str">
            <v>CTSN</v>
          </cell>
        </row>
        <row r="122">
          <cell r="A122" t="str">
            <v>Inversora de San Nicholas SA</v>
          </cell>
        </row>
        <row r="123">
          <cell r="A123" t="str">
            <v>AES San Nicolas (US)</v>
          </cell>
        </row>
        <row r="124">
          <cell r="A124" t="str">
            <v>AES Argentina (US)</v>
          </cell>
          <cell r="B124">
            <v>0</v>
          </cell>
          <cell r="C124">
            <v>37130174</v>
          </cell>
          <cell r="E124">
            <v>20581549</v>
          </cell>
          <cell r="F124">
            <v>772087</v>
          </cell>
          <cell r="G124">
            <v>30861</v>
          </cell>
          <cell r="H124">
            <v>0</v>
          </cell>
          <cell r="I124">
            <v>16495</v>
          </cell>
          <cell r="J124">
            <v>21400992</v>
          </cell>
          <cell r="K124">
            <v>15729182</v>
          </cell>
          <cell r="L124">
            <v>15729182</v>
          </cell>
          <cell r="N124">
            <v>-46589</v>
          </cell>
          <cell r="O124">
            <v>82643</v>
          </cell>
          <cell r="P124">
            <v>-33743</v>
          </cell>
          <cell r="Q124">
            <v>255309</v>
          </cell>
          <cell r="R124">
            <v>96134</v>
          </cell>
          <cell r="S124">
            <v>0</v>
          </cell>
          <cell r="T124">
            <v>0</v>
          </cell>
          <cell r="U124">
            <v>15375428</v>
          </cell>
          <cell r="V124">
            <v>1855047</v>
          </cell>
          <cell r="W124">
            <v>13520381</v>
          </cell>
          <cell r="X124">
            <v>-662340</v>
          </cell>
          <cell r="Y124">
            <v>1192707</v>
          </cell>
          <cell r="Z124">
            <v>14182721</v>
          </cell>
          <cell r="AA124">
            <v>5517731</v>
          </cell>
          <cell r="AB124">
            <v>0</v>
          </cell>
          <cell r="AC124">
            <v>0</v>
          </cell>
          <cell r="AD124">
            <v>0</v>
          </cell>
          <cell r="AE124">
            <v>8664990</v>
          </cell>
          <cell r="AG124">
            <v>15375428</v>
          </cell>
          <cell r="AH124">
            <v>1855047</v>
          </cell>
          <cell r="AI124">
            <v>0</v>
          </cell>
          <cell r="AJ124">
            <v>0</v>
          </cell>
          <cell r="AK124">
            <v>0</v>
          </cell>
          <cell r="AU124">
            <v>-9796</v>
          </cell>
          <cell r="BA124">
            <v>117131</v>
          </cell>
          <cell r="BI124">
            <v>30795</v>
          </cell>
          <cell r="BJ124">
            <v>-10778</v>
          </cell>
          <cell r="BK124">
            <v>20017</v>
          </cell>
          <cell r="BQ124">
            <v>2957187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X124">
            <v>0</v>
          </cell>
          <cell r="BY124">
            <v>0</v>
          </cell>
          <cell r="BZ124">
            <v>0</v>
          </cell>
          <cell r="CB124">
            <v>0</v>
          </cell>
          <cell r="CC124">
            <v>0</v>
          </cell>
          <cell r="CD124">
            <v>5114215</v>
          </cell>
          <cell r="CE124">
            <v>0</v>
          </cell>
          <cell r="CF124">
            <v>0</v>
          </cell>
          <cell r="CG124">
            <v>2867541</v>
          </cell>
          <cell r="CI124">
            <v>0</v>
          </cell>
          <cell r="CM124">
            <v>0</v>
          </cell>
          <cell r="CO124">
            <v>0</v>
          </cell>
          <cell r="CQ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5517731</v>
          </cell>
          <cell r="CX124">
            <v>0</v>
          </cell>
        </row>
        <row r="125">
          <cell r="A125" t="str">
            <v>CTSN Eliminations</v>
          </cell>
        </row>
        <row r="126">
          <cell r="A126" t="str">
            <v>RU Deepwater</v>
          </cell>
          <cell r="C126">
            <v>15994193.59</v>
          </cell>
          <cell r="E126">
            <v>10804015.220000001</v>
          </cell>
          <cell r="F126">
            <v>2207641.5</v>
          </cell>
          <cell r="H126">
            <v>0</v>
          </cell>
          <cell r="I126">
            <v>0</v>
          </cell>
          <cell r="J126">
            <v>13011656.720000001</v>
          </cell>
          <cell r="K126">
            <v>2982536.87</v>
          </cell>
          <cell r="L126">
            <v>2982536.87</v>
          </cell>
          <cell r="N126">
            <v>-10195</v>
          </cell>
          <cell r="O126">
            <v>0</v>
          </cell>
          <cell r="P126">
            <v>-10454.75</v>
          </cell>
          <cell r="Q126">
            <v>0</v>
          </cell>
          <cell r="R126">
            <v>0</v>
          </cell>
          <cell r="S126">
            <v>828642.84</v>
          </cell>
          <cell r="U126">
            <v>2174543.7799999998</v>
          </cell>
          <cell r="V126">
            <v>0</v>
          </cell>
          <cell r="W126">
            <v>2174543.7799999998</v>
          </cell>
          <cell r="X126">
            <v>0</v>
          </cell>
          <cell r="Y126">
            <v>0</v>
          </cell>
          <cell r="Z126">
            <v>2174543.7799999998</v>
          </cell>
          <cell r="AB126">
            <v>0</v>
          </cell>
          <cell r="AC126">
            <v>0</v>
          </cell>
          <cell r="AD126">
            <v>0</v>
          </cell>
          <cell r="AE126">
            <v>2174543.7799999998</v>
          </cell>
          <cell r="AG126">
            <v>2174543.7799999998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R126">
            <v>0</v>
          </cell>
          <cell r="AS126">
            <v>0</v>
          </cell>
          <cell r="BM126">
            <v>690000</v>
          </cell>
          <cell r="BN126">
            <v>-241500</v>
          </cell>
          <cell r="BO126">
            <v>448500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CI126">
            <v>23467.52</v>
          </cell>
          <cell r="CM126">
            <v>0</v>
          </cell>
          <cell r="CO126">
            <v>0</v>
          </cell>
          <cell r="CQ126">
            <v>0</v>
          </cell>
        </row>
        <row r="127">
          <cell r="A127" t="str">
            <v>RU Drax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E127">
            <v>0</v>
          </cell>
          <cell r="AH127">
            <v>0</v>
          </cell>
        </row>
        <row r="128">
          <cell r="A128" t="str">
            <v>AES Nigeria Holdings LTD</v>
          </cell>
          <cell r="E128">
            <v>0</v>
          </cell>
          <cell r="F128">
            <v>84285</v>
          </cell>
          <cell r="J128">
            <v>84285</v>
          </cell>
          <cell r="K128">
            <v>-84285</v>
          </cell>
          <cell r="L128">
            <v>-84285</v>
          </cell>
          <cell r="Q128">
            <v>807332</v>
          </cell>
          <cell r="R128">
            <v>34368</v>
          </cell>
          <cell r="U128">
            <v>-925985</v>
          </cell>
          <cell r="W128">
            <v>-925985</v>
          </cell>
          <cell r="Z128">
            <v>-925985</v>
          </cell>
          <cell r="AE128">
            <v>-925985</v>
          </cell>
          <cell r="AG128">
            <v>-925985</v>
          </cell>
          <cell r="AS128">
            <v>807332</v>
          </cell>
        </row>
        <row r="129">
          <cell r="A129" t="str">
            <v>Nigeria Barge LTD</v>
          </cell>
          <cell r="C129">
            <v>32734555</v>
          </cell>
          <cell r="E129">
            <v>7383978</v>
          </cell>
          <cell r="F129">
            <v>7157028</v>
          </cell>
          <cell r="J129">
            <v>14541006</v>
          </cell>
          <cell r="K129">
            <v>18193549</v>
          </cell>
          <cell r="L129">
            <v>18193549</v>
          </cell>
          <cell r="N129">
            <v>-16111</v>
          </cell>
          <cell r="R129">
            <v>-554</v>
          </cell>
          <cell r="U129">
            <v>18210214</v>
          </cell>
          <cell r="W129">
            <v>18210214</v>
          </cell>
          <cell r="Z129">
            <v>18210214</v>
          </cell>
          <cell r="AE129">
            <v>18210214</v>
          </cell>
          <cell r="AG129">
            <v>18210214</v>
          </cell>
          <cell r="BI129">
            <v>20833</v>
          </cell>
          <cell r="BJ129">
            <v>0</v>
          </cell>
          <cell r="BK129">
            <v>20833</v>
          </cell>
        </row>
        <row r="130">
          <cell r="A130" t="str">
            <v>Ebute Eliminations</v>
          </cell>
        </row>
        <row r="131">
          <cell r="A131" t="str">
            <v>RU Ecogen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E131">
            <v>0</v>
          </cell>
          <cell r="AH131">
            <v>0</v>
          </cell>
        </row>
        <row r="132">
          <cell r="A132" t="str">
            <v>RU EDC</v>
          </cell>
          <cell r="B132">
            <v>0</v>
          </cell>
          <cell r="C132">
            <v>296743539</v>
          </cell>
          <cell r="E132">
            <v>137881068</v>
          </cell>
          <cell r="F132">
            <v>48526795</v>
          </cell>
          <cell r="G132">
            <v>0</v>
          </cell>
          <cell r="H132">
            <v>0</v>
          </cell>
          <cell r="I132">
            <v>4027000</v>
          </cell>
          <cell r="J132">
            <v>190434863</v>
          </cell>
          <cell r="K132">
            <v>106308676</v>
          </cell>
          <cell r="L132">
            <v>106308676</v>
          </cell>
          <cell r="N132">
            <v>-2481948</v>
          </cell>
          <cell r="O132">
            <v>2992197</v>
          </cell>
          <cell r="P132">
            <v>-15435142</v>
          </cell>
          <cell r="Q132">
            <v>50583539</v>
          </cell>
          <cell r="R132">
            <v>4143135</v>
          </cell>
          <cell r="S132">
            <v>0</v>
          </cell>
          <cell r="T132">
            <v>669450</v>
          </cell>
          <cell r="U132">
            <v>67176345</v>
          </cell>
          <cell r="V132">
            <v>8239832.9100000001</v>
          </cell>
          <cell r="W132">
            <v>56278945.090000004</v>
          </cell>
          <cell r="X132">
            <v>-2405119.9</v>
          </cell>
          <cell r="Y132">
            <v>5834713.0099999998</v>
          </cell>
          <cell r="Z132">
            <v>61341631.990000002</v>
          </cell>
          <cell r="AA132">
            <v>17014000</v>
          </cell>
          <cell r="AB132">
            <v>2657567</v>
          </cell>
          <cell r="AC132">
            <v>0</v>
          </cell>
          <cell r="AD132">
            <v>0</v>
          </cell>
          <cell r="AE132">
            <v>41670064.990000002</v>
          </cell>
          <cell r="AG132">
            <v>67176345</v>
          </cell>
          <cell r="AH132">
            <v>8239832.9100000001</v>
          </cell>
          <cell r="AI132">
            <v>2657567</v>
          </cell>
          <cell r="AJ132">
            <v>0</v>
          </cell>
          <cell r="AK132">
            <v>0</v>
          </cell>
          <cell r="AR132">
            <v>4014502</v>
          </cell>
          <cell r="BI132">
            <v>-8027711</v>
          </cell>
          <cell r="BK132">
            <v>-8027711</v>
          </cell>
          <cell r="BM132">
            <v>9932585.2100000009</v>
          </cell>
          <cell r="BN132">
            <v>-3377080</v>
          </cell>
          <cell r="BO132">
            <v>6555505.21</v>
          </cell>
          <cell r="BQ132">
            <v>0</v>
          </cell>
          <cell r="BR132">
            <v>0</v>
          </cell>
          <cell r="BS132">
            <v>0</v>
          </cell>
          <cell r="BT132">
            <v>9497444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B132">
            <v>0</v>
          </cell>
          <cell r="CC132">
            <v>0</v>
          </cell>
          <cell r="CD132">
            <v>6611000</v>
          </cell>
          <cell r="CE132">
            <v>0</v>
          </cell>
          <cell r="CF132">
            <v>0</v>
          </cell>
          <cell r="CG132">
            <v>78542938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Q132">
            <v>2657567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17014000</v>
          </cell>
        </row>
        <row r="133">
          <cell r="A133" t="str">
            <v>Empr Distr de Elec del Este</v>
          </cell>
          <cell r="B133">
            <v>0</v>
          </cell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-34153609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34153609</v>
          </cell>
          <cell r="AC133">
            <v>0</v>
          </cell>
          <cell r="AD133">
            <v>0</v>
          </cell>
          <cell r="AE133">
            <v>-34153609</v>
          </cell>
          <cell r="AG133">
            <v>0</v>
          </cell>
          <cell r="AH133">
            <v>0</v>
          </cell>
          <cell r="AI133">
            <v>34153609</v>
          </cell>
          <cell r="AJ133">
            <v>0</v>
          </cell>
          <cell r="AK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X133">
            <v>0</v>
          </cell>
          <cell r="BY133">
            <v>0</v>
          </cell>
          <cell r="BZ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I133">
            <v>0</v>
          </cell>
          <cell r="CM133">
            <v>0</v>
          </cell>
          <cell r="CO133">
            <v>0</v>
          </cell>
          <cell r="CQ133">
            <v>34153609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</row>
        <row r="134">
          <cell r="A134" t="str">
            <v>Distribucion Dominican LTD</v>
          </cell>
          <cell r="B134">
            <v>0</v>
          </cell>
          <cell r="C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1870266</v>
          </cell>
          <cell r="R134">
            <v>0</v>
          </cell>
          <cell r="S134">
            <v>0</v>
          </cell>
          <cell r="T134">
            <v>0</v>
          </cell>
          <cell r="U134">
            <v>-1870266</v>
          </cell>
          <cell r="V134">
            <v>0</v>
          </cell>
          <cell r="W134">
            <v>-1870266</v>
          </cell>
          <cell r="X134">
            <v>0</v>
          </cell>
          <cell r="Y134">
            <v>0</v>
          </cell>
          <cell r="Z134">
            <v>-1870266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-1870266</v>
          </cell>
          <cell r="AG134">
            <v>-1870266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S134">
            <v>1870266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X134">
            <v>0</v>
          </cell>
          <cell r="BY134">
            <v>0</v>
          </cell>
          <cell r="BZ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I134">
            <v>0</v>
          </cell>
          <cell r="CM134">
            <v>0</v>
          </cell>
          <cell r="CO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</row>
        <row r="135">
          <cell r="A135" t="str">
            <v>AES Distribution East LLC (US)</v>
          </cell>
        </row>
        <row r="136">
          <cell r="A136" t="str">
            <v>Distribution East LTD</v>
          </cell>
        </row>
        <row r="137">
          <cell r="A137" t="str">
            <v>Ede Este Topside Adjustment</v>
          </cell>
          <cell r="B137">
            <v>0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17076804</v>
          </cell>
          <cell r="W137">
            <v>-17076804</v>
          </cell>
          <cell r="X137">
            <v>0</v>
          </cell>
          <cell r="Y137">
            <v>17076804</v>
          </cell>
          <cell r="Z137">
            <v>-17076804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-17076804</v>
          </cell>
          <cell r="AG137">
            <v>0</v>
          </cell>
          <cell r="AH137">
            <v>17076804</v>
          </cell>
          <cell r="AI137">
            <v>0</v>
          </cell>
          <cell r="AJ137">
            <v>0</v>
          </cell>
          <cell r="AK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X137">
            <v>0</v>
          </cell>
          <cell r="BY137">
            <v>0</v>
          </cell>
          <cell r="BZ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I137">
            <v>0</v>
          </cell>
          <cell r="CM137">
            <v>0</v>
          </cell>
          <cell r="CO137">
            <v>0</v>
          </cell>
          <cell r="CQ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</row>
        <row r="138">
          <cell r="A138" t="str">
            <v>Ede Este Eliminations</v>
          </cell>
        </row>
        <row r="139">
          <cell r="A139" t="str">
            <v>EDELAP Top Level Adjusting Entity</v>
          </cell>
          <cell r="C139">
            <v>23220119</v>
          </cell>
          <cell r="E139">
            <v>18328504</v>
          </cell>
          <cell r="F139">
            <v>2066406</v>
          </cell>
          <cell r="G139">
            <v>74236</v>
          </cell>
          <cell r="H139">
            <v>0</v>
          </cell>
          <cell r="I139">
            <v>325624</v>
          </cell>
          <cell r="J139">
            <v>20794770</v>
          </cell>
          <cell r="K139">
            <v>2425349</v>
          </cell>
          <cell r="L139">
            <v>2425349</v>
          </cell>
          <cell r="N139">
            <v>0</v>
          </cell>
          <cell r="O139">
            <v>36742</v>
          </cell>
          <cell r="P139">
            <v>0</v>
          </cell>
          <cell r="Q139">
            <v>4453651</v>
          </cell>
          <cell r="R139">
            <v>674000</v>
          </cell>
          <cell r="S139">
            <v>0</v>
          </cell>
          <cell r="T139">
            <v>0</v>
          </cell>
          <cell r="U139">
            <v>-2739044</v>
          </cell>
          <cell r="V139">
            <v>172733</v>
          </cell>
          <cell r="W139">
            <v>-2911777</v>
          </cell>
          <cell r="X139">
            <v>-61917</v>
          </cell>
          <cell r="Y139">
            <v>110816</v>
          </cell>
          <cell r="Z139">
            <v>-2849860</v>
          </cell>
          <cell r="AA139">
            <v>279241</v>
          </cell>
          <cell r="AE139">
            <v>-3129101</v>
          </cell>
          <cell r="AG139">
            <v>-2739044</v>
          </cell>
          <cell r="AH139">
            <v>172733</v>
          </cell>
          <cell r="BA139">
            <v>107835</v>
          </cell>
          <cell r="BI139">
            <v>494619</v>
          </cell>
          <cell r="BJ139">
            <v>-173116</v>
          </cell>
          <cell r="BK139">
            <v>321503</v>
          </cell>
          <cell r="BW139">
            <v>5863156</v>
          </cell>
          <cell r="CD139">
            <v>1399684</v>
          </cell>
          <cell r="CG139">
            <v>10017881</v>
          </cell>
          <cell r="CI139">
            <v>5852</v>
          </cell>
          <cell r="CJ139">
            <v>0</v>
          </cell>
          <cell r="CW139">
            <v>279241</v>
          </cell>
        </row>
        <row r="140">
          <cell r="A140" t="str">
            <v>EDEN EDES Top Level Adj</v>
          </cell>
          <cell r="C140">
            <v>42993426</v>
          </cell>
          <cell r="E140">
            <v>31991391</v>
          </cell>
          <cell r="F140">
            <v>2691187</v>
          </cell>
          <cell r="G140">
            <v>49562</v>
          </cell>
          <cell r="I140">
            <v>296983</v>
          </cell>
          <cell r="J140">
            <v>35029123</v>
          </cell>
          <cell r="K140">
            <v>7964303</v>
          </cell>
          <cell r="L140">
            <v>7964303</v>
          </cell>
          <cell r="P140">
            <v>-844554</v>
          </cell>
          <cell r="Q140">
            <v>9732813</v>
          </cell>
          <cell r="R140">
            <v>951200</v>
          </cell>
          <cell r="U140">
            <v>-1875156</v>
          </cell>
          <cell r="V140">
            <v>243103</v>
          </cell>
          <cell r="W140">
            <v>-2118259</v>
          </cell>
          <cell r="X140">
            <v>-85086</v>
          </cell>
          <cell r="Y140">
            <v>158017</v>
          </cell>
          <cell r="Z140">
            <v>-2033173</v>
          </cell>
          <cell r="AA140">
            <v>1166222</v>
          </cell>
          <cell r="AE140">
            <v>-3199395</v>
          </cell>
          <cell r="AG140">
            <v>-1875156</v>
          </cell>
          <cell r="AH140">
            <v>243103</v>
          </cell>
          <cell r="AR140">
            <v>15450</v>
          </cell>
          <cell r="BA140">
            <v>113825</v>
          </cell>
          <cell r="BC140">
            <v>60445</v>
          </cell>
          <cell r="BI140">
            <v>855773</v>
          </cell>
          <cell r="BJ140">
            <v>-299521</v>
          </cell>
          <cell r="BK140">
            <v>556252</v>
          </cell>
          <cell r="BW140">
            <v>5989205</v>
          </cell>
          <cell r="BZ140">
            <v>41645638</v>
          </cell>
          <cell r="CW140">
            <v>1166222</v>
          </cell>
        </row>
        <row r="141">
          <cell r="A141" t="str">
            <v>RU Ekibastuz</v>
          </cell>
          <cell r="C141">
            <v>30436194</v>
          </cell>
          <cell r="E141">
            <v>22187017</v>
          </cell>
          <cell r="F141">
            <v>1111089</v>
          </cell>
          <cell r="G141">
            <v>364797</v>
          </cell>
          <cell r="I141">
            <v>-158849</v>
          </cell>
          <cell r="J141">
            <v>23504054</v>
          </cell>
          <cell r="K141">
            <v>6932140</v>
          </cell>
          <cell r="L141">
            <v>6932140</v>
          </cell>
          <cell r="N141">
            <v>-73354</v>
          </cell>
          <cell r="O141">
            <v>60184</v>
          </cell>
          <cell r="P141">
            <v>-6097</v>
          </cell>
          <cell r="Q141">
            <v>2017786</v>
          </cell>
          <cell r="R141">
            <v>66505</v>
          </cell>
          <cell r="S141">
            <v>0</v>
          </cell>
          <cell r="U141">
            <v>4867116</v>
          </cell>
          <cell r="V141">
            <v>0</v>
          </cell>
          <cell r="W141">
            <v>4867116</v>
          </cell>
          <cell r="X141">
            <v>0</v>
          </cell>
          <cell r="Y141">
            <v>0</v>
          </cell>
          <cell r="Z141">
            <v>4867116</v>
          </cell>
          <cell r="AA141">
            <v>1021160</v>
          </cell>
          <cell r="AE141">
            <v>3845956</v>
          </cell>
          <cell r="AG141">
            <v>4867116</v>
          </cell>
          <cell r="AH141">
            <v>0</v>
          </cell>
          <cell r="AO141">
            <v>4340873</v>
          </cell>
          <cell r="AS141">
            <v>1593000</v>
          </cell>
          <cell r="BA141">
            <v>1887</v>
          </cell>
          <cell r="BF141">
            <v>86955</v>
          </cell>
          <cell r="BG141">
            <v>1785982</v>
          </cell>
          <cell r="BI141">
            <v>56621</v>
          </cell>
          <cell r="BJ141">
            <v>-16986</v>
          </cell>
          <cell r="BK141">
            <v>39635</v>
          </cell>
          <cell r="CD141">
            <v>3921911</v>
          </cell>
          <cell r="CG141">
            <v>1017626</v>
          </cell>
          <cell r="CW141">
            <v>1021160</v>
          </cell>
        </row>
        <row r="142">
          <cell r="A142" t="str">
            <v>El Faro Generating LTD</v>
          </cell>
          <cell r="H142">
            <v>-73007</v>
          </cell>
          <cell r="J142">
            <v>-73007</v>
          </cell>
          <cell r="K142">
            <v>73007</v>
          </cell>
          <cell r="L142">
            <v>0</v>
          </cell>
          <cell r="N142">
            <v>0</v>
          </cell>
          <cell r="U142">
            <v>73007</v>
          </cell>
          <cell r="W142">
            <v>73007</v>
          </cell>
          <cell r="Z142">
            <v>73007</v>
          </cell>
          <cell r="AE142">
            <v>73007</v>
          </cell>
          <cell r="AG142">
            <v>73007</v>
          </cell>
        </row>
        <row r="143">
          <cell r="A143" t="str">
            <v>EEO Distribution</v>
          </cell>
          <cell r="E143">
            <v>173453.15</v>
          </cell>
          <cell r="J143">
            <v>173453.15</v>
          </cell>
          <cell r="K143">
            <v>-173453.15</v>
          </cell>
          <cell r="L143">
            <v>-173453.15</v>
          </cell>
          <cell r="P143">
            <v>-622798</v>
          </cell>
          <cell r="U143">
            <v>449344.85</v>
          </cell>
          <cell r="W143">
            <v>449344.85</v>
          </cell>
          <cell r="Z143">
            <v>449344.85</v>
          </cell>
          <cell r="AE143">
            <v>449344.85</v>
          </cell>
          <cell r="AG143">
            <v>449344.85</v>
          </cell>
          <cell r="AR143">
            <v>622798</v>
          </cell>
        </row>
        <row r="144">
          <cell r="A144" t="str">
            <v>El Salvador Distribution Ventures</v>
          </cell>
          <cell r="Q144">
            <v>4947043</v>
          </cell>
          <cell r="U144">
            <v>-4947043</v>
          </cell>
          <cell r="W144">
            <v>-4947043</v>
          </cell>
          <cell r="Z144">
            <v>-4947043</v>
          </cell>
          <cell r="AE144">
            <v>-4947043</v>
          </cell>
          <cell r="AG144">
            <v>-4947043</v>
          </cell>
          <cell r="AS144">
            <v>4947043</v>
          </cell>
        </row>
        <row r="145">
          <cell r="A145" t="str">
            <v>El Salvador Energy Holdings</v>
          </cell>
          <cell r="C145">
            <v>2312936</v>
          </cell>
          <cell r="E145">
            <v>0</v>
          </cell>
          <cell r="F145">
            <v>385194.73</v>
          </cell>
          <cell r="J145">
            <v>385194.73</v>
          </cell>
          <cell r="K145">
            <v>1927741.27</v>
          </cell>
          <cell r="L145">
            <v>1927741.27</v>
          </cell>
          <cell r="Q145">
            <v>184632.05</v>
          </cell>
          <cell r="U145">
            <v>1743109.22</v>
          </cell>
          <cell r="W145">
            <v>1743109.22</v>
          </cell>
          <cell r="Z145">
            <v>1743109.22</v>
          </cell>
          <cell r="AA145">
            <v>0</v>
          </cell>
          <cell r="AE145">
            <v>1743109.22</v>
          </cell>
          <cell r="AG145">
            <v>1743109.22</v>
          </cell>
          <cell r="AT145">
            <v>2312936</v>
          </cell>
          <cell r="CG145">
            <v>21057517.25</v>
          </cell>
          <cell r="CW145">
            <v>0</v>
          </cell>
        </row>
        <row r="146">
          <cell r="A146" t="str">
            <v>Caess</v>
          </cell>
          <cell r="C146">
            <v>101248440.94</v>
          </cell>
          <cell r="E146">
            <v>80957893.909999996</v>
          </cell>
          <cell r="F146">
            <v>2753139.18</v>
          </cell>
          <cell r="I146">
            <v>429794.61</v>
          </cell>
          <cell r="J146">
            <v>84140827.700000003</v>
          </cell>
          <cell r="K146">
            <v>17107613.239999998</v>
          </cell>
          <cell r="L146">
            <v>17107613.239999998</v>
          </cell>
          <cell r="N146">
            <v>-223152.59</v>
          </cell>
          <cell r="O146">
            <v>104620.53</v>
          </cell>
          <cell r="P146">
            <v>-3546474.01</v>
          </cell>
          <cell r="Q146">
            <v>5895235.4500000002</v>
          </cell>
          <cell r="U146">
            <v>14877383.859999999</v>
          </cell>
          <cell r="V146">
            <v>13587.29</v>
          </cell>
          <cell r="W146">
            <v>14863796.57</v>
          </cell>
          <cell r="Y146">
            <v>13587.29</v>
          </cell>
          <cell r="Z146">
            <v>14863796.57</v>
          </cell>
          <cell r="AA146">
            <v>2931491.84</v>
          </cell>
          <cell r="AE146">
            <v>11932304.73</v>
          </cell>
          <cell r="AG146">
            <v>14877383.859999999</v>
          </cell>
          <cell r="AH146">
            <v>13587.29</v>
          </cell>
          <cell r="AR146">
            <v>3273128</v>
          </cell>
          <cell r="AU146">
            <v>1808073</v>
          </cell>
          <cell r="AZ146">
            <v>168854</v>
          </cell>
          <cell r="BA146">
            <v>5410334</v>
          </cell>
          <cell r="BB146">
            <v>262944</v>
          </cell>
          <cell r="BC146">
            <v>663370</v>
          </cell>
          <cell r="BZ146">
            <v>4706104</v>
          </cell>
          <cell r="CD146">
            <v>1781077.65</v>
          </cell>
          <cell r="CW146">
            <v>2931491.84</v>
          </cell>
        </row>
        <row r="147">
          <cell r="A147" t="str">
            <v>CAESS Adjustment Company</v>
          </cell>
        </row>
        <row r="148">
          <cell r="A148" t="str">
            <v>Hipotecaria San Miguel</v>
          </cell>
          <cell r="E148">
            <v>101370.68</v>
          </cell>
          <cell r="J148">
            <v>101370.68</v>
          </cell>
          <cell r="K148">
            <v>-101370.68</v>
          </cell>
          <cell r="L148">
            <v>-101370.68</v>
          </cell>
          <cell r="P148">
            <v>-3701447</v>
          </cell>
          <cell r="Q148">
            <v>3701447</v>
          </cell>
          <cell r="U148">
            <v>-101370.68</v>
          </cell>
          <cell r="W148">
            <v>-101370.68</v>
          </cell>
          <cell r="Z148">
            <v>-101370.68</v>
          </cell>
          <cell r="AE148">
            <v>-101370.68</v>
          </cell>
          <cell r="AG148">
            <v>-101370.68</v>
          </cell>
          <cell r="AR148">
            <v>3701447</v>
          </cell>
          <cell r="AS148">
            <v>3701447</v>
          </cell>
        </row>
        <row r="149">
          <cell r="A149" t="str">
            <v>EEO (El Salvador)</v>
          </cell>
          <cell r="C149">
            <v>34882756.93</v>
          </cell>
          <cell r="E149">
            <v>27085319.050000001</v>
          </cell>
          <cell r="F149">
            <v>1494696.5</v>
          </cell>
          <cell r="I149">
            <v>28602.560000000001</v>
          </cell>
          <cell r="J149">
            <v>28608618.109999999</v>
          </cell>
          <cell r="K149">
            <v>6274138.8200000003</v>
          </cell>
          <cell r="L149">
            <v>6274138.8200000003</v>
          </cell>
          <cell r="N149">
            <v>-269885.55</v>
          </cell>
          <cell r="O149">
            <v>95805.119999999995</v>
          </cell>
          <cell r="P149">
            <v>-692549.93</v>
          </cell>
          <cell r="Q149">
            <v>2004088.47</v>
          </cell>
          <cell r="U149">
            <v>5136680.71</v>
          </cell>
          <cell r="V149">
            <v>0</v>
          </cell>
          <cell r="W149">
            <v>5136680.71</v>
          </cell>
          <cell r="Y149">
            <v>0</v>
          </cell>
          <cell r="Z149">
            <v>5136680.71</v>
          </cell>
          <cell r="AA149">
            <v>1418792.96</v>
          </cell>
          <cell r="AE149">
            <v>3717887.75</v>
          </cell>
          <cell r="AG149">
            <v>5136680.71</v>
          </cell>
          <cell r="AH149">
            <v>0</v>
          </cell>
          <cell r="AR149">
            <v>428319</v>
          </cell>
          <cell r="AU149">
            <v>504863</v>
          </cell>
          <cell r="AZ149">
            <v>7278374</v>
          </cell>
          <cell r="BB149">
            <v>117369</v>
          </cell>
          <cell r="BC149">
            <v>345582</v>
          </cell>
          <cell r="BZ149">
            <v>239926.04</v>
          </cell>
          <cell r="CD149">
            <v>2329308.98</v>
          </cell>
          <cell r="CW149">
            <v>1418792.96</v>
          </cell>
        </row>
        <row r="150">
          <cell r="A150" t="str">
            <v>CAESS Distribution</v>
          </cell>
          <cell r="P150">
            <v>-622798</v>
          </cell>
          <cell r="U150">
            <v>622798</v>
          </cell>
          <cell r="W150">
            <v>622798</v>
          </cell>
          <cell r="Z150">
            <v>622798</v>
          </cell>
          <cell r="AA150">
            <v>0</v>
          </cell>
          <cell r="AE150">
            <v>622798</v>
          </cell>
          <cell r="AG150">
            <v>622798</v>
          </cell>
          <cell r="AR150">
            <v>622798</v>
          </cell>
          <cell r="CW150">
            <v>0</v>
          </cell>
        </row>
        <row r="151">
          <cell r="A151" t="str">
            <v>Empressa Electrica De El Sal</v>
          </cell>
          <cell r="E151">
            <v>0</v>
          </cell>
          <cell r="J151">
            <v>0</v>
          </cell>
          <cell r="K151">
            <v>0</v>
          </cell>
          <cell r="L151">
            <v>0</v>
          </cell>
          <cell r="N151">
            <v>-30045.68</v>
          </cell>
          <cell r="Q151">
            <v>4014502</v>
          </cell>
          <cell r="U151">
            <v>-3984456.32</v>
          </cell>
          <cell r="W151">
            <v>-3984456.32</v>
          </cell>
          <cell r="Z151">
            <v>-3984456.32</v>
          </cell>
          <cell r="AE151">
            <v>-3984456.32</v>
          </cell>
          <cell r="AG151">
            <v>-3984456.32</v>
          </cell>
          <cell r="AS151">
            <v>4014502</v>
          </cell>
        </row>
        <row r="152">
          <cell r="A152" t="str">
            <v>Central America Electric Light</v>
          </cell>
          <cell r="AA152">
            <v>0</v>
          </cell>
          <cell r="AE152">
            <v>0</v>
          </cell>
          <cell r="CW152">
            <v>0</v>
          </cell>
        </row>
        <row r="153">
          <cell r="A153" t="str">
            <v>El Salvador Electric Light</v>
          </cell>
        </row>
        <row r="154">
          <cell r="A154" t="str">
            <v>Caess/EEO Eliminations</v>
          </cell>
          <cell r="C154">
            <v>-8002135</v>
          </cell>
          <cell r="E154">
            <v>-8002135</v>
          </cell>
          <cell r="J154">
            <v>-8002135</v>
          </cell>
          <cell r="K154">
            <v>0</v>
          </cell>
          <cell r="L154">
            <v>0</v>
          </cell>
          <cell r="P154">
            <v>8648490</v>
          </cell>
          <cell r="Q154">
            <v>-8648490</v>
          </cell>
          <cell r="U154">
            <v>0</v>
          </cell>
          <cell r="W154">
            <v>0</v>
          </cell>
          <cell r="Z154">
            <v>0</v>
          </cell>
          <cell r="AE154">
            <v>0</v>
          </cell>
          <cell r="AG154">
            <v>0</v>
          </cell>
          <cell r="AR154">
            <v>-8648490</v>
          </cell>
          <cell r="AS154">
            <v>-8648490</v>
          </cell>
          <cell r="AT154">
            <v>-2312936</v>
          </cell>
          <cell r="AU154">
            <v>-2312936</v>
          </cell>
          <cell r="AZ154">
            <v>-5410334</v>
          </cell>
          <cell r="BA154">
            <v>-5410334</v>
          </cell>
          <cell r="BB154">
            <v>-278865</v>
          </cell>
          <cell r="BC154">
            <v>-278865</v>
          </cell>
        </row>
        <row r="155">
          <cell r="A155" t="str">
            <v>Clesa GAAP</v>
          </cell>
          <cell r="E155">
            <v>0</v>
          </cell>
          <cell r="F155">
            <v>674654.75</v>
          </cell>
          <cell r="J155">
            <v>674654.75</v>
          </cell>
          <cell r="K155">
            <v>-674654.75</v>
          </cell>
          <cell r="L155">
            <v>-674654.75</v>
          </cell>
          <cell r="U155">
            <v>-674654.75</v>
          </cell>
          <cell r="W155">
            <v>-674654.75</v>
          </cell>
          <cell r="Z155">
            <v>-674654.75</v>
          </cell>
          <cell r="AE155">
            <v>-674654.75</v>
          </cell>
          <cell r="AG155">
            <v>-674654.75</v>
          </cell>
        </row>
        <row r="156">
          <cell r="A156" t="str">
            <v>AES Distribuidores Salvadorenos</v>
          </cell>
          <cell r="E156">
            <v>0</v>
          </cell>
          <cell r="F156">
            <v>29056</v>
          </cell>
          <cell r="J156">
            <v>29056</v>
          </cell>
          <cell r="K156">
            <v>-29056</v>
          </cell>
          <cell r="L156">
            <v>-29056</v>
          </cell>
          <cell r="O156">
            <v>12411</v>
          </cell>
          <cell r="Q156">
            <v>1950000</v>
          </cell>
          <cell r="U156">
            <v>-1991467</v>
          </cell>
          <cell r="W156">
            <v>-1991467</v>
          </cell>
          <cell r="Z156">
            <v>-1991467</v>
          </cell>
          <cell r="AE156">
            <v>-1991467</v>
          </cell>
          <cell r="AG156">
            <v>-1991467</v>
          </cell>
          <cell r="AS156">
            <v>1950000</v>
          </cell>
        </row>
        <row r="157">
          <cell r="A157" t="str">
            <v>Clesa PreGAAP</v>
          </cell>
          <cell r="C157">
            <v>43493643.020000003</v>
          </cell>
          <cell r="E157">
            <v>30497334.140000001</v>
          </cell>
          <cell r="F157">
            <v>1552127.68</v>
          </cell>
          <cell r="I157">
            <v>65692.37</v>
          </cell>
          <cell r="J157">
            <v>32115154.190000001</v>
          </cell>
          <cell r="K157">
            <v>11378488.83</v>
          </cell>
          <cell r="L157">
            <v>11378488.83</v>
          </cell>
          <cell r="N157">
            <v>0</v>
          </cell>
          <cell r="O157">
            <v>697084.94</v>
          </cell>
          <cell r="P157">
            <v>-2087388.03</v>
          </cell>
          <cell r="Q157">
            <v>3764432.37</v>
          </cell>
          <cell r="U157">
            <v>9004359.5500000007</v>
          </cell>
          <cell r="W157">
            <v>9004359.5500000007</v>
          </cell>
          <cell r="Z157">
            <v>9004359.5500000007</v>
          </cell>
          <cell r="AA157">
            <v>1934683.25</v>
          </cell>
          <cell r="AE157">
            <v>7069676.2999999998</v>
          </cell>
          <cell r="AG157">
            <v>9004359.5500000007</v>
          </cell>
          <cell r="AR157">
            <v>1950000</v>
          </cell>
          <cell r="AU157">
            <v>464611</v>
          </cell>
          <cell r="AZ157">
            <v>40336</v>
          </cell>
          <cell r="BA157">
            <v>1868040</v>
          </cell>
          <cell r="BB157">
            <v>19988</v>
          </cell>
          <cell r="BC157">
            <v>167348</v>
          </cell>
          <cell r="BQ157">
            <v>692402.9</v>
          </cell>
          <cell r="CD157">
            <v>2386920.7999999998</v>
          </cell>
          <cell r="CG157">
            <v>7549930</v>
          </cell>
          <cell r="CW157">
            <v>1934683.25</v>
          </cell>
        </row>
        <row r="158">
          <cell r="A158" t="str">
            <v>Hipotecaria Santa Ana LTDA</v>
          </cell>
          <cell r="P158">
            <v>-1950000</v>
          </cell>
          <cell r="Q158">
            <v>1950000</v>
          </cell>
          <cell r="U158">
            <v>0</v>
          </cell>
          <cell r="W158">
            <v>0</v>
          </cell>
          <cell r="Z158">
            <v>0</v>
          </cell>
          <cell r="AA158">
            <v>41052.21</v>
          </cell>
          <cell r="AE158">
            <v>-41052.21</v>
          </cell>
          <cell r="AG158">
            <v>0</v>
          </cell>
          <cell r="AR158">
            <v>1950000</v>
          </cell>
          <cell r="AS158">
            <v>1950000</v>
          </cell>
          <cell r="CW158">
            <v>41052.21</v>
          </cell>
        </row>
        <row r="159">
          <cell r="A159" t="str">
            <v>AES El Salvador LTD</v>
          </cell>
          <cell r="C159">
            <v>464611</v>
          </cell>
          <cell r="K159">
            <v>464611</v>
          </cell>
          <cell r="L159">
            <v>464611</v>
          </cell>
          <cell r="O159">
            <v>3502</v>
          </cell>
          <cell r="Q159">
            <v>10</v>
          </cell>
          <cell r="U159">
            <v>461099</v>
          </cell>
          <cell r="W159">
            <v>461099</v>
          </cell>
          <cell r="Z159">
            <v>461099</v>
          </cell>
          <cell r="AE159">
            <v>461099</v>
          </cell>
          <cell r="AG159">
            <v>461099</v>
          </cell>
          <cell r="AT159">
            <v>464611</v>
          </cell>
        </row>
        <row r="160">
          <cell r="A160" t="str">
            <v>CLESA Top Level Adjusting Entity</v>
          </cell>
          <cell r="V160">
            <v>-135222.71</v>
          </cell>
          <cell r="W160">
            <v>135222.71</v>
          </cell>
          <cell r="X160">
            <v>-47290.5</v>
          </cell>
          <cell r="Y160">
            <v>-182513.2</v>
          </cell>
          <cell r="Z160">
            <v>182513.2</v>
          </cell>
          <cell r="AE160">
            <v>182513.2</v>
          </cell>
          <cell r="AH160">
            <v>-135222.71</v>
          </cell>
        </row>
        <row r="161">
          <cell r="A161" t="str">
            <v>AES Distribuidores Salvadorenos SRL</v>
          </cell>
          <cell r="O161">
            <v>11</v>
          </cell>
          <cell r="U161">
            <v>-11</v>
          </cell>
          <cell r="W161">
            <v>-11</v>
          </cell>
          <cell r="Z161">
            <v>-11</v>
          </cell>
          <cell r="AE161">
            <v>-11</v>
          </cell>
          <cell r="AG161">
            <v>-11</v>
          </cell>
        </row>
        <row r="162">
          <cell r="A162" t="str">
            <v>Clesa Eliminations</v>
          </cell>
          <cell r="C162">
            <v>-464611</v>
          </cell>
          <cell r="E162">
            <v>-464611</v>
          </cell>
          <cell r="J162">
            <v>-464611</v>
          </cell>
          <cell r="K162">
            <v>0</v>
          </cell>
          <cell r="L162">
            <v>0</v>
          </cell>
          <cell r="P162">
            <v>3900000</v>
          </cell>
          <cell r="Q162">
            <v>-3900000</v>
          </cell>
          <cell r="U162">
            <v>0</v>
          </cell>
          <cell r="W162">
            <v>0</v>
          </cell>
          <cell r="Z162">
            <v>0</v>
          </cell>
          <cell r="AE162">
            <v>0</v>
          </cell>
          <cell r="AG162">
            <v>0</v>
          </cell>
          <cell r="AR162">
            <v>-3900000</v>
          </cell>
          <cell r="AS162">
            <v>-3900000</v>
          </cell>
          <cell r="AT162">
            <v>-464611</v>
          </cell>
          <cell r="AU162">
            <v>-464611</v>
          </cell>
        </row>
        <row r="163">
          <cell r="A163" t="str">
            <v>AES Comunications INP</v>
          </cell>
        </row>
        <row r="164">
          <cell r="A164" t="str">
            <v>Administradora de Servicios Cmrc</v>
          </cell>
          <cell r="C164">
            <v>740750.35</v>
          </cell>
          <cell r="E164">
            <v>571247.37</v>
          </cell>
          <cell r="F164">
            <v>2451</v>
          </cell>
          <cell r="G164">
            <v>0</v>
          </cell>
          <cell r="I164">
            <v>0</v>
          </cell>
          <cell r="J164">
            <v>573698.37</v>
          </cell>
          <cell r="K164">
            <v>167051.98000000001</v>
          </cell>
          <cell r="L164">
            <v>167051.98000000001</v>
          </cell>
          <cell r="P164">
            <v>0</v>
          </cell>
          <cell r="Q164">
            <v>0</v>
          </cell>
          <cell r="U164">
            <v>167051.98000000001</v>
          </cell>
          <cell r="W164">
            <v>167051.98000000001</v>
          </cell>
          <cell r="Z164">
            <v>167051.98000000001</v>
          </cell>
          <cell r="AA164">
            <v>0</v>
          </cell>
          <cell r="AE164">
            <v>167051.98000000001</v>
          </cell>
          <cell r="AG164">
            <v>167051.98000000001</v>
          </cell>
          <cell r="BB164">
            <v>705393</v>
          </cell>
          <cell r="BC164">
            <v>4111.74</v>
          </cell>
          <cell r="BQ164">
            <v>9005.2099999999991</v>
          </cell>
          <cell r="CD164">
            <v>1851.77</v>
          </cell>
          <cell r="CW164">
            <v>0</v>
          </cell>
        </row>
        <row r="165">
          <cell r="A165" t="str">
            <v>AES Telecomunicaciones Salvadorenas</v>
          </cell>
          <cell r="C165">
            <v>2051906.85</v>
          </cell>
          <cell r="E165">
            <v>1787657.77</v>
          </cell>
          <cell r="F165">
            <v>161825.56</v>
          </cell>
          <cell r="G165">
            <v>3343.46</v>
          </cell>
          <cell r="I165">
            <v>24727.119999999999</v>
          </cell>
          <cell r="J165">
            <v>1977553.91</v>
          </cell>
          <cell r="K165">
            <v>74352.94</v>
          </cell>
          <cell r="L165">
            <v>74352.94</v>
          </cell>
          <cell r="P165">
            <v>-7129.08</v>
          </cell>
          <cell r="Q165">
            <v>6730.32</v>
          </cell>
          <cell r="U165">
            <v>74751.7</v>
          </cell>
          <cell r="W165">
            <v>74751.7</v>
          </cell>
          <cell r="Z165">
            <v>74751.7</v>
          </cell>
          <cell r="AA165">
            <v>-8261.1299999999992</v>
          </cell>
          <cell r="AE165">
            <v>83012.83</v>
          </cell>
          <cell r="AG165">
            <v>74751.7</v>
          </cell>
          <cell r="BA165">
            <v>209190</v>
          </cell>
          <cell r="BB165">
            <v>92301.74</v>
          </cell>
          <cell r="BC165">
            <v>17584</v>
          </cell>
          <cell r="BQ165">
            <v>26976.15</v>
          </cell>
          <cell r="BU165">
            <v>0</v>
          </cell>
          <cell r="CD165">
            <v>55789.91</v>
          </cell>
          <cell r="CW165">
            <v>-8261.1299999999992</v>
          </cell>
        </row>
        <row r="166">
          <cell r="A166" t="str">
            <v>ASERCO Eliminations</v>
          </cell>
          <cell r="C166">
            <v>-4111.74</v>
          </cell>
          <cell r="E166">
            <v>-4111.74</v>
          </cell>
          <cell r="J166">
            <v>-4111.74</v>
          </cell>
          <cell r="K166">
            <v>0</v>
          </cell>
          <cell r="L166">
            <v>0</v>
          </cell>
          <cell r="U166">
            <v>0</v>
          </cell>
          <cell r="W166">
            <v>0</v>
          </cell>
          <cell r="Z166">
            <v>0</v>
          </cell>
          <cell r="AE166">
            <v>0</v>
          </cell>
          <cell r="AG166">
            <v>0</v>
          </cell>
          <cell r="BB166">
            <v>-4111.74</v>
          </cell>
          <cell r="BC166">
            <v>-4111.74</v>
          </cell>
        </row>
        <row r="167">
          <cell r="A167" t="str">
            <v>BS El Salvador Eliminations</v>
          </cell>
          <cell r="C167">
            <v>-2992249</v>
          </cell>
          <cell r="E167">
            <v>-2992249</v>
          </cell>
          <cell r="J167">
            <v>-2992249</v>
          </cell>
          <cell r="K167">
            <v>0</v>
          </cell>
          <cell r="L167">
            <v>0</v>
          </cell>
          <cell r="U167">
            <v>0</v>
          </cell>
          <cell r="W167">
            <v>0</v>
          </cell>
          <cell r="Z167">
            <v>0</v>
          </cell>
          <cell r="AE167">
            <v>0</v>
          </cell>
          <cell r="AG167">
            <v>0</v>
          </cell>
          <cell r="AZ167">
            <v>-2077230</v>
          </cell>
          <cell r="BA167">
            <v>-2077230</v>
          </cell>
          <cell r="BB167">
            <v>-915019</v>
          </cell>
          <cell r="BC167">
            <v>-915019</v>
          </cell>
        </row>
        <row r="168">
          <cell r="A168" t="str">
            <v>RU Enterprise SGA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-1</v>
          </cell>
          <cell r="I168">
            <v>0</v>
          </cell>
          <cell r="J168">
            <v>-1</v>
          </cell>
          <cell r="K168">
            <v>1</v>
          </cell>
          <cell r="L168">
            <v>0</v>
          </cell>
          <cell r="N168">
            <v>0</v>
          </cell>
          <cell r="O168">
            <v>-15006295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15006296</v>
          </cell>
          <cell r="V168">
            <v>0</v>
          </cell>
          <cell r="W168">
            <v>15006296</v>
          </cell>
          <cell r="X168">
            <v>0</v>
          </cell>
          <cell r="Y168">
            <v>0</v>
          </cell>
          <cell r="Z168">
            <v>15006296</v>
          </cell>
          <cell r="AE168">
            <v>15006296</v>
          </cell>
          <cell r="AG168">
            <v>15006296</v>
          </cell>
          <cell r="AH168">
            <v>0</v>
          </cell>
          <cell r="CI168">
            <v>0</v>
          </cell>
        </row>
        <row r="169">
          <cell r="A169" t="str">
            <v>RU Eletronet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E169">
            <v>0</v>
          </cell>
          <cell r="AH169">
            <v>0</v>
          </cell>
        </row>
        <row r="170">
          <cell r="A170" t="str">
            <v>Terneuzen Cogen BV (Netherlands)</v>
          </cell>
          <cell r="E170">
            <v>3171</v>
          </cell>
          <cell r="H170">
            <v>0</v>
          </cell>
          <cell r="J170">
            <v>3171</v>
          </cell>
          <cell r="K170">
            <v>-3171</v>
          </cell>
          <cell r="L170">
            <v>-3171</v>
          </cell>
          <cell r="P170">
            <v>-3929</v>
          </cell>
          <cell r="Q170">
            <v>777443</v>
          </cell>
          <cell r="R170">
            <v>100413</v>
          </cell>
          <cell r="U170">
            <v>-877098</v>
          </cell>
          <cell r="W170">
            <v>-877098</v>
          </cell>
          <cell r="Z170">
            <v>-877098</v>
          </cell>
          <cell r="AC170">
            <v>0</v>
          </cell>
          <cell r="AE170">
            <v>-877098</v>
          </cell>
          <cell r="AG170">
            <v>-877098</v>
          </cell>
          <cell r="AK170">
            <v>0</v>
          </cell>
          <cell r="AS170">
            <v>777443</v>
          </cell>
          <cell r="BI170">
            <v>68748</v>
          </cell>
          <cell r="BJ170">
            <v>-24062</v>
          </cell>
          <cell r="BK170">
            <v>44686</v>
          </cell>
          <cell r="BM170">
            <v>66358</v>
          </cell>
          <cell r="BN170">
            <v>-23225</v>
          </cell>
          <cell r="BO170">
            <v>43133</v>
          </cell>
          <cell r="BZ170">
            <v>939241</v>
          </cell>
          <cell r="CG170">
            <v>1971832</v>
          </cell>
          <cell r="CO170">
            <v>0</v>
          </cell>
        </row>
        <row r="171">
          <cell r="A171" t="str">
            <v>AES Engineering LTD (Cayman)</v>
          </cell>
          <cell r="C171">
            <v>0</v>
          </cell>
          <cell r="E171">
            <v>17886</v>
          </cell>
          <cell r="H171">
            <v>0</v>
          </cell>
          <cell r="J171">
            <v>17886</v>
          </cell>
          <cell r="K171">
            <v>-17886</v>
          </cell>
          <cell r="L171">
            <v>-17886</v>
          </cell>
          <cell r="N171">
            <v>-2466399</v>
          </cell>
          <cell r="P171">
            <v>-358</v>
          </cell>
          <cell r="R171">
            <v>14054</v>
          </cell>
          <cell r="U171">
            <v>2434817</v>
          </cell>
          <cell r="W171">
            <v>2434817</v>
          </cell>
          <cell r="Z171">
            <v>2434817</v>
          </cell>
          <cell r="AE171">
            <v>2434817</v>
          </cell>
          <cell r="AG171">
            <v>2434817</v>
          </cell>
        </row>
        <row r="172">
          <cell r="A172" t="str">
            <v>AES Elsta BV</v>
          </cell>
          <cell r="C172">
            <v>2207691</v>
          </cell>
          <cell r="E172">
            <v>2357973</v>
          </cell>
          <cell r="J172">
            <v>2357973</v>
          </cell>
          <cell r="K172">
            <v>-150282</v>
          </cell>
          <cell r="L172">
            <v>-150282</v>
          </cell>
          <cell r="R172">
            <v>-161</v>
          </cell>
          <cell r="U172">
            <v>-150121</v>
          </cell>
          <cell r="W172">
            <v>-150121</v>
          </cell>
          <cell r="Z172">
            <v>-150121</v>
          </cell>
          <cell r="AE172">
            <v>-150121</v>
          </cell>
          <cell r="AG172">
            <v>-150121</v>
          </cell>
        </row>
        <row r="173">
          <cell r="A173" t="str">
            <v>Terneuzen Mgt Svc BV</v>
          </cell>
          <cell r="C173">
            <v>125807</v>
          </cell>
          <cell r="E173">
            <v>2018</v>
          </cell>
          <cell r="H173">
            <v>0</v>
          </cell>
          <cell r="J173">
            <v>2018</v>
          </cell>
          <cell r="K173">
            <v>123789</v>
          </cell>
          <cell r="L173">
            <v>123789</v>
          </cell>
          <cell r="P173">
            <v>-776</v>
          </cell>
          <cell r="U173">
            <v>124565</v>
          </cell>
          <cell r="W173">
            <v>124565</v>
          </cell>
          <cell r="Z173">
            <v>124565</v>
          </cell>
          <cell r="AE173">
            <v>124565</v>
          </cell>
          <cell r="AG173">
            <v>124565</v>
          </cell>
        </row>
        <row r="174">
          <cell r="A174" t="str">
            <v>Elsta BV (Netherlands)</v>
          </cell>
        </row>
        <row r="175">
          <cell r="A175" t="str">
            <v>EQ Elsta BV (Netherlands)</v>
          </cell>
          <cell r="B175">
            <v>0</v>
          </cell>
          <cell r="T175">
            <v>0</v>
          </cell>
          <cell r="U175">
            <v>0</v>
          </cell>
          <cell r="W175">
            <v>0</v>
          </cell>
          <cell r="Z175">
            <v>0</v>
          </cell>
          <cell r="AA175">
            <v>0</v>
          </cell>
          <cell r="AE175">
            <v>0</v>
          </cell>
          <cell r="AG175">
            <v>0</v>
          </cell>
        </row>
        <row r="176">
          <cell r="A176" t="str">
            <v>Elsta BV &amp; CV (Netherlands)</v>
          </cell>
          <cell r="C176">
            <v>41072086</v>
          </cell>
          <cell r="E176">
            <v>8651983</v>
          </cell>
          <cell r="F176">
            <v>6258125</v>
          </cell>
          <cell r="J176">
            <v>14910108</v>
          </cell>
          <cell r="K176">
            <v>26161978</v>
          </cell>
          <cell r="L176">
            <v>26161978</v>
          </cell>
          <cell r="Q176">
            <v>10344362</v>
          </cell>
          <cell r="U176">
            <v>15817616</v>
          </cell>
          <cell r="W176">
            <v>15817616</v>
          </cell>
          <cell r="Z176">
            <v>15817616</v>
          </cell>
          <cell r="AE176">
            <v>15817616</v>
          </cell>
          <cell r="AG176">
            <v>15817616</v>
          </cell>
        </row>
        <row r="177">
          <cell r="A177" t="str">
            <v>EQ Elsta BV &amp; CV (Netherlands)</v>
          </cell>
          <cell r="B177">
            <v>0</v>
          </cell>
          <cell r="T177">
            <v>7908808</v>
          </cell>
          <cell r="U177">
            <v>7908808</v>
          </cell>
          <cell r="W177">
            <v>7908808</v>
          </cell>
          <cell r="Z177">
            <v>7908808</v>
          </cell>
          <cell r="AA177">
            <v>0</v>
          </cell>
          <cell r="AE177">
            <v>7908808</v>
          </cell>
          <cell r="AG177">
            <v>7908808</v>
          </cell>
        </row>
        <row r="178">
          <cell r="A178" t="str">
            <v>Elsta Eliminations</v>
          </cell>
        </row>
        <row r="179">
          <cell r="A179" t="str">
            <v>AES Electric LTD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4256566</v>
          </cell>
          <cell r="I179">
            <v>0</v>
          </cell>
          <cell r="J179">
            <v>4256566</v>
          </cell>
          <cell r="K179">
            <v>-4256566</v>
          </cell>
          <cell r="L179">
            <v>0</v>
          </cell>
          <cell r="N179">
            <v>0</v>
          </cell>
          <cell r="O179">
            <v>1036413</v>
          </cell>
          <cell r="P179">
            <v>-4295875</v>
          </cell>
          <cell r="Q179">
            <v>163456</v>
          </cell>
          <cell r="R179">
            <v>0</v>
          </cell>
          <cell r="S179">
            <v>0</v>
          </cell>
          <cell r="U179">
            <v>-1160560</v>
          </cell>
          <cell r="W179">
            <v>-1160560</v>
          </cell>
          <cell r="Z179">
            <v>-1160560</v>
          </cell>
          <cell r="AE179">
            <v>-1160560</v>
          </cell>
          <cell r="AG179">
            <v>-1160560</v>
          </cell>
          <cell r="AR179">
            <v>4295875</v>
          </cell>
          <cell r="AS179">
            <v>163456</v>
          </cell>
          <cell r="CG179">
            <v>842957</v>
          </cell>
          <cell r="CI179">
            <v>0</v>
          </cell>
        </row>
        <row r="180">
          <cell r="A180" t="str">
            <v>Zeg SP Zoo</v>
          </cell>
        </row>
        <row r="181">
          <cell r="A181" t="str">
            <v>Frontier Texas</v>
          </cell>
        </row>
        <row r="182">
          <cell r="A182" t="str">
            <v>Sirocco SG&amp;A</v>
          </cell>
        </row>
        <row r="183">
          <cell r="A183" t="str">
            <v>Songal LTD</v>
          </cell>
        </row>
        <row r="184">
          <cell r="A184" t="str">
            <v>Electric SG&amp;A Eliminations</v>
          </cell>
        </row>
        <row r="185">
          <cell r="A185" t="str">
            <v>RU Fifoots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E185">
            <v>0</v>
          </cell>
          <cell r="AH185">
            <v>0</v>
          </cell>
        </row>
        <row r="186">
          <cell r="A186" t="str">
            <v>BS Chivor</v>
          </cell>
          <cell r="C186">
            <v>63481168</v>
          </cell>
          <cell r="E186">
            <v>33849090</v>
          </cell>
          <cell r="F186">
            <v>5025296</v>
          </cell>
          <cell r="G186">
            <v>42096</v>
          </cell>
          <cell r="I186">
            <v>25830</v>
          </cell>
          <cell r="J186">
            <v>38942312</v>
          </cell>
          <cell r="K186">
            <v>24538856</v>
          </cell>
          <cell r="L186">
            <v>24538856</v>
          </cell>
          <cell r="N186">
            <v>-56924</v>
          </cell>
          <cell r="O186">
            <v>247678</v>
          </cell>
          <cell r="P186">
            <v>-338258</v>
          </cell>
          <cell r="Q186">
            <v>7435723</v>
          </cell>
          <cell r="R186">
            <v>39577</v>
          </cell>
          <cell r="S186">
            <v>0</v>
          </cell>
          <cell r="U186">
            <v>17211060</v>
          </cell>
          <cell r="V186">
            <v>375979</v>
          </cell>
          <cell r="W186">
            <v>16835081</v>
          </cell>
          <cell r="X186">
            <v>-359654</v>
          </cell>
          <cell r="Y186">
            <v>16325</v>
          </cell>
          <cell r="Z186">
            <v>17194735</v>
          </cell>
          <cell r="AA186">
            <v>9998163</v>
          </cell>
          <cell r="AE186">
            <v>7196572</v>
          </cell>
          <cell r="AG186">
            <v>17211060</v>
          </cell>
          <cell r="AH186">
            <v>375979</v>
          </cell>
          <cell r="BQ186">
            <v>62980</v>
          </cell>
          <cell r="CG186">
            <v>2965415</v>
          </cell>
          <cell r="CW186">
            <v>9998163</v>
          </cell>
        </row>
        <row r="187">
          <cell r="A187" t="str">
            <v>BS GENER</v>
          </cell>
          <cell r="B187">
            <v>1617384</v>
          </cell>
          <cell r="C187">
            <v>177331268</v>
          </cell>
          <cell r="E187">
            <v>142838948</v>
          </cell>
          <cell r="F187">
            <v>13727160</v>
          </cell>
          <cell r="J187">
            <v>156566108</v>
          </cell>
          <cell r="K187">
            <v>20765160</v>
          </cell>
          <cell r="L187">
            <v>20765160</v>
          </cell>
          <cell r="N187">
            <v>-3432462</v>
          </cell>
          <cell r="O187">
            <v>1965716</v>
          </cell>
          <cell r="P187">
            <v>-4540896.32</v>
          </cell>
          <cell r="Q187">
            <v>48689247</v>
          </cell>
          <cell r="R187">
            <v>-2326309</v>
          </cell>
          <cell r="T187">
            <v>4593365</v>
          </cell>
          <cell r="U187">
            <v>-14996770.68</v>
          </cell>
          <cell r="V187">
            <v>72317</v>
          </cell>
          <cell r="W187">
            <v>-15069087.68</v>
          </cell>
          <cell r="X187">
            <v>134859</v>
          </cell>
          <cell r="Y187">
            <v>207176</v>
          </cell>
          <cell r="Z187">
            <v>-15203946.68</v>
          </cell>
          <cell r="AA187">
            <v>-9831</v>
          </cell>
          <cell r="AE187">
            <v>-15194115.68</v>
          </cell>
          <cell r="AG187">
            <v>-14996770.68</v>
          </cell>
          <cell r="AH187">
            <v>72317</v>
          </cell>
          <cell r="AN187">
            <v>5387879</v>
          </cell>
          <cell r="AP187">
            <v>23717285</v>
          </cell>
          <cell r="AR187">
            <v>4296145.32</v>
          </cell>
          <cell r="AS187">
            <v>126157</v>
          </cell>
          <cell r="AZ187">
            <v>2153650</v>
          </cell>
          <cell r="BA187">
            <v>6901</v>
          </cell>
          <cell r="BB187">
            <v>9033</v>
          </cell>
          <cell r="BD187">
            <v>1378724</v>
          </cell>
          <cell r="BE187">
            <v>9501073</v>
          </cell>
          <cell r="BF187">
            <v>4125169</v>
          </cell>
          <cell r="BG187">
            <v>28561246</v>
          </cell>
          <cell r="BT187">
            <v>992109</v>
          </cell>
          <cell r="BU187">
            <v>154958</v>
          </cell>
          <cell r="BZ187">
            <v>43959471</v>
          </cell>
          <cell r="CG187">
            <v>83786197</v>
          </cell>
          <cell r="CW187">
            <v>-1627215</v>
          </cell>
          <cell r="CX187">
            <v>0</v>
          </cell>
        </row>
        <row r="188">
          <cell r="A188" t="str">
            <v>BS GENER Energia Verde</v>
          </cell>
          <cell r="B188">
            <v>0</v>
          </cell>
          <cell r="C188">
            <v>13425717</v>
          </cell>
          <cell r="E188">
            <v>10596603</v>
          </cell>
          <cell r="F188">
            <v>918130</v>
          </cell>
          <cell r="G188">
            <v>15952</v>
          </cell>
          <cell r="I188">
            <v>0</v>
          </cell>
          <cell r="J188">
            <v>11530685</v>
          </cell>
          <cell r="K188">
            <v>1895032</v>
          </cell>
          <cell r="L188">
            <v>1895032</v>
          </cell>
          <cell r="N188">
            <v>-41791</v>
          </cell>
          <cell r="O188">
            <v>2941567</v>
          </cell>
          <cell r="P188">
            <v>-251690</v>
          </cell>
          <cell r="Q188">
            <v>487764</v>
          </cell>
          <cell r="R188">
            <v>843786</v>
          </cell>
          <cell r="S188">
            <v>0</v>
          </cell>
          <cell r="T188">
            <v>0</v>
          </cell>
          <cell r="U188">
            <v>-2084604</v>
          </cell>
          <cell r="V188">
            <v>-28389</v>
          </cell>
          <cell r="W188">
            <v>-2056215</v>
          </cell>
          <cell r="X188">
            <v>10422</v>
          </cell>
          <cell r="Y188">
            <v>-17967</v>
          </cell>
          <cell r="Z188">
            <v>-2066637</v>
          </cell>
          <cell r="AA188">
            <v>-757846</v>
          </cell>
          <cell r="AB188">
            <v>0</v>
          </cell>
          <cell r="AC188">
            <v>0</v>
          </cell>
          <cell r="AD188">
            <v>0</v>
          </cell>
          <cell r="AE188">
            <v>-1308791</v>
          </cell>
          <cell r="AG188">
            <v>-2084604</v>
          </cell>
          <cell r="AH188">
            <v>-28389</v>
          </cell>
          <cell r="AI188">
            <v>0</v>
          </cell>
          <cell r="AJ188">
            <v>0</v>
          </cell>
          <cell r="AK188">
            <v>0</v>
          </cell>
          <cell r="AR188">
            <v>126157</v>
          </cell>
          <cell r="BA188">
            <v>-1866</v>
          </cell>
          <cell r="BD188">
            <v>1663931</v>
          </cell>
          <cell r="BE188">
            <v>1378724</v>
          </cell>
          <cell r="BF188">
            <v>2231557</v>
          </cell>
          <cell r="BG188">
            <v>3884332</v>
          </cell>
          <cell r="BT188">
            <v>114817</v>
          </cell>
          <cell r="BZ188">
            <v>128369</v>
          </cell>
          <cell r="CD188">
            <v>22179</v>
          </cell>
          <cell r="CG188">
            <v>4667939</v>
          </cell>
          <cell r="CI188">
            <v>0</v>
          </cell>
          <cell r="CJ188">
            <v>0</v>
          </cell>
          <cell r="CM188">
            <v>0</v>
          </cell>
          <cell r="CO188">
            <v>0</v>
          </cell>
          <cell r="CQ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-757846</v>
          </cell>
          <cell r="CX188">
            <v>0</v>
          </cell>
        </row>
        <row r="189">
          <cell r="A189" t="str">
            <v>BS Gener Essa</v>
          </cell>
          <cell r="B189">
            <v>0</v>
          </cell>
          <cell r="C189">
            <v>54738137</v>
          </cell>
          <cell r="E189">
            <v>46648118</v>
          </cell>
          <cell r="F189">
            <v>4103312</v>
          </cell>
          <cell r="G189">
            <v>0</v>
          </cell>
          <cell r="H189">
            <v>0</v>
          </cell>
          <cell r="I189">
            <v>0</v>
          </cell>
          <cell r="J189">
            <v>50751430</v>
          </cell>
          <cell r="K189">
            <v>3986707</v>
          </cell>
          <cell r="L189">
            <v>3986707</v>
          </cell>
          <cell r="N189">
            <v>-5125388</v>
          </cell>
          <cell r="O189">
            <v>0</v>
          </cell>
          <cell r="P189">
            <v>-166974</v>
          </cell>
          <cell r="Q189">
            <v>2313656</v>
          </cell>
          <cell r="R189">
            <v>-1570866</v>
          </cell>
          <cell r="S189">
            <v>0</v>
          </cell>
          <cell r="T189">
            <v>0</v>
          </cell>
          <cell r="U189">
            <v>8536279</v>
          </cell>
          <cell r="V189">
            <v>957668</v>
          </cell>
          <cell r="W189">
            <v>7578611</v>
          </cell>
          <cell r="X189">
            <v>210316</v>
          </cell>
          <cell r="Y189">
            <v>1167984</v>
          </cell>
          <cell r="Z189">
            <v>7368295</v>
          </cell>
          <cell r="AA189">
            <v>-1876158</v>
          </cell>
          <cell r="AB189">
            <v>0</v>
          </cell>
          <cell r="AC189">
            <v>0</v>
          </cell>
          <cell r="AD189">
            <v>0</v>
          </cell>
          <cell r="AE189">
            <v>9244453</v>
          </cell>
          <cell r="AG189">
            <v>8536279</v>
          </cell>
          <cell r="AH189">
            <v>957668</v>
          </cell>
          <cell r="AI189">
            <v>0</v>
          </cell>
          <cell r="AJ189">
            <v>0</v>
          </cell>
          <cell r="AK189">
            <v>0</v>
          </cell>
          <cell r="AQ189">
            <v>23717285</v>
          </cell>
          <cell r="BA189">
            <v>2155516</v>
          </cell>
          <cell r="BD189">
            <v>7837142</v>
          </cell>
          <cell r="BF189">
            <v>26329689</v>
          </cell>
          <cell r="BG189">
            <v>240837</v>
          </cell>
          <cell r="BQ189">
            <v>0</v>
          </cell>
          <cell r="BR189">
            <v>0</v>
          </cell>
          <cell r="BS189">
            <v>0</v>
          </cell>
          <cell r="BT189">
            <v>10310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8840447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19401708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Q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-1876158</v>
          </cell>
          <cell r="CX189">
            <v>0</v>
          </cell>
        </row>
        <row r="190">
          <cell r="A190" t="str">
            <v>BS GENER Norgener</v>
          </cell>
          <cell r="C190">
            <v>45321287</v>
          </cell>
          <cell r="E190">
            <v>24241418</v>
          </cell>
          <cell r="F190">
            <v>2752830</v>
          </cell>
          <cell r="J190">
            <v>26994248</v>
          </cell>
          <cell r="K190">
            <v>18327039</v>
          </cell>
          <cell r="L190">
            <v>18327039</v>
          </cell>
          <cell r="O190">
            <v>50026</v>
          </cell>
          <cell r="P190">
            <v>125122</v>
          </cell>
          <cell r="Q190">
            <v>1417928</v>
          </cell>
          <cell r="R190">
            <v>8583405</v>
          </cell>
          <cell r="U190">
            <v>8150558</v>
          </cell>
          <cell r="V190">
            <v>105560</v>
          </cell>
          <cell r="W190">
            <v>8044998</v>
          </cell>
          <cell r="X190">
            <v>-27388</v>
          </cell>
          <cell r="Y190">
            <v>78172</v>
          </cell>
          <cell r="Z190">
            <v>8072386</v>
          </cell>
          <cell r="AA190">
            <v>2058859</v>
          </cell>
          <cell r="AE190">
            <v>6013527</v>
          </cell>
          <cell r="AG190">
            <v>8150558</v>
          </cell>
          <cell r="AH190">
            <v>105560</v>
          </cell>
          <cell r="AO190">
            <v>5387879</v>
          </cell>
          <cell r="AZ190">
            <v>239097</v>
          </cell>
          <cell r="BC190">
            <v>9033</v>
          </cell>
          <cell r="BE190">
            <v>1541080</v>
          </cell>
          <cell r="BG190">
            <v>3368086</v>
          </cell>
          <cell r="BQ190">
            <v>0</v>
          </cell>
          <cell r="BT190">
            <v>16247</v>
          </cell>
          <cell r="BU190">
            <v>9921</v>
          </cell>
          <cell r="BZ190">
            <v>2204963</v>
          </cell>
          <cell r="CG190">
            <v>19726249</v>
          </cell>
          <cell r="CI190">
            <v>0</v>
          </cell>
          <cell r="CW190">
            <v>2058859</v>
          </cell>
        </row>
        <row r="191">
          <cell r="A191" t="str">
            <v>BS GENER Overhead</v>
          </cell>
          <cell r="E191">
            <v>3234070.19</v>
          </cell>
          <cell r="J191">
            <v>3234070.19</v>
          </cell>
          <cell r="K191">
            <v>-3234070.19</v>
          </cell>
          <cell r="L191">
            <v>-3234070.19</v>
          </cell>
          <cell r="O191">
            <v>222045.9</v>
          </cell>
          <cell r="P191">
            <v>-194822.52</v>
          </cell>
          <cell r="Q191">
            <v>5702857.3399999999</v>
          </cell>
          <cell r="R191">
            <v>-3960741.31</v>
          </cell>
          <cell r="U191">
            <v>-5003409.5999999996</v>
          </cell>
          <cell r="V191">
            <v>0</v>
          </cell>
          <cell r="W191">
            <v>-5003409.5999999996</v>
          </cell>
          <cell r="X191">
            <v>0</v>
          </cell>
          <cell r="Y191">
            <v>0</v>
          </cell>
          <cell r="Z191">
            <v>-5003409.5999999996</v>
          </cell>
          <cell r="AE191">
            <v>-5003409.5999999996</v>
          </cell>
          <cell r="AG191">
            <v>-5003409.5999999996</v>
          </cell>
          <cell r="AH191">
            <v>0</v>
          </cell>
          <cell r="AS191">
            <v>3971204.32</v>
          </cell>
        </row>
        <row r="192">
          <cell r="A192" t="str">
            <v>BS Termo Andes</v>
          </cell>
          <cell r="B192">
            <v>0</v>
          </cell>
          <cell r="C192">
            <v>28163257</v>
          </cell>
          <cell r="E192">
            <v>10147142</v>
          </cell>
          <cell r="F192">
            <v>1159210</v>
          </cell>
          <cell r="G192">
            <v>0</v>
          </cell>
          <cell r="H192">
            <v>0</v>
          </cell>
          <cell r="I192">
            <v>0</v>
          </cell>
          <cell r="J192">
            <v>11306352</v>
          </cell>
          <cell r="K192">
            <v>16856905</v>
          </cell>
          <cell r="L192">
            <v>16856905</v>
          </cell>
          <cell r="N192">
            <v>-7927</v>
          </cell>
          <cell r="O192">
            <v>50217</v>
          </cell>
          <cell r="P192">
            <v>-980071</v>
          </cell>
          <cell r="Q192">
            <v>11025100</v>
          </cell>
          <cell r="R192">
            <v>10557</v>
          </cell>
          <cell r="S192">
            <v>0</v>
          </cell>
          <cell r="T192">
            <v>0</v>
          </cell>
          <cell r="U192">
            <v>6759029</v>
          </cell>
          <cell r="V192">
            <v>117206</v>
          </cell>
          <cell r="W192">
            <v>6641823</v>
          </cell>
          <cell r="X192">
            <v>0</v>
          </cell>
          <cell r="Y192">
            <v>117206</v>
          </cell>
          <cell r="Z192">
            <v>6641823</v>
          </cell>
          <cell r="AA192">
            <v>-2152766</v>
          </cell>
          <cell r="AB192">
            <v>0</v>
          </cell>
          <cell r="AC192">
            <v>0</v>
          </cell>
          <cell r="AD192">
            <v>0</v>
          </cell>
          <cell r="AE192">
            <v>8794589</v>
          </cell>
          <cell r="AG192">
            <v>6759029</v>
          </cell>
          <cell r="AH192">
            <v>117206</v>
          </cell>
          <cell r="AI192">
            <v>0</v>
          </cell>
          <cell r="AJ192">
            <v>0</v>
          </cell>
          <cell r="AK192">
            <v>0</v>
          </cell>
          <cell r="AS192">
            <v>324941</v>
          </cell>
          <cell r="AZ192">
            <v>48791</v>
          </cell>
          <cell r="BA192">
            <v>250995</v>
          </cell>
          <cell r="BD192">
            <v>1541080</v>
          </cell>
          <cell r="BF192">
            <v>3368086</v>
          </cell>
          <cell r="BI192">
            <v>301733</v>
          </cell>
          <cell r="BJ192">
            <v>-105606</v>
          </cell>
          <cell r="BK192">
            <v>196127</v>
          </cell>
          <cell r="BM192">
            <v>28332690.399999999</v>
          </cell>
          <cell r="BN192">
            <v>-5964786</v>
          </cell>
          <cell r="BO192">
            <v>22367904.399999999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81063</v>
          </cell>
          <cell r="BV192">
            <v>0</v>
          </cell>
          <cell r="BW192">
            <v>6846499</v>
          </cell>
          <cell r="BX192">
            <v>0</v>
          </cell>
          <cell r="BY192">
            <v>0</v>
          </cell>
          <cell r="BZ192">
            <v>7363900</v>
          </cell>
          <cell r="CB192">
            <v>0</v>
          </cell>
          <cell r="CC192">
            <v>0</v>
          </cell>
          <cell r="CD192">
            <v>506659</v>
          </cell>
          <cell r="CE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Q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-2152766</v>
          </cell>
        </row>
        <row r="193">
          <cell r="A193" t="str">
            <v>BS Gener Elimination</v>
          </cell>
          <cell r="C193">
            <v>-79982322</v>
          </cell>
          <cell r="E193">
            <v>-79982322</v>
          </cell>
          <cell r="J193">
            <v>-79982322</v>
          </cell>
          <cell r="K193">
            <v>0</v>
          </cell>
          <cell r="L193">
            <v>0</v>
          </cell>
          <cell r="P193">
            <v>4422302.32</v>
          </cell>
          <cell r="Q193">
            <v>-4422302.32</v>
          </cell>
          <cell r="U193">
            <v>0</v>
          </cell>
          <cell r="W193">
            <v>0</v>
          </cell>
          <cell r="Z193">
            <v>0</v>
          </cell>
          <cell r="AE193">
            <v>0</v>
          </cell>
          <cell r="AG193">
            <v>0</v>
          </cell>
          <cell r="AN193">
            <v>-5387879</v>
          </cell>
          <cell r="AO193">
            <v>-5387879</v>
          </cell>
          <cell r="AP193">
            <v>-23717285</v>
          </cell>
          <cell r="AQ193">
            <v>-23717285</v>
          </cell>
          <cell r="AR193">
            <v>-4422302.32</v>
          </cell>
          <cell r="AS193">
            <v>-4422302.32</v>
          </cell>
          <cell r="AZ193">
            <v>-2392747</v>
          </cell>
          <cell r="BA193">
            <v>-2392747</v>
          </cell>
          <cell r="BB193">
            <v>-9033</v>
          </cell>
          <cell r="BC193">
            <v>-9033</v>
          </cell>
          <cell r="BD193">
            <v>-12420877</v>
          </cell>
          <cell r="BE193">
            <v>-12420877</v>
          </cell>
          <cell r="BF193">
            <v>-36054501</v>
          </cell>
          <cell r="BG193">
            <v>-36054501</v>
          </cell>
        </row>
        <row r="194">
          <cell r="A194" t="str">
            <v>RU Georgia Holdings BV Kharmi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E194">
            <v>0</v>
          </cell>
          <cell r="AH194">
            <v>0</v>
          </cell>
        </row>
        <row r="195">
          <cell r="A195" t="str">
            <v>RU Global Insurance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-3017742</v>
          </cell>
          <cell r="I195">
            <v>0</v>
          </cell>
          <cell r="J195">
            <v>-3017742</v>
          </cell>
          <cell r="K195">
            <v>3017742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3017742</v>
          </cell>
          <cell r="V195">
            <v>0</v>
          </cell>
          <cell r="W195">
            <v>3017742</v>
          </cell>
          <cell r="X195">
            <v>0</v>
          </cell>
          <cell r="Y195">
            <v>0</v>
          </cell>
          <cell r="Z195">
            <v>3017742</v>
          </cell>
          <cell r="AA195">
            <v>1056210</v>
          </cell>
          <cell r="AE195">
            <v>1961532</v>
          </cell>
          <cell r="AG195">
            <v>3017742</v>
          </cell>
          <cell r="AH195">
            <v>0</v>
          </cell>
          <cell r="BR195">
            <v>0</v>
          </cell>
          <cell r="CB195">
            <v>80278</v>
          </cell>
          <cell r="CC195">
            <v>3517582</v>
          </cell>
          <cell r="CF195">
            <v>1119551</v>
          </cell>
          <cell r="CI195">
            <v>0</v>
          </cell>
          <cell r="CT195">
            <v>1056210</v>
          </cell>
        </row>
        <row r="196">
          <cell r="A196" t="str">
            <v>RU Granite Ridge</v>
          </cell>
          <cell r="B196">
            <v>0</v>
          </cell>
          <cell r="C196">
            <v>7.0000000000000007E-2</v>
          </cell>
          <cell r="E196">
            <v>1127000.72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1127000.72</v>
          </cell>
          <cell r="K196">
            <v>-1127000.6499999999</v>
          </cell>
          <cell r="L196">
            <v>-1127000.6499999999</v>
          </cell>
          <cell r="N196">
            <v>0</v>
          </cell>
          <cell r="O196">
            <v>0</v>
          </cell>
          <cell r="P196">
            <v>-0.42</v>
          </cell>
          <cell r="Q196">
            <v>0.2</v>
          </cell>
          <cell r="R196">
            <v>0</v>
          </cell>
          <cell r="S196">
            <v>0</v>
          </cell>
          <cell r="T196">
            <v>0</v>
          </cell>
          <cell r="U196">
            <v>-1127000.43</v>
          </cell>
          <cell r="V196">
            <v>0</v>
          </cell>
          <cell r="W196">
            <v>-15464994.630000001</v>
          </cell>
          <cell r="X196">
            <v>0</v>
          </cell>
          <cell r="Y196">
            <v>0</v>
          </cell>
          <cell r="Z196">
            <v>-1127000.43</v>
          </cell>
          <cell r="AA196">
            <v>0</v>
          </cell>
          <cell r="AB196">
            <v>14337994.199999999</v>
          </cell>
          <cell r="AC196">
            <v>0</v>
          </cell>
          <cell r="AD196">
            <v>0</v>
          </cell>
          <cell r="AE196">
            <v>-15464994.630000001</v>
          </cell>
          <cell r="AG196">
            <v>-1127000.43</v>
          </cell>
          <cell r="AH196">
            <v>0</v>
          </cell>
          <cell r="AI196">
            <v>14337994.199999999</v>
          </cell>
          <cell r="AJ196">
            <v>0</v>
          </cell>
          <cell r="AK196">
            <v>0</v>
          </cell>
          <cell r="AU196">
            <v>1126998</v>
          </cell>
          <cell r="BB196">
            <v>0</v>
          </cell>
          <cell r="BC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X196">
            <v>0</v>
          </cell>
          <cell r="BY196">
            <v>0</v>
          </cell>
          <cell r="BZ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I196">
            <v>0</v>
          </cell>
          <cell r="CM196">
            <v>0</v>
          </cell>
          <cell r="CO196">
            <v>0</v>
          </cell>
          <cell r="CQ196">
            <v>14337994.199999999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</row>
        <row r="197">
          <cell r="A197" t="str">
            <v>RU Haripur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E197">
            <v>0</v>
          </cell>
          <cell r="AH197">
            <v>0</v>
          </cell>
        </row>
        <row r="198">
          <cell r="A198" t="str">
            <v>BS Kalaeloa</v>
          </cell>
          <cell r="C198">
            <v>1416614</v>
          </cell>
          <cell r="E198">
            <v>1094805</v>
          </cell>
          <cell r="F198">
            <v>299568</v>
          </cell>
          <cell r="J198">
            <v>1394373</v>
          </cell>
          <cell r="K198">
            <v>22241</v>
          </cell>
          <cell r="L198">
            <v>22241</v>
          </cell>
          <cell r="P198">
            <v>-95</v>
          </cell>
          <cell r="U198">
            <v>22336</v>
          </cell>
          <cell r="V198">
            <v>0</v>
          </cell>
          <cell r="W198">
            <v>22336</v>
          </cell>
          <cell r="X198">
            <v>0</v>
          </cell>
          <cell r="Y198">
            <v>0</v>
          </cell>
          <cell r="Z198">
            <v>22336</v>
          </cell>
          <cell r="AE198">
            <v>22336</v>
          </cell>
          <cell r="AG198">
            <v>22336</v>
          </cell>
          <cell r="AH198">
            <v>0</v>
          </cell>
          <cell r="AU198">
            <v>60000</v>
          </cell>
          <cell r="AZ198">
            <v>1315019</v>
          </cell>
          <cell r="CI198">
            <v>2000</v>
          </cell>
        </row>
        <row r="199">
          <cell r="A199" t="str">
            <v>BS Hawaii</v>
          </cell>
          <cell r="B199">
            <v>0</v>
          </cell>
          <cell r="C199">
            <v>64561798</v>
          </cell>
          <cell r="E199">
            <v>28992667</v>
          </cell>
          <cell r="F199">
            <v>5750356</v>
          </cell>
          <cell r="G199">
            <v>338</v>
          </cell>
          <cell r="H199">
            <v>0</v>
          </cell>
          <cell r="I199">
            <v>0</v>
          </cell>
          <cell r="J199">
            <v>34743361</v>
          </cell>
          <cell r="K199">
            <v>29818437</v>
          </cell>
          <cell r="L199">
            <v>29818437</v>
          </cell>
          <cell r="N199">
            <v>23359</v>
          </cell>
          <cell r="O199">
            <v>19652</v>
          </cell>
          <cell r="P199">
            <v>-55222</v>
          </cell>
          <cell r="Q199">
            <v>17338468</v>
          </cell>
          <cell r="R199">
            <v>0</v>
          </cell>
          <cell r="S199">
            <v>0</v>
          </cell>
          <cell r="T199">
            <v>0</v>
          </cell>
          <cell r="U199">
            <v>12492180</v>
          </cell>
          <cell r="V199">
            <v>0</v>
          </cell>
          <cell r="W199">
            <v>12492180</v>
          </cell>
          <cell r="X199">
            <v>0</v>
          </cell>
          <cell r="Y199">
            <v>0</v>
          </cell>
          <cell r="Z199">
            <v>12492180</v>
          </cell>
          <cell r="AA199">
            <v>4896845</v>
          </cell>
          <cell r="AB199">
            <v>0</v>
          </cell>
          <cell r="AC199">
            <v>0</v>
          </cell>
          <cell r="AD199">
            <v>0</v>
          </cell>
          <cell r="AE199">
            <v>7595335</v>
          </cell>
          <cell r="AG199">
            <v>12492180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T199">
            <v>60000</v>
          </cell>
          <cell r="AU199">
            <v>949446</v>
          </cell>
          <cell r="AZ199">
            <v>0</v>
          </cell>
          <cell r="BA199">
            <v>1315019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I199">
            <v>18150</v>
          </cell>
          <cell r="CJ199">
            <v>0</v>
          </cell>
          <cell r="CM199">
            <v>0</v>
          </cell>
          <cell r="CO199">
            <v>0</v>
          </cell>
          <cell r="CQ199">
            <v>0</v>
          </cell>
          <cell r="CS199">
            <v>502241</v>
          </cell>
          <cell r="CT199">
            <v>4394604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</row>
        <row r="200">
          <cell r="A200" t="str">
            <v>BS Hawaii Elimination</v>
          </cell>
          <cell r="C200">
            <v>-1375019</v>
          </cell>
          <cell r="E200">
            <v>-1375019</v>
          </cell>
          <cell r="J200">
            <v>-1375019</v>
          </cell>
          <cell r="K200">
            <v>0</v>
          </cell>
          <cell r="L200">
            <v>0</v>
          </cell>
          <cell r="U200">
            <v>0</v>
          </cell>
          <cell r="W200">
            <v>0</v>
          </cell>
          <cell r="Z200">
            <v>0</v>
          </cell>
          <cell r="AE200">
            <v>0</v>
          </cell>
          <cell r="AG200">
            <v>0</v>
          </cell>
          <cell r="AT200">
            <v>-60000</v>
          </cell>
          <cell r="AU200">
            <v>-60000</v>
          </cell>
          <cell r="AZ200">
            <v>-1315019</v>
          </cell>
          <cell r="BA200">
            <v>-1315019</v>
          </cell>
        </row>
        <row r="201">
          <cell r="A201" t="str">
            <v>RU Hemphill</v>
          </cell>
          <cell r="C201">
            <v>7400340.7599999998</v>
          </cell>
          <cell r="E201">
            <v>5035841.4800000004</v>
          </cell>
          <cell r="F201">
            <v>900678.23</v>
          </cell>
          <cell r="J201">
            <v>5936519.71</v>
          </cell>
          <cell r="K201">
            <v>1463821.05</v>
          </cell>
          <cell r="L201">
            <v>1463821.05</v>
          </cell>
          <cell r="N201">
            <v>1000</v>
          </cell>
          <cell r="P201">
            <v>-11018.93</v>
          </cell>
          <cell r="U201">
            <v>1473839.98</v>
          </cell>
          <cell r="V201">
            <v>491275.08</v>
          </cell>
          <cell r="W201">
            <v>982564.9</v>
          </cell>
          <cell r="X201">
            <v>-183.65</v>
          </cell>
          <cell r="Y201">
            <v>491091.43</v>
          </cell>
          <cell r="Z201">
            <v>982748.55</v>
          </cell>
          <cell r="AA201">
            <v>550.95000000000005</v>
          </cell>
          <cell r="AE201">
            <v>982197.6</v>
          </cell>
          <cell r="AG201">
            <v>1473839.98</v>
          </cell>
          <cell r="AH201">
            <v>491275.08</v>
          </cell>
          <cell r="BQ201">
            <v>55932.31</v>
          </cell>
          <cell r="CI201">
            <v>5</v>
          </cell>
          <cell r="CT201">
            <v>550.95000000000005</v>
          </cell>
        </row>
        <row r="202">
          <cell r="A202" t="str">
            <v>Lyukobanya Coal Mine</v>
          </cell>
        </row>
        <row r="203">
          <cell r="A203" t="str">
            <v>Tiszapalkonya Plant</v>
          </cell>
        </row>
        <row r="204">
          <cell r="A204" t="str">
            <v>Summit Generation (UK)</v>
          </cell>
          <cell r="Q204">
            <v>2363448</v>
          </cell>
          <cell r="U204">
            <v>-2363448</v>
          </cell>
          <cell r="W204">
            <v>-2363448</v>
          </cell>
          <cell r="Z204">
            <v>-2363448</v>
          </cell>
          <cell r="AA204">
            <v>392012</v>
          </cell>
          <cell r="AE204">
            <v>-2755460</v>
          </cell>
          <cell r="AG204">
            <v>-2363448</v>
          </cell>
          <cell r="AS204">
            <v>2363448</v>
          </cell>
          <cell r="CW204">
            <v>392012</v>
          </cell>
        </row>
        <row r="205">
          <cell r="A205" t="str">
            <v>Borsod Energetikia Kft</v>
          </cell>
          <cell r="C205">
            <v>27475668</v>
          </cell>
          <cell r="E205">
            <v>25821433</v>
          </cell>
          <cell r="F205">
            <v>437184</v>
          </cell>
          <cell r="G205">
            <v>28003</v>
          </cell>
          <cell r="J205">
            <v>26286620</v>
          </cell>
          <cell r="K205">
            <v>1189048</v>
          </cell>
          <cell r="L205">
            <v>1189048</v>
          </cell>
          <cell r="N205">
            <v>-2510422</v>
          </cell>
          <cell r="O205">
            <v>2440</v>
          </cell>
          <cell r="P205">
            <v>-307506</v>
          </cell>
          <cell r="Q205">
            <v>463898</v>
          </cell>
          <cell r="R205">
            <v>38800</v>
          </cell>
          <cell r="U205">
            <v>3501838</v>
          </cell>
          <cell r="W205">
            <v>3501838</v>
          </cell>
          <cell r="Z205">
            <v>3501838</v>
          </cell>
          <cell r="AE205">
            <v>3501838</v>
          </cell>
          <cell r="AG205">
            <v>3501838</v>
          </cell>
          <cell r="AR205">
            <v>200702</v>
          </cell>
          <cell r="BI205">
            <v>169237</v>
          </cell>
          <cell r="BJ205">
            <v>-30463</v>
          </cell>
          <cell r="BK205">
            <v>138774</v>
          </cell>
          <cell r="CD205">
            <v>156519</v>
          </cell>
          <cell r="CI205">
            <v>8040</v>
          </cell>
        </row>
        <row r="206">
          <cell r="A206" t="str">
            <v>Tisza II</v>
          </cell>
          <cell r="B206">
            <v>0</v>
          </cell>
          <cell r="C206">
            <v>66178213</v>
          </cell>
          <cell r="E206">
            <v>52338732</v>
          </cell>
          <cell r="F206">
            <v>4713418</v>
          </cell>
          <cell r="G206">
            <v>0</v>
          </cell>
          <cell r="H206">
            <v>0</v>
          </cell>
          <cell r="I206">
            <v>0</v>
          </cell>
          <cell r="J206">
            <v>57052150</v>
          </cell>
          <cell r="K206">
            <v>9126063</v>
          </cell>
          <cell r="L206">
            <v>9126063</v>
          </cell>
          <cell r="N206">
            <v>-37783</v>
          </cell>
          <cell r="O206">
            <v>40187</v>
          </cell>
          <cell r="P206">
            <v>-1343574</v>
          </cell>
          <cell r="Q206">
            <v>2121880</v>
          </cell>
          <cell r="R206">
            <v>49823</v>
          </cell>
          <cell r="S206">
            <v>0</v>
          </cell>
          <cell r="T206">
            <v>0</v>
          </cell>
          <cell r="U206">
            <v>8295530</v>
          </cell>
          <cell r="V206">
            <v>0</v>
          </cell>
          <cell r="W206">
            <v>8295530</v>
          </cell>
          <cell r="Y206">
            <v>0</v>
          </cell>
          <cell r="Z206">
            <v>8295530</v>
          </cell>
          <cell r="AA206">
            <v>1573236</v>
          </cell>
          <cell r="AB206">
            <v>0</v>
          </cell>
          <cell r="AC206">
            <v>0</v>
          </cell>
          <cell r="AD206">
            <v>0</v>
          </cell>
          <cell r="AE206">
            <v>6722294</v>
          </cell>
          <cell r="AG206">
            <v>8295530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R206">
            <v>287746</v>
          </cell>
          <cell r="BI206">
            <v>147997</v>
          </cell>
          <cell r="BJ206">
            <v>-26639</v>
          </cell>
          <cell r="BK206">
            <v>121358</v>
          </cell>
          <cell r="CF206">
            <v>6633335</v>
          </cell>
          <cell r="CI206">
            <v>0</v>
          </cell>
          <cell r="CJ206">
            <v>3210</v>
          </cell>
          <cell r="CM206">
            <v>0</v>
          </cell>
          <cell r="CO206">
            <v>0</v>
          </cell>
          <cell r="CQ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1573236</v>
          </cell>
        </row>
        <row r="207">
          <cell r="A207" t="str">
            <v>BS Hungary Elimination</v>
          </cell>
          <cell r="P207">
            <v>200702</v>
          </cell>
          <cell r="Q207">
            <v>-200702</v>
          </cell>
          <cell r="U207">
            <v>0</v>
          </cell>
          <cell r="W207">
            <v>0</v>
          </cell>
          <cell r="Z207">
            <v>0</v>
          </cell>
          <cell r="AE207">
            <v>0</v>
          </cell>
          <cell r="AG207">
            <v>0</v>
          </cell>
          <cell r="AR207">
            <v>-200702</v>
          </cell>
          <cell r="AS207">
            <v>-200702</v>
          </cell>
        </row>
        <row r="208">
          <cell r="A208" t="str">
            <v>RU Huntington Beach Dev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E208">
            <v>0</v>
          </cell>
          <cell r="AH208">
            <v>0</v>
          </cell>
        </row>
        <row r="209">
          <cell r="A209" t="str">
            <v>RU Indian Queens</v>
          </cell>
          <cell r="B209">
            <v>0</v>
          </cell>
          <cell r="C209">
            <v>7053448</v>
          </cell>
          <cell r="E209">
            <v>3480952</v>
          </cell>
          <cell r="F209">
            <v>1277433</v>
          </cell>
          <cell r="G209">
            <v>40913</v>
          </cell>
          <cell r="J209">
            <v>4799298</v>
          </cell>
          <cell r="K209">
            <v>2254150</v>
          </cell>
          <cell r="L209">
            <v>2254150</v>
          </cell>
          <cell r="N209">
            <v>-73587</v>
          </cell>
          <cell r="O209">
            <v>0</v>
          </cell>
          <cell r="P209">
            <v>-924011</v>
          </cell>
          <cell r="Q209">
            <v>2562633</v>
          </cell>
          <cell r="R209">
            <v>-40121</v>
          </cell>
          <cell r="U209">
            <v>729236</v>
          </cell>
          <cell r="V209">
            <v>0</v>
          </cell>
          <cell r="W209">
            <v>729236</v>
          </cell>
          <cell r="X209">
            <v>0</v>
          </cell>
          <cell r="Y209">
            <v>0</v>
          </cell>
          <cell r="Z209">
            <v>729236</v>
          </cell>
          <cell r="AA209">
            <v>230200</v>
          </cell>
          <cell r="AC209">
            <v>0</v>
          </cell>
          <cell r="AE209">
            <v>499036</v>
          </cell>
          <cell r="AG209">
            <v>729236</v>
          </cell>
          <cell r="AH209">
            <v>0</v>
          </cell>
          <cell r="AK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BI209">
            <v>-40372</v>
          </cell>
          <cell r="BJ209">
            <v>12112</v>
          </cell>
          <cell r="BK209">
            <v>-28260</v>
          </cell>
          <cell r="BM209">
            <v>100063.65</v>
          </cell>
          <cell r="BN209">
            <v>-30019</v>
          </cell>
          <cell r="BO209">
            <v>70044.649999999994</v>
          </cell>
          <cell r="BQ209">
            <v>53715</v>
          </cell>
          <cell r="CD209">
            <v>1351036</v>
          </cell>
          <cell r="CO209">
            <v>0</v>
          </cell>
          <cell r="CW209">
            <v>230200</v>
          </cell>
          <cell r="CX209">
            <v>0</v>
          </cell>
        </row>
        <row r="210">
          <cell r="A210" t="str">
            <v>RU Intricity Inc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E210">
            <v>0</v>
          </cell>
          <cell r="AH210">
            <v>0</v>
          </cell>
        </row>
        <row r="211">
          <cell r="A211" t="str">
            <v>RU IPALCO Enterprises Inc</v>
          </cell>
          <cell r="C211">
            <v>427367643</v>
          </cell>
          <cell r="E211">
            <v>219319345</v>
          </cell>
          <cell r="F211">
            <v>59222225</v>
          </cell>
          <cell r="I211">
            <v>991135</v>
          </cell>
          <cell r="J211">
            <v>279532705</v>
          </cell>
          <cell r="K211">
            <v>147834938</v>
          </cell>
          <cell r="L211">
            <v>147834938</v>
          </cell>
          <cell r="N211">
            <v>-8209820</v>
          </cell>
          <cell r="O211">
            <v>970325</v>
          </cell>
          <cell r="P211">
            <v>-190241</v>
          </cell>
          <cell r="Q211">
            <v>57144979</v>
          </cell>
          <cell r="U211">
            <v>98119695</v>
          </cell>
          <cell r="V211">
            <v>0</v>
          </cell>
          <cell r="W211">
            <v>98119695</v>
          </cell>
          <cell r="X211">
            <v>0</v>
          </cell>
          <cell r="Y211">
            <v>0</v>
          </cell>
          <cell r="Z211">
            <v>98119695</v>
          </cell>
          <cell r="AA211">
            <v>38990932</v>
          </cell>
          <cell r="AE211">
            <v>59128763</v>
          </cell>
          <cell r="AG211">
            <v>98119695</v>
          </cell>
          <cell r="AH211">
            <v>0</v>
          </cell>
          <cell r="BV211">
            <v>222082</v>
          </cell>
          <cell r="CB211">
            <v>7627143</v>
          </cell>
          <cell r="CF211">
            <v>315052647</v>
          </cell>
          <cell r="CT211">
            <v>38990932</v>
          </cell>
        </row>
        <row r="212">
          <cell r="A212" t="str">
            <v>RU Ironwood</v>
          </cell>
          <cell r="C212">
            <v>25728878</v>
          </cell>
          <cell r="E212">
            <v>8134234</v>
          </cell>
          <cell r="F212">
            <v>5433753</v>
          </cell>
          <cell r="I212">
            <v>-129129</v>
          </cell>
          <cell r="J212">
            <v>13438858</v>
          </cell>
          <cell r="K212">
            <v>12290020</v>
          </cell>
          <cell r="L212">
            <v>12290020</v>
          </cell>
          <cell r="P212">
            <v>-35856</v>
          </cell>
          <cell r="Q212">
            <v>13392041</v>
          </cell>
          <cell r="U212">
            <v>-1066165</v>
          </cell>
          <cell r="V212">
            <v>0</v>
          </cell>
          <cell r="W212">
            <v>-1066165</v>
          </cell>
          <cell r="X212">
            <v>0</v>
          </cell>
          <cell r="Y212">
            <v>0</v>
          </cell>
          <cell r="Z212">
            <v>-1066165</v>
          </cell>
          <cell r="AE212">
            <v>-1066165</v>
          </cell>
          <cell r="AG212">
            <v>-1066165</v>
          </cell>
          <cell r="AH212">
            <v>0</v>
          </cell>
          <cell r="AU212">
            <v>2477400</v>
          </cell>
          <cell r="BQ212">
            <v>41913</v>
          </cell>
          <cell r="CI212">
            <v>77000</v>
          </cell>
        </row>
        <row r="213">
          <cell r="A213" t="str">
            <v>RU Itabo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E213">
            <v>0</v>
          </cell>
          <cell r="AH213">
            <v>0</v>
          </cell>
        </row>
        <row r="214">
          <cell r="A214" t="str">
            <v>RU Kelanitissa</v>
          </cell>
          <cell r="C214">
            <v>33698754</v>
          </cell>
          <cell r="E214">
            <v>25993124</v>
          </cell>
          <cell r="F214">
            <v>1930085</v>
          </cell>
          <cell r="J214">
            <v>27923209</v>
          </cell>
          <cell r="K214">
            <v>5775545</v>
          </cell>
          <cell r="L214">
            <v>5775545</v>
          </cell>
          <cell r="N214">
            <v>-2250000</v>
          </cell>
          <cell r="O214">
            <v>4902654</v>
          </cell>
          <cell r="P214">
            <v>-121424</v>
          </cell>
          <cell r="Q214">
            <v>3338836</v>
          </cell>
          <cell r="R214">
            <v>-733</v>
          </cell>
          <cell r="U214">
            <v>-93788</v>
          </cell>
          <cell r="V214">
            <v>-25883.8</v>
          </cell>
          <cell r="W214">
            <v>-67904.2</v>
          </cell>
          <cell r="X214">
            <v>0</v>
          </cell>
          <cell r="Y214">
            <v>-25883.8</v>
          </cell>
          <cell r="Z214">
            <v>-67904.2</v>
          </cell>
          <cell r="AE214">
            <v>-67904.2</v>
          </cell>
          <cell r="AG214">
            <v>-93788</v>
          </cell>
          <cell r="AH214">
            <v>-25883.8</v>
          </cell>
          <cell r="AR214">
            <v>0</v>
          </cell>
          <cell r="AS214">
            <v>-202527</v>
          </cell>
          <cell r="AU214">
            <v>50496</v>
          </cell>
          <cell r="BA214">
            <v>0</v>
          </cell>
          <cell r="BI214">
            <v>-3283</v>
          </cell>
          <cell r="BJ214">
            <v>0</v>
          </cell>
          <cell r="BK214">
            <v>-3283</v>
          </cell>
          <cell r="BM214">
            <v>-276692.02</v>
          </cell>
          <cell r="BO214">
            <v>-276692.02</v>
          </cell>
        </row>
        <row r="215">
          <cell r="A215" t="str">
            <v>RU Kelvin LLC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E215">
            <v>0</v>
          </cell>
          <cell r="AH215">
            <v>0</v>
          </cell>
        </row>
        <row r="216">
          <cell r="A216" t="str">
            <v>RU Kilroot</v>
          </cell>
          <cell r="C216">
            <v>109190407</v>
          </cell>
          <cell r="E216">
            <v>52597590</v>
          </cell>
          <cell r="F216">
            <v>9131608</v>
          </cell>
          <cell r="J216">
            <v>61729198</v>
          </cell>
          <cell r="K216">
            <v>47461209</v>
          </cell>
          <cell r="L216">
            <v>47461209</v>
          </cell>
          <cell r="P216">
            <v>-2856179</v>
          </cell>
          <cell r="Q216">
            <v>19865281</v>
          </cell>
          <cell r="U216">
            <v>30452107</v>
          </cell>
          <cell r="V216">
            <v>789623</v>
          </cell>
          <cell r="W216">
            <v>29662484</v>
          </cell>
          <cell r="X216">
            <v>0</v>
          </cell>
          <cell r="Y216">
            <v>789623</v>
          </cell>
          <cell r="Z216">
            <v>29662484</v>
          </cell>
          <cell r="AA216">
            <v>8746310</v>
          </cell>
          <cell r="AE216">
            <v>20916174</v>
          </cell>
          <cell r="AG216">
            <v>30452107</v>
          </cell>
          <cell r="AH216">
            <v>789623</v>
          </cell>
          <cell r="AS216">
            <v>865882</v>
          </cell>
          <cell r="AU216">
            <v>455695</v>
          </cell>
          <cell r="BT216">
            <v>0</v>
          </cell>
          <cell r="BZ216">
            <v>14255506</v>
          </cell>
          <cell r="CD216">
            <v>16227927</v>
          </cell>
          <cell r="CG216">
            <v>82028591</v>
          </cell>
          <cell r="CI216">
            <v>32405</v>
          </cell>
          <cell r="CW216">
            <v>8746310</v>
          </cell>
        </row>
        <row r="217">
          <cell r="A217" t="str">
            <v>RU King Harbor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E217">
            <v>0</v>
          </cell>
          <cell r="AH217">
            <v>0</v>
          </cell>
        </row>
        <row r="218">
          <cell r="A218" t="str">
            <v>RU Kingston</v>
          </cell>
          <cell r="B218">
            <v>0</v>
          </cell>
          <cell r="C218">
            <v>711731</v>
          </cell>
          <cell r="E218">
            <v>204519</v>
          </cell>
          <cell r="G218">
            <v>174061</v>
          </cell>
          <cell r="J218">
            <v>378580</v>
          </cell>
          <cell r="K218">
            <v>333151</v>
          </cell>
          <cell r="L218">
            <v>333151</v>
          </cell>
          <cell r="P218">
            <v>-3368</v>
          </cell>
          <cell r="T218">
            <v>-1454079</v>
          </cell>
          <cell r="U218">
            <v>-1117560</v>
          </cell>
          <cell r="V218">
            <v>0</v>
          </cell>
          <cell r="W218">
            <v>-1117560</v>
          </cell>
          <cell r="X218">
            <v>0</v>
          </cell>
          <cell r="Y218">
            <v>0</v>
          </cell>
          <cell r="Z218">
            <v>-1117560</v>
          </cell>
          <cell r="AA218">
            <v>599532</v>
          </cell>
          <cell r="AE218">
            <v>-1717092</v>
          </cell>
          <cell r="AG218">
            <v>-1117560</v>
          </cell>
          <cell r="AH218">
            <v>0</v>
          </cell>
          <cell r="AU218">
            <v>0</v>
          </cell>
          <cell r="BM218">
            <v>-293346.39</v>
          </cell>
          <cell r="BN218">
            <v>108538</v>
          </cell>
          <cell r="BO218">
            <v>-184808.39</v>
          </cell>
          <cell r="CG218">
            <v>3332629</v>
          </cell>
          <cell r="CW218">
            <v>599532</v>
          </cell>
        </row>
        <row r="219">
          <cell r="A219" t="str">
            <v>RU Lake Worth Generation LLC</v>
          </cell>
          <cell r="C219">
            <v>0</v>
          </cell>
          <cell r="E219">
            <v>-0.25</v>
          </cell>
          <cell r="F219">
            <v>0</v>
          </cell>
          <cell r="G219">
            <v>0</v>
          </cell>
          <cell r="H219">
            <v>0.26</v>
          </cell>
          <cell r="I219">
            <v>0</v>
          </cell>
          <cell r="J219">
            <v>0.01</v>
          </cell>
          <cell r="K219">
            <v>-0.01</v>
          </cell>
          <cell r="L219">
            <v>0.25</v>
          </cell>
          <cell r="N219">
            <v>0</v>
          </cell>
          <cell r="O219">
            <v>0</v>
          </cell>
          <cell r="P219">
            <v>-0.01</v>
          </cell>
          <cell r="Q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E219">
            <v>0</v>
          </cell>
          <cell r="AG219">
            <v>0</v>
          </cell>
          <cell r="AH219">
            <v>0</v>
          </cell>
          <cell r="CI219">
            <v>0</v>
          </cell>
        </row>
        <row r="220">
          <cell r="A220" t="str">
            <v>Dominican Pwr Partners LDC (Cayman)</v>
          </cell>
          <cell r="B220">
            <v>0</v>
          </cell>
          <cell r="C220">
            <v>68517733</v>
          </cell>
          <cell r="E220">
            <v>57371694</v>
          </cell>
          <cell r="F220">
            <v>1512720</v>
          </cell>
          <cell r="G220">
            <v>0</v>
          </cell>
          <cell r="H220">
            <v>0</v>
          </cell>
          <cell r="I220">
            <v>0</v>
          </cell>
          <cell r="J220">
            <v>58884414</v>
          </cell>
          <cell r="K220">
            <v>9633319</v>
          </cell>
          <cell r="L220">
            <v>9633319</v>
          </cell>
          <cell r="N220">
            <v>-288225</v>
          </cell>
          <cell r="O220">
            <v>0</v>
          </cell>
          <cell r="P220">
            <v>-154040</v>
          </cell>
          <cell r="Q220">
            <v>6318639</v>
          </cell>
          <cell r="R220">
            <v>-118538</v>
          </cell>
          <cell r="S220">
            <v>0</v>
          </cell>
          <cell r="T220">
            <v>0</v>
          </cell>
          <cell r="U220">
            <v>3875483</v>
          </cell>
          <cell r="V220">
            <v>0</v>
          </cell>
          <cell r="W220">
            <v>3875483</v>
          </cell>
          <cell r="X220">
            <v>0</v>
          </cell>
          <cell r="Y220">
            <v>0</v>
          </cell>
          <cell r="Z220">
            <v>3875483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3875483</v>
          </cell>
          <cell r="AG220">
            <v>3875483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>
            <v>12699459</v>
          </cell>
          <cell r="AZ220">
            <v>5683</v>
          </cell>
          <cell r="BA220">
            <v>849971</v>
          </cell>
          <cell r="BE220">
            <v>2311375</v>
          </cell>
          <cell r="BF220">
            <v>17</v>
          </cell>
          <cell r="BG220">
            <v>16126894</v>
          </cell>
          <cell r="BI220">
            <v>-1412756</v>
          </cell>
          <cell r="BJ220">
            <v>0</v>
          </cell>
          <cell r="BK220">
            <v>-1412756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I220">
            <v>0</v>
          </cell>
          <cell r="CJ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Q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</row>
        <row r="221">
          <cell r="A221" t="str">
            <v>Los Mina Top Level Adj</v>
          </cell>
        </row>
        <row r="222">
          <cell r="A222" t="str">
            <v>Cayman Is Holdings LTD</v>
          </cell>
        </row>
        <row r="223">
          <cell r="A223" t="str">
            <v>Dominicana SA</v>
          </cell>
          <cell r="B223">
            <v>0</v>
          </cell>
          <cell r="C223">
            <v>0</v>
          </cell>
          <cell r="E223">
            <v>34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34</v>
          </cell>
          <cell r="K223">
            <v>-34</v>
          </cell>
          <cell r="L223">
            <v>-34</v>
          </cell>
          <cell r="N223">
            <v>-1922</v>
          </cell>
          <cell r="O223">
            <v>0</v>
          </cell>
          <cell r="P223">
            <v>-186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2074</v>
          </cell>
          <cell r="V223">
            <v>0</v>
          </cell>
          <cell r="W223">
            <v>2074</v>
          </cell>
          <cell r="X223">
            <v>0</v>
          </cell>
          <cell r="Y223">
            <v>0</v>
          </cell>
          <cell r="Z223">
            <v>2074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2074</v>
          </cell>
          <cell r="AG223">
            <v>2074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I223">
            <v>0</v>
          </cell>
          <cell r="CJ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Q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</row>
        <row r="224">
          <cell r="A224" t="str">
            <v>Caribbean Services Inc</v>
          </cell>
          <cell r="B224">
            <v>0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N224">
            <v>0</v>
          </cell>
          <cell r="O224">
            <v>198</v>
          </cell>
          <cell r="P224">
            <v>0</v>
          </cell>
          <cell r="Q224">
            <v>0</v>
          </cell>
          <cell r="R224">
            <v>4342</v>
          </cell>
          <cell r="S224">
            <v>0</v>
          </cell>
          <cell r="T224">
            <v>0</v>
          </cell>
          <cell r="U224">
            <v>-4540</v>
          </cell>
          <cell r="V224">
            <v>0</v>
          </cell>
          <cell r="W224">
            <v>-4540</v>
          </cell>
          <cell r="X224">
            <v>0</v>
          </cell>
          <cell r="Y224">
            <v>0</v>
          </cell>
          <cell r="Z224">
            <v>-4540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-4540</v>
          </cell>
          <cell r="AG224">
            <v>-4540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I224">
            <v>0</v>
          </cell>
          <cell r="CJ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Q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</row>
        <row r="225">
          <cell r="A225" t="str">
            <v>Los Mina Eliminations</v>
          </cell>
        </row>
        <row r="226">
          <cell r="A226" t="str">
            <v>RU Maikuben</v>
          </cell>
          <cell r="C226">
            <v>9212950</v>
          </cell>
          <cell r="E226">
            <v>6224397</v>
          </cell>
          <cell r="F226">
            <v>1054574</v>
          </cell>
          <cell r="I226">
            <v>-92976</v>
          </cell>
          <cell r="J226">
            <v>7185995</v>
          </cell>
          <cell r="K226">
            <v>2026955</v>
          </cell>
          <cell r="L226">
            <v>2026955</v>
          </cell>
          <cell r="Q226">
            <v>1183228</v>
          </cell>
          <cell r="R226">
            <v>-21549</v>
          </cell>
          <cell r="U226">
            <v>865276</v>
          </cell>
          <cell r="V226">
            <v>0</v>
          </cell>
          <cell r="W226">
            <v>865276</v>
          </cell>
          <cell r="X226">
            <v>0</v>
          </cell>
          <cell r="Y226">
            <v>0</v>
          </cell>
          <cell r="Z226">
            <v>865276</v>
          </cell>
          <cell r="AE226">
            <v>865276</v>
          </cell>
          <cell r="AG226">
            <v>865276</v>
          </cell>
          <cell r="AH226">
            <v>0</v>
          </cell>
          <cell r="AN226">
            <v>6099710</v>
          </cell>
          <cell r="BG226">
            <v>86955</v>
          </cell>
          <cell r="BI226">
            <v>-21535</v>
          </cell>
          <cell r="BJ226">
            <v>6461</v>
          </cell>
          <cell r="BK226">
            <v>-15074</v>
          </cell>
        </row>
        <row r="227">
          <cell r="A227" t="str">
            <v>RU Medina Valley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E227">
            <v>0</v>
          </cell>
          <cell r="AH227">
            <v>0</v>
          </cell>
        </row>
        <row r="228">
          <cell r="A228" t="str">
            <v>RU Medway</v>
          </cell>
          <cell r="B228">
            <v>0</v>
          </cell>
          <cell r="E228">
            <v>10784</v>
          </cell>
          <cell r="J228">
            <v>10784</v>
          </cell>
          <cell r="K228">
            <v>-10784</v>
          </cell>
          <cell r="L228">
            <v>-10784</v>
          </cell>
          <cell r="T228">
            <v>0</v>
          </cell>
          <cell r="U228">
            <v>-10784</v>
          </cell>
          <cell r="V228">
            <v>0</v>
          </cell>
          <cell r="W228">
            <v>-10784</v>
          </cell>
          <cell r="X228">
            <v>0</v>
          </cell>
          <cell r="Y228">
            <v>0</v>
          </cell>
          <cell r="Z228">
            <v>-10784</v>
          </cell>
          <cell r="AA228">
            <v>0</v>
          </cell>
          <cell r="AE228">
            <v>-10784</v>
          </cell>
          <cell r="AG228">
            <v>-10784</v>
          </cell>
          <cell r="AH228">
            <v>0</v>
          </cell>
        </row>
        <row r="229">
          <cell r="A229" t="str">
            <v>RU Meghnaghat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E229">
            <v>0</v>
          </cell>
          <cell r="AH229">
            <v>0</v>
          </cell>
        </row>
        <row r="230">
          <cell r="A230" t="str">
            <v>Merida Operaciones SRL de CV</v>
          </cell>
          <cell r="C230">
            <v>4692892</v>
          </cell>
          <cell r="E230">
            <v>4813120</v>
          </cell>
          <cell r="J230">
            <v>4813120</v>
          </cell>
          <cell r="K230">
            <v>-120228</v>
          </cell>
          <cell r="L230">
            <v>-120228</v>
          </cell>
          <cell r="N230">
            <v>-3847</v>
          </cell>
          <cell r="P230">
            <v>-3042</v>
          </cell>
          <cell r="R230">
            <v>-57817</v>
          </cell>
          <cell r="U230">
            <v>-55522</v>
          </cell>
          <cell r="W230">
            <v>-55522</v>
          </cell>
          <cell r="Z230">
            <v>-55522</v>
          </cell>
          <cell r="AE230">
            <v>-55522</v>
          </cell>
          <cell r="AG230">
            <v>-55522</v>
          </cell>
          <cell r="AT230">
            <v>811086</v>
          </cell>
          <cell r="AU230">
            <v>811086</v>
          </cell>
          <cell r="BB230">
            <v>3881806</v>
          </cell>
          <cell r="BU230">
            <v>3195</v>
          </cell>
        </row>
        <row r="231">
          <cell r="A231" t="str">
            <v>Merida Mgmt Services</v>
          </cell>
          <cell r="C231">
            <v>811086</v>
          </cell>
          <cell r="E231">
            <v>659039</v>
          </cell>
          <cell r="J231">
            <v>659039</v>
          </cell>
          <cell r="K231">
            <v>152047</v>
          </cell>
          <cell r="L231">
            <v>152047</v>
          </cell>
          <cell r="N231">
            <v>-1012</v>
          </cell>
          <cell r="P231">
            <v>-2232</v>
          </cell>
          <cell r="R231">
            <v>28088</v>
          </cell>
          <cell r="U231">
            <v>127203</v>
          </cell>
          <cell r="W231">
            <v>127203</v>
          </cell>
          <cell r="Z231">
            <v>127203</v>
          </cell>
          <cell r="AE231">
            <v>127203</v>
          </cell>
          <cell r="AG231">
            <v>127203</v>
          </cell>
          <cell r="AT231">
            <v>811086</v>
          </cell>
          <cell r="AU231">
            <v>648870</v>
          </cell>
          <cell r="BQ231">
            <v>191660</v>
          </cell>
          <cell r="BU231">
            <v>12460</v>
          </cell>
          <cell r="CG231">
            <v>112752</v>
          </cell>
        </row>
        <row r="232">
          <cell r="A232" t="str">
            <v>Yucatan SRL de CV</v>
          </cell>
          <cell r="E232">
            <v>83</v>
          </cell>
          <cell r="J232">
            <v>83</v>
          </cell>
          <cell r="K232">
            <v>-83</v>
          </cell>
          <cell r="L232">
            <v>-83</v>
          </cell>
          <cell r="N232">
            <v>-2122</v>
          </cell>
          <cell r="P232">
            <v>-154393</v>
          </cell>
          <cell r="Q232">
            <v>154378</v>
          </cell>
          <cell r="R232">
            <v>264</v>
          </cell>
          <cell r="U232">
            <v>1790</v>
          </cell>
          <cell r="W232">
            <v>1790</v>
          </cell>
          <cell r="Z232">
            <v>1790</v>
          </cell>
          <cell r="AE232">
            <v>1790</v>
          </cell>
          <cell r="AG232">
            <v>1790</v>
          </cell>
          <cell r="AR232">
            <v>154378</v>
          </cell>
          <cell r="AS232">
            <v>154378</v>
          </cell>
          <cell r="BU232">
            <v>37</v>
          </cell>
        </row>
        <row r="233">
          <cell r="A233" t="str">
            <v>Mayan Holdings SRL de CV</v>
          </cell>
          <cell r="E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-2448</v>
          </cell>
          <cell r="R233">
            <v>-329</v>
          </cell>
          <cell r="U233">
            <v>2777</v>
          </cell>
          <cell r="W233">
            <v>2777</v>
          </cell>
          <cell r="Z233">
            <v>2777</v>
          </cell>
          <cell r="AE233">
            <v>2777</v>
          </cell>
          <cell r="AG233">
            <v>2777</v>
          </cell>
        </row>
        <row r="234">
          <cell r="A234" t="str">
            <v>AES Merida BV</v>
          </cell>
        </row>
        <row r="235">
          <cell r="A235" t="str">
            <v>Merida III SRL de CV</v>
          </cell>
          <cell r="C235">
            <v>92365165</v>
          </cell>
          <cell r="E235">
            <v>80827499</v>
          </cell>
          <cell r="F235">
            <v>3163005</v>
          </cell>
          <cell r="J235">
            <v>83990504</v>
          </cell>
          <cell r="K235">
            <v>8374661</v>
          </cell>
          <cell r="L235">
            <v>8374661</v>
          </cell>
          <cell r="N235">
            <v>-130572</v>
          </cell>
          <cell r="O235">
            <v>3070</v>
          </cell>
          <cell r="P235">
            <v>-203445</v>
          </cell>
          <cell r="Q235">
            <v>5265025</v>
          </cell>
          <cell r="R235">
            <v>93179</v>
          </cell>
          <cell r="U235">
            <v>3347404</v>
          </cell>
          <cell r="W235">
            <v>3347404</v>
          </cell>
          <cell r="Z235">
            <v>3347404</v>
          </cell>
          <cell r="AA235">
            <v>798202</v>
          </cell>
          <cell r="AE235">
            <v>2549202</v>
          </cell>
          <cell r="AG235">
            <v>3347404</v>
          </cell>
          <cell r="AS235">
            <v>154378</v>
          </cell>
          <cell r="AU235">
            <v>811086</v>
          </cell>
          <cell r="BC235">
            <v>3881806</v>
          </cell>
          <cell r="BI235">
            <v>11872</v>
          </cell>
          <cell r="BJ235">
            <v>-3918</v>
          </cell>
          <cell r="BK235">
            <v>7954</v>
          </cell>
          <cell r="BU235">
            <v>74868</v>
          </cell>
          <cell r="CG235">
            <v>8543359</v>
          </cell>
          <cell r="CW235">
            <v>437361</v>
          </cell>
          <cell r="CX235">
            <v>360841</v>
          </cell>
        </row>
        <row r="236">
          <cell r="A236" t="str">
            <v>Merida III Eliminations</v>
          </cell>
          <cell r="C236">
            <v>-5503978</v>
          </cell>
          <cell r="E236">
            <v>-5503978</v>
          </cell>
          <cell r="J236">
            <v>-5503978</v>
          </cell>
          <cell r="K236">
            <v>0</v>
          </cell>
          <cell r="L236">
            <v>0</v>
          </cell>
          <cell r="P236">
            <v>154378</v>
          </cell>
          <cell r="Q236">
            <v>-154378</v>
          </cell>
          <cell r="U236">
            <v>0</v>
          </cell>
          <cell r="W236">
            <v>0</v>
          </cell>
          <cell r="Z236">
            <v>0</v>
          </cell>
          <cell r="AE236">
            <v>0</v>
          </cell>
          <cell r="AG236">
            <v>0</v>
          </cell>
          <cell r="AR236">
            <v>-154378</v>
          </cell>
          <cell r="AS236">
            <v>-154378</v>
          </cell>
          <cell r="AT236">
            <v>-1622172</v>
          </cell>
          <cell r="AU236">
            <v>-1622172</v>
          </cell>
          <cell r="BB236">
            <v>-3881806</v>
          </cell>
          <cell r="BC236">
            <v>-3881806</v>
          </cell>
        </row>
        <row r="237">
          <cell r="A237" t="str">
            <v>Mexico Development Inc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5829</v>
          </cell>
          <cell r="I237">
            <v>0</v>
          </cell>
          <cell r="J237">
            <v>5829</v>
          </cell>
          <cell r="K237">
            <v>-5829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-5829</v>
          </cell>
          <cell r="W237">
            <v>-5829</v>
          </cell>
          <cell r="Z237">
            <v>-5829</v>
          </cell>
          <cell r="AE237">
            <v>-5829</v>
          </cell>
          <cell r="AG237">
            <v>-5829</v>
          </cell>
          <cell r="CI237">
            <v>0</v>
          </cell>
        </row>
        <row r="238">
          <cell r="A238" t="str">
            <v>RU Mktvari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E238">
            <v>0</v>
          </cell>
          <cell r="AH238">
            <v>0</v>
          </cell>
        </row>
        <row r="239">
          <cell r="A239" t="str">
            <v>RU Mountain View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E239">
            <v>0</v>
          </cell>
          <cell r="AH239">
            <v>0</v>
          </cell>
        </row>
        <row r="240">
          <cell r="A240" t="str">
            <v>RU Mountain View Power Dev Co LLC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E240">
            <v>0</v>
          </cell>
          <cell r="AH240">
            <v>0</v>
          </cell>
        </row>
        <row r="241">
          <cell r="A241" t="str">
            <v>RU Mt Stuart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E241">
            <v>0</v>
          </cell>
          <cell r="AH241">
            <v>0</v>
          </cell>
        </row>
        <row r="242">
          <cell r="A242" t="str">
            <v>RU NA East Generation SGA</v>
          </cell>
          <cell r="C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1140588.2</v>
          </cell>
          <cell r="I242">
            <v>0</v>
          </cell>
          <cell r="J242">
            <v>1140588.2</v>
          </cell>
          <cell r="K242">
            <v>-1140588.2</v>
          </cell>
          <cell r="L242">
            <v>0</v>
          </cell>
          <cell r="N242">
            <v>0</v>
          </cell>
          <cell r="O242">
            <v>0</v>
          </cell>
          <cell r="P242">
            <v>-1549.37</v>
          </cell>
          <cell r="Q242">
            <v>0</v>
          </cell>
          <cell r="R242">
            <v>0</v>
          </cell>
          <cell r="S242">
            <v>0</v>
          </cell>
          <cell r="U242">
            <v>-1139038.83</v>
          </cell>
          <cell r="V242">
            <v>0</v>
          </cell>
          <cell r="W242">
            <v>-1139038.83</v>
          </cell>
          <cell r="X242">
            <v>0</v>
          </cell>
          <cell r="Y242">
            <v>0</v>
          </cell>
          <cell r="Z242">
            <v>-1139038.83</v>
          </cell>
          <cell r="AE242">
            <v>-1139038.83</v>
          </cell>
          <cell r="AG242">
            <v>-1139038.83</v>
          </cell>
          <cell r="AH242">
            <v>0</v>
          </cell>
          <cell r="CI242">
            <v>0</v>
          </cell>
        </row>
        <row r="243">
          <cell r="A243" t="str">
            <v>BS Alamitos Development Inc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E243">
            <v>0</v>
          </cell>
          <cell r="AH243">
            <v>0</v>
          </cell>
        </row>
        <row r="244">
          <cell r="A244" t="str">
            <v>BS NA West Generation SGA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1597945.64</v>
          </cell>
          <cell r="I244">
            <v>0</v>
          </cell>
          <cell r="J244">
            <v>1597945.64</v>
          </cell>
          <cell r="K244">
            <v>-1597945.64</v>
          </cell>
          <cell r="L244">
            <v>0</v>
          </cell>
          <cell r="N244">
            <v>-590304.56999999995</v>
          </cell>
          <cell r="O244">
            <v>49380</v>
          </cell>
          <cell r="P244">
            <v>-14.4</v>
          </cell>
          <cell r="Q244">
            <v>0</v>
          </cell>
          <cell r="R244">
            <v>0</v>
          </cell>
          <cell r="S244">
            <v>0</v>
          </cell>
          <cell r="U244">
            <v>-1057006.67</v>
          </cell>
          <cell r="V244">
            <v>0</v>
          </cell>
          <cell r="W244">
            <v>-1057006.67</v>
          </cell>
          <cell r="X244">
            <v>0</v>
          </cell>
          <cell r="Y244">
            <v>0</v>
          </cell>
          <cell r="Z244">
            <v>-1057006.67</v>
          </cell>
          <cell r="AB244">
            <v>0</v>
          </cell>
          <cell r="AE244">
            <v>-1057006.67</v>
          </cell>
          <cell r="AG244">
            <v>-1057006.67</v>
          </cell>
          <cell r="AH244">
            <v>0</v>
          </cell>
          <cell r="AI244">
            <v>0</v>
          </cell>
          <cell r="CI244">
            <v>0</v>
          </cell>
          <cell r="CQ244">
            <v>0</v>
          </cell>
        </row>
        <row r="245">
          <cell r="A245" t="str">
            <v>RU New Energy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E245">
            <v>0</v>
          </cell>
          <cell r="AH245">
            <v>0</v>
          </cell>
        </row>
        <row r="246">
          <cell r="A246" t="str">
            <v>RU New York</v>
          </cell>
          <cell r="C246">
            <v>205607970.62</v>
          </cell>
          <cell r="E246">
            <v>152814534.19</v>
          </cell>
          <cell r="F246">
            <v>8997136.6899999995</v>
          </cell>
          <cell r="G246">
            <v>319572</v>
          </cell>
          <cell r="J246">
            <v>162131242.88</v>
          </cell>
          <cell r="K246">
            <v>43476727.740000002</v>
          </cell>
          <cell r="L246">
            <v>43476727.740000002</v>
          </cell>
          <cell r="N246">
            <v>-9369</v>
          </cell>
          <cell r="O246">
            <v>0</v>
          </cell>
          <cell r="P246">
            <v>-948393.28</v>
          </cell>
          <cell r="Q246">
            <v>2441773.69</v>
          </cell>
          <cell r="S246">
            <v>2399453.3199999998</v>
          </cell>
          <cell r="T246">
            <v>0</v>
          </cell>
          <cell r="U246">
            <v>39593263.009999998</v>
          </cell>
          <cell r="V246">
            <v>0</v>
          </cell>
          <cell r="W246">
            <v>39593263.009999998</v>
          </cell>
          <cell r="X246">
            <v>0</v>
          </cell>
          <cell r="Y246">
            <v>0</v>
          </cell>
          <cell r="Z246">
            <v>39593263.009999998</v>
          </cell>
          <cell r="AE246">
            <v>39593263.009999998</v>
          </cell>
          <cell r="AG246">
            <v>39593263.009999998</v>
          </cell>
          <cell r="AH246">
            <v>0</v>
          </cell>
          <cell r="AU246">
            <v>2400000</v>
          </cell>
          <cell r="BB246">
            <v>0</v>
          </cell>
          <cell r="BC246">
            <v>0</v>
          </cell>
          <cell r="BM246">
            <v>3349677</v>
          </cell>
          <cell r="BN246">
            <v>-1335852</v>
          </cell>
          <cell r="BO246">
            <v>2013825</v>
          </cell>
          <cell r="BQ246">
            <v>4276032.3499999996</v>
          </cell>
          <cell r="CI246">
            <v>79048.47</v>
          </cell>
        </row>
        <row r="247">
          <cell r="A247" t="str">
            <v>RU Oasis Generation SGA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1995866</v>
          </cell>
          <cell r="I247">
            <v>0</v>
          </cell>
          <cell r="J247">
            <v>1995866</v>
          </cell>
          <cell r="K247">
            <v>-1995866</v>
          </cell>
          <cell r="L247">
            <v>0</v>
          </cell>
          <cell r="N247">
            <v>-1126773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U247">
            <v>-869093</v>
          </cell>
          <cell r="V247">
            <v>0</v>
          </cell>
          <cell r="W247">
            <v>-869093</v>
          </cell>
          <cell r="X247">
            <v>0</v>
          </cell>
          <cell r="Y247">
            <v>0</v>
          </cell>
          <cell r="Z247">
            <v>-869093</v>
          </cell>
          <cell r="AE247">
            <v>-869093</v>
          </cell>
          <cell r="AG247">
            <v>-869093</v>
          </cell>
          <cell r="AH247">
            <v>0</v>
          </cell>
          <cell r="CI247">
            <v>0</v>
          </cell>
        </row>
        <row r="248">
          <cell r="A248" t="str">
            <v>Oasis (Cayman) Ltd.</v>
          </cell>
          <cell r="AA248">
            <v>140838</v>
          </cell>
          <cell r="AE248">
            <v>-140838</v>
          </cell>
          <cell r="CX248">
            <v>140838</v>
          </cell>
        </row>
        <row r="249">
          <cell r="A249" t="str">
            <v>Oasis (Cayman) LTD Minority Interest</v>
          </cell>
        </row>
        <row r="250">
          <cell r="A250" t="str">
            <v>Lal Pir LTD</v>
          </cell>
          <cell r="C250">
            <v>41302304</v>
          </cell>
          <cell r="E250">
            <v>10614433.33</v>
          </cell>
          <cell r="F250">
            <v>2365978</v>
          </cell>
          <cell r="I250">
            <v>588781</v>
          </cell>
          <cell r="J250">
            <v>13569192.33</v>
          </cell>
          <cell r="K250">
            <v>27733111.670000002</v>
          </cell>
          <cell r="L250">
            <v>27733111.670000002</v>
          </cell>
          <cell r="N250">
            <v>-10425</v>
          </cell>
          <cell r="O250">
            <v>8213</v>
          </cell>
          <cell r="P250">
            <v>-32428</v>
          </cell>
          <cell r="Q250">
            <v>2714971</v>
          </cell>
          <cell r="R250">
            <v>4644182</v>
          </cell>
          <cell r="U250">
            <v>20408598.670000002</v>
          </cell>
          <cell r="V250">
            <v>0</v>
          </cell>
          <cell r="W250">
            <v>20408598.670000002</v>
          </cell>
          <cell r="Y250">
            <v>0</v>
          </cell>
          <cell r="Z250">
            <v>20408598.670000002</v>
          </cell>
          <cell r="AA250">
            <v>20855</v>
          </cell>
          <cell r="AE250">
            <v>20387743.670000002</v>
          </cell>
          <cell r="AG250">
            <v>20408598.670000002</v>
          </cell>
          <cell r="AH250">
            <v>0</v>
          </cell>
          <cell r="BI250">
            <v>4388790</v>
          </cell>
          <cell r="BJ250">
            <v>0</v>
          </cell>
          <cell r="BK250">
            <v>4388790</v>
          </cell>
          <cell r="BQ250">
            <v>658145.19999999995</v>
          </cell>
          <cell r="CT250">
            <v>0</v>
          </cell>
          <cell r="CX250">
            <v>20855</v>
          </cell>
        </row>
        <row r="251">
          <cell r="A251" t="str">
            <v>Transpower Inc</v>
          </cell>
          <cell r="E251">
            <v>0</v>
          </cell>
          <cell r="J251">
            <v>0</v>
          </cell>
          <cell r="K251">
            <v>0</v>
          </cell>
          <cell r="L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E251">
            <v>0</v>
          </cell>
          <cell r="AG251">
            <v>0</v>
          </cell>
          <cell r="AH251">
            <v>0</v>
          </cell>
        </row>
        <row r="252">
          <cell r="A252" t="str">
            <v>Lal Pir Eliminations</v>
          </cell>
        </row>
        <row r="253">
          <cell r="A253" t="str">
            <v>Lal Pir Minority Interest</v>
          </cell>
          <cell r="V253">
            <v>4747751</v>
          </cell>
          <cell r="W253">
            <v>-4747751</v>
          </cell>
          <cell r="Y253">
            <v>4747751</v>
          </cell>
          <cell r="Z253">
            <v>-4747751</v>
          </cell>
          <cell r="AE253">
            <v>-4747751</v>
          </cell>
          <cell r="AH253">
            <v>4747751</v>
          </cell>
        </row>
        <row r="254">
          <cell r="A254" t="str">
            <v>Pakistan Holdings</v>
          </cell>
          <cell r="E254">
            <v>0</v>
          </cell>
          <cell r="J254">
            <v>0</v>
          </cell>
          <cell r="K254">
            <v>0</v>
          </cell>
          <cell r="L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E254">
            <v>0</v>
          </cell>
          <cell r="AG254">
            <v>0</v>
          </cell>
          <cell r="AH254">
            <v>0</v>
          </cell>
        </row>
        <row r="255">
          <cell r="A255" t="str">
            <v>Pak Gen Holdings Inc</v>
          </cell>
          <cell r="E255">
            <v>0</v>
          </cell>
          <cell r="J255">
            <v>0</v>
          </cell>
          <cell r="K255">
            <v>0</v>
          </cell>
          <cell r="L255">
            <v>0</v>
          </cell>
          <cell r="U255">
            <v>0</v>
          </cell>
          <cell r="W255">
            <v>0</v>
          </cell>
          <cell r="Z255">
            <v>0</v>
          </cell>
          <cell r="AE255">
            <v>0</v>
          </cell>
          <cell r="AG255">
            <v>0</v>
          </cell>
        </row>
        <row r="256">
          <cell r="A256" t="str">
            <v>Pak Gen Co</v>
          </cell>
          <cell r="C256">
            <v>60952783</v>
          </cell>
          <cell r="E256">
            <v>33004901</v>
          </cell>
          <cell r="F256">
            <v>2451672</v>
          </cell>
          <cell r="I256">
            <v>670402</v>
          </cell>
          <cell r="J256">
            <v>36126975</v>
          </cell>
          <cell r="K256">
            <v>24825808</v>
          </cell>
          <cell r="L256">
            <v>24825808</v>
          </cell>
          <cell r="N256">
            <v>-12736</v>
          </cell>
          <cell r="P256">
            <v>-81154</v>
          </cell>
          <cell r="Q256">
            <v>2511821</v>
          </cell>
          <cell r="R256">
            <v>4338345</v>
          </cell>
          <cell r="U256">
            <v>18069532</v>
          </cell>
          <cell r="W256">
            <v>18069532</v>
          </cell>
          <cell r="Z256">
            <v>18069532</v>
          </cell>
          <cell r="AA256">
            <v>28583</v>
          </cell>
          <cell r="AE256">
            <v>18040949</v>
          </cell>
          <cell r="AG256">
            <v>18069532</v>
          </cell>
          <cell r="BQ256">
            <v>453407</v>
          </cell>
          <cell r="CT256">
            <v>28583</v>
          </cell>
        </row>
        <row r="257">
          <cell r="A257" t="str">
            <v>Pak Gen Eliminations</v>
          </cell>
        </row>
        <row r="258">
          <cell r="A258" t="str">
            <v>Pak Gen Minority Interest</v>
          </cell>
          <cell r="V258">
            <v>4102726</v>
          </cell>
          <cell r="W258">
            <v>-4102726</v>
          </cell>
          <cell r="Y258">
            <v>4102726</v>
          </cell>
          <cell r="Z258">
            <v>-4102726</v>
          </cell>
          <cell r="AE258">
            <v>-4102726</v>
          </cell>
          <cell r="AH258">
            <v>4102726</v>
          </cell>
        </row>
        <row r="259">
          <cell r="A259" t="str">
            <v>BARKA CONADJ</v>
          </cell>
          <cell r="C259">
            <v>0</v>
          </cell>
          <cell r="E259">
            <v>0</v>
          </cell>
          <cell r="F259">
            <v>-97394.5</v>
          </cell>
          <cell r="J259">
            <v>-97394.5</v>
          </cell>
          <cell r="K259">
            <v>97394.5</v>
          </cell>
          <cell r="L259">
            <v>97394.5</v>
          </cell>
          <cell r="Q259">
            <v>47124.84</v>
          </cell>
          <cell r="U259">
            <v>50269.66</v>
          </cell>
          <cell r="W259">
            <v>50269.66</v>
          </cell>
          <cell r="Z259">
            <v>50269.66</v>
          </cell>
          <cell r="AA259">
            <v>0</v>
          </cell>
          <cell r="AE259">
            <v>50269.66</v>
          </cell>
          <cell r="AG259">
            <v>50269.66</v>
          </cell>
          <cell r="CD259">
            <v>0</v>
          </cell>
          <cell r="CX259">
            <v>0</v>
          </cell>
        </row>
        <row r="260">
          <cell r="A260" t="str">
            <v>Barka Holding LTD</v>
          </cell>
          <cell r="C260">
            <v>0</v>
          </cell>
          <cell r="E260">
            <v>0</v>
          </cell>
          <cell r="F260">
            <v>0</v>
          </cell>
          <cell r="J260">
            <v>0</v>
          </cell>
          <cell r="K260">
            <v>0</v>
          </cell>
          <cell r="L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E260">
            <v>0</v>
          </cell>
          <cell r="AG260">
            <v>0</v>
          </cell>
          <cell r="AH260">
            <v>0</v>
          </cell>
          <cell r="CD260">
            <v>0</v>
          </cell>
        </row>
        <row r="261">
          <cell r="A261" t="str">
            <v>AES Barka SAOC (Oman)</v>
          </cell>
          <cell r="C261">
            <v>53609919.5</v>
          </cell>
          <cell r="E261">
            <v>22587352.550000001</v>
          </cell>
          <cell r="F261">
            <v>5081364.2699999996</v>
          </cell>
          <cell r="I261">
            <v>80202.210000000006</v>
          </cell>
          <cell r="J261">
            <v>27748919.030000001</v>
          </cell>
          <cell r="K261">
            <v>25861000.469999999</v>
          </cell>
          <cell r="L261">
            <v>25861000.469999999</v>
          </cell>
          <cell r="P261">
            <v>-130105.01</v>
          </cell>
          <cell r="Q261">
            <v>13065521.41</v>
          </cell>
          <cell r="R261">
            <v>10595.04</v>
          </cell>
          <cell r="S261">
            <v>0</v>
          </cell>
          <cell r="U261">
            <v>12914989.029999999</v>
          </cell>
          <cell r="W261">
            <v>12914989.029999999</v>
          </cell>
          <cell r="Z261">
            <v>12914989.029999999</v>
          </cell>
          <cell r="AA261">
            <v>3910000</v>
          </cell>
          <cell r="AE261">
            <v>9004989.0299999993</v>
          </cell>
          <cell r="AG261">
            <v>12914989.029999999</v>
          </cell>
          <cell r="AU261">
            <v>2468076</v>
          </cell>
          <cell r="BZ261">
            <v>2480000</v>
          </cell>
          <cell r="CG261">
            <v>6390000</v>
          </cell>
          <cell r="CI261">
            <v>8410.7999999999993</v>
          </cell>
          <cell r="CW261">
            <v>3910000</v>
          </cell>
        </row>
        <row r="262">
          <cell r="A262" t="str">
            <v>Barka Eliminations</v>
          </cell>
        </row>
        <row r="263">
          <cell r="A263" t="str">
            <v>Barka Minority Interest</v>
          </cell>
          <cell r="V263">
            <v>1879234</v>
          </cell>
          <cell r="W263">
            <v>-1879234</v>
          </cell>
          <cell r="X263">
            <v>228096</v>
          </cell>
          <cell r="Y263">
            <v>2107330</v>
          </cell>
          <cell r="Z263">
            <v>-2107330</v>
          </cell>
          <cell r="AE263">
            <v>-2107330</v>
          </cell>
          <cell r="AH263">
            <v>1879234</v>
          </cell>
        </row>
        <row r="264">
          <cell r="A264" t="str">
            <v>BS Oasis (Cayman) Ltd. Elimination</v>
          </cell>
        </row>
        <row r="265">
          <cell r="A265" t="str">
            <v>Ocean Express LLC</v>
          </cell>
          <cell r="P265">
            <v>-13001</v>
          </cell>
          <cell r="U265">
            <v>13001</v>
          </cell>
          <cell r="W265">
            <v>13001</v>
          </cell>
          <cell r="Z265">
            <v>13001</v>
          </cell>
          <cell r="AE265">
            <v>13001</v>
          </cell>
          <cell r="AG265">
            <v>13001</v>
          </cell>
        </row>
        <row r="266">
          <cell r="A266" t="str">
            <v>Ocean LNG LTD</v>
          </cell>
        </row>
        <row r="267">
          <cell r="A267" t="str">
            <v>AES LNG Marketing LLC</v>
          </cell>
        </row>
        <row r="268">
          <cell r="A268" t="str">
            <v>Ocean Cay Eliminations</v>
          </cell>
        </row>
        <row r="269">
          <cell r="A269" t="str">
            <v>RU Odyssey LLC</v>
          </cell>
          <cell r="C269">
            <v>92891</v>
          </cell>
          <cell r="E269">
            <v>2223250</v>
          </cell>
          <cell r="F269">
            <v>93598</v>
          </cell>
          <cell r="J269">
            <v>2316848</v>
          </cell>
          <cell r="K269">
            <v>-2223957</v>
          </cell>
          <cell r="L269">
            <v>-2223957</v>
          </cell>
          <cell r="U269">
            <v>-2223957</v>
          </cell>
          <cell r="V269">
            <v>0</v>
          </cell>
          <cell r="W269">
            <v>-2223957</v>
          </cell>
          <cell r="X269">
            <v>0</v>
          </cell>
          <cell r="Y269">
            <v>0</v>
          </cell>
          <cell r="Z269">
            <v>-2223957</v>
          </cell>
          <cell r="AE269">
            <v>-2223957</v>
          </cell>
          <cell r="AG269">
            <v>-2223957</v>
          </cell>
          <cell r="AH269">
            <v>0</v>
          </cell>
        </row>
        <row r="270">
          <cell r="A270" t="str">
            <v>RU OPGC</v>
          </cell>
          <cell r="E270">
            <v>415338</v>
          </cell>
          <cell r="F270">
            <v>7408</v>
          </cell>
          <cell r="G270">
            <v>1751</v>
          </cell>
          <cell r="J270">
            <v>424497</v>
          </cell>
          <cell r="K270">
            <v>-424497</v>
          </cell>
          <cell r="L270">
            <v>-424497</v>
          </cell>
          <cell r="P270">
            <v>-65839</v>
          </cell>
          <cell r="R270">
            <v>2485</v>
          </cell>
          <cell r="T270">
            <v>11181727</v>
          </cell>
          <cell r="U270">
            <v>10820584</v>
          </cell>
          <cell r="V270">
            <v>0</v>
          </cell>
          <cell r="W270">
            <v>10820584</v>
          </cell>
          <cell r="X270">
            <v>0</v>
          </cell>
          <cell r="Y270">
            <v>0</v>
          </cell>
          <cell r="Z270">
            <v>10820584</v>
          </cell>
          <cell r="AE270">
            <v>10820584</v>
          </cell>
          <cell r="AG270">
            <v>10820584</v>
          </cell>
          <cell r="AH270">
            <v>0</v>
          </cell>
          <cell r="BI270">
            <v>2485</v>
          </cell>
          <cell r="BJ270">
            <v>-199</v>
          </cell>
          <cell r="BK270">
            <v>2286</v>
          </cell>
        </row>
        <row r="271">
          <cell r="A271" t="str">
            <v>Ottana</v>
          </cell>
          <cell r="C271">
            <v>29657047</v>
          </cell>
          <cell r="E271">
            <v>27827937</v>
          </cell>
          <cell r="F271">
            <v>302455</v>
          </cell>
          <cell r="J271">
            <v>28130392</v>
          </cell>
          <cell r="K271">
            <v>1526655</v>
          </cell>
          <cell r="L271">
            <v>1526655</v>
          </cell>
          <cell r="O271">
            <v>-53640</v>
          </cell>
          <cell r="P271">
            <v>-7180</v>
          </cell>
          <cell r="Q271">
            <v>136697</v>
          </cell>
          <cell r="R271">
            <v>20029</v>
          </cell>
          <cell r="U271">
            <v>1430749</v>
          </cell>
          <cell r="W271">
            <v>1430749</v>
          </cell>
          <cell r="Z271">
            <v>1430749</v>
          </cell>
          <cell r="AA271">
            <v>521644</v>
          </cell>
          <cell r="AE271">
            <v>909105</v>
          </cell>
          <cell r="AG271">
            <v>1430749</v>
          </cell>
          <cell r="AS271">
            <v>96595</v>
          </cell>
          <cell r="BI271">
            <v>20250</v>
          </cell>
          <cell r="BJ271">
            <v>-7695</v>
          </cell>
          <cell r="BK271">
            <v>12555</v>
          </cell>
          <cell r="CD271">
            <v>513707</v>
          </cell>
          <cell r="CW271">
            <v>521644</v>
          </cell>
        </row>
        <row r="272">
          <cell r="A272" t="str">
            <v>Baltic Holdings BV</v>
          </cell>
          <cell r="P272">
            <v>-96595</v>
          </cell>
          <cell r="U272">
            <v>96595</v>
          </cell>
          <cell r="W272">
            <v>96595</v>
          </cell>
          <cell r="Z272">
            <v>96595</v>
          </cell>
          <cell r="AE272">
            <v>96595</v>
          </cell>
          <cell r="AG272">
            <v>96595</v>
          </cell>
          <cell r="AR272">
            <v>96595</v>
          </cell>
        </row>
        <row r="273">
          <cell r="A273" t="str">
            <v>Ottana Eliminations</v>
          </cell>
          <cell r="P273">
            <v>96595</v>
          </cell>
          <cell r="Q273">
            <v>-96595</v>
          </cell>
          <cell r="U273">
            <v>0</v>
          </cell>
          <cell r="W273">
            <v>0</v>
          </cell>
          <cell r="Z273">
            <v>0</v>
          </cell>
          <cell r="AE273">
            <v>0</v>
          </cell>
          <cell r="AG273">
            <v>0</v>
          </cell>
          <cell r="AR273">
            <v>-96595</v>
          </cell>
          <cell r="AS273">
            <v>-96595</v>
          </cell>
        </row>
        <row r="274">
          <cell r="A274" t="str">
            <v>RU Pakistan Ops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E274">
            <v>0</v>
          </cell>
          <cell r="AH274">
            <v>0</v>
          </cell>
        </row>
        <row r="275">
          <cell r="A275" t="str">
            <v>AES Panama Energy SA</v>
          </cell>
          <cell r="C275">
            <v>1654006.89</v>
          </cell>
          <cell r="E275">
            <v>1273492.98</v>
          </cell>
          <cell r="J275">
            <v>1273492.98</v>
          </cell>
          <cell r="K275">
            <v>380513.91</v>
          </cell>
          <cell r="L275">
            <v>380513.91</v>
          </cell>
          <cell r="N275">
            <v>0.28000000000000003</v>
          </cell>
          <cell r="P275">
            <v>-1392.16</v>
          </cell>
          <cell r="U275">
            <v>381905.79</v>
          </cell>
          <cell r="W275">
            <v>381905.79</v>
          </cell>
          <cell r="Z275">
            <v>381905.79</v>
          </cell>
          <cell r="AE275">
            <v>381905.79</v>
          </cell>
          <cell r="AG275">
            <v>381905.79</v>
          </cell>
          <cell r="AT275">
            <v>1195401.93</v>
          </cell>
          <cell r="AU275">
            <v>1135631.8400000001</v>
          </cell>
          <cell r="AZ275">
            <v>458604.96</v>
          </cell>
          <cell r="CD275">
            <v>3142503.87</v>
          </cell>
        </row>
        <row r="276">
          <cell r="A276" t="str">
            <v>PANAMA La Estrella</v>
          </cell>
        </row>
        <row r="277">
          <cell r="A277" t="str">
            <v>AES Panama SA</v>
          </cell>
          <cell r="B277">
            <v>0</v>
          </cell>
          <cell r="C277">
            <v>57147195</v>
          </cell>
          <cell r="E277">
            <v>28916153.890000001</v>
          </cell>
          <cell r="F277">
            <v>9934339</v>
          </cell>
          <cell r="G277">
            <v>0</v>
          </cell>
          <cell r="H277">
            <v>0</v>
          </cell>
          <cell r="I277">
            <v>0</v>
          </cell>
          <cell r="J277">
            <v>38850492.890000001</v>
          </cell>
          <cell r="K277">
            <v>18296702.109999999</v>
          </cell>
          <cell r="L277">
            <v>18296702.109999999</v>
          </cell>
          <cell r="N277">
            <v>-52174</v>
          </cell>
          <cell r="O277">
            <v>370297</v>
          </cell>
          <cell r="P277">
            <v>-151613</v>
          </cell>
          <cell r="Q277">
            <v>11029146</v>
          </cell>
          <cell r="R277">
            <v>0</v>
          </cell>
          <cell r="S277">
            <v>0</v>
          </cell>
          <cell r="T277">
            <v>0</v>
          </cell>
          <cell r="U277">
            <v>7101046.1100000003</v>
          </cell>
          <cell r="V277">
            <v>0</v>
          </cell>
          <cell r="W277">
            <v>7101046.1100000003</v>
          </cell>
          <cell r="X277">
            <v>0</v>
          </cell>
          <cell r="Y277">
            <v>0</v>
          </cell>
          <cell r="Z277">
            <v>7101046.1100000003</v>
          </cell>
          <cell r="AA277">
            <v>1685641</v>
          </cell>
          <cell r="AB277">
            <v>0</v>
          </cell>
          <cell r="AC277">
            <v>0</v>
          </cell>
          <cell r="AD277">
            <v>0</v>
          </cell>
          <cell r="AE277">
            <v>5415405.1100000003</v>
          </cell>
          <cell r="AG277">
            <v>7101046.1100000003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U277">
            <v>1195401.93</v>
          </cell>
          <cell r="BA277">
            <v>458604.96</v>
          </cell>
          <cell r="BQ277">
            <v>1400467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17641437</v>
          </cell>
          <cell r="CB277">
            <v>0</v>
          </cell>
          <cell r="CC277">
            <v>0</v>
          </cell>
          <cell r="CD277">
            <v>2084830</v>
          </cell>
          <cell r="CE277">
            <v>0</v>
          </cell>
          <cell r="CF277">
            <v>0</v>
          </cell>
          <cell r="CG277">
            <v>683000</v>
          </cell>
          <cell r="CI277">
            <v>0</v>
          </cell>
          <cell r="CJ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Q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1685641</v>
          </cell>
          <cell r="CX277">
            <v>0</v>
          </cell>
        </row>
        <row r="278">
          <cell r="A278" t="str">
            <v>ESTI PANAMA HLD INP</v>
          </cell>
        </row>
        <row r="279">
          <cell r="A279" t="str">
            <v>AES Isthmus Energy SA</v>
          </cell>
          <cell r="O279">
            <v>0.33</v>
          </cell>
          <cell r="Q279">
            <v>60</v>
          </cell>
          <cell r="U279">
            <v>-60.33</v>
          </cell>
          <cell r="W279">
            <v>-60.33</v>
          </cell>
          <cell r="Z279">
            <v>-60.33</v>
          </cell>
          <cell r="AE279">
            <v>-60.33</v>
          </cell>
          <cell r="AG279">
            <v>-60.33</v>
          </cell>
        </row>
        <row r="280">
          <cell r="A280" t="str">
            <v>PANAMA Los Valles</v>
          </cell>
        </row>
        <row r="281">
          <cell r="A281" t="str">
            <v>AES Central American Mgmt Srvcs Inc</v>
          </cell>
          <cell r="C281">
            <v>1135631.8400000001</v>
          </cell>
          <cell r="K281">
            <v>1135631.8400000001</v>
          </cell>
          <cell r="L281">
            <v>1135631.8400000001</v>
          </cell>
          <cell r="O281">
            <v>0.3</v>
          </cell>
          <cell r="U281">
            <v>1135631.54</v>
          </cell>
          <cell r="W281">
            <v>1135631.54</v>
          </cell>
          <cell r="Z281">
            <v>1135631.54</v>
          </cell>
          <cell r="AE281">
            <v>1135631.54</v>
          </cell>
          <cell r="AG281">
            <v>1135631.54</v>
          </cell>
          <cell r="AT281">
            <v>1135631.8400000001</v>
          </cell>
        </row>
        <row r="282">
          <cell r="A282" t="str">
            <v>AES Panama Holding LTD</v>
          </cell>
          <cell r="E282">
            <v>0</v>
          </cell>
          <cell r="F282">
            <v>23639.74</v>
          </cell>
          <cell r="J282">
            <v>23639.74</v>
          </cell>
          <cell r="K282">
            <v>-23639.74</v>
          </cell>
          <cell r="L282">
            <v>-23639.74</v>
          </cell>
          <cell r="Q282">
            <v>1782332.78</v>
          </cell>
          <cell r="U282">
            <v>-1805972.52</v>
          </cell>
          <cell r="W282">
            <v>-1805972.52</v>
          </cell>
          <cell r="Z282">
            <v>-1805972.52</v>
          </cell>
          <cell r="AE282">
            <v>-1805972.52</v>
          </cell>
          <cell r="AG282">
            <v>-1805972.52</v>
          </cell>
          <cell r="AS282">
            <v>1782332.78</v>
          </cell>
          <cell r="CG282">
            <v>4956033.76</v>
          </cell>
        </row>
        <row r="283">
          <cell r="A283" t="str">
            <v>PANAMA Thermal</v>
          </cell>
        </row>
        <row r="284">
          <cell r="A284" t="str">
            <v>PANAMA Ege</v>
          </cell>
        </row>
        <row r="285">
          <cell r="A285" t="str">
            <v>AES Canal Power Services Inc</v>
          </cell>
          <cell r="O285">
            <v>1.95</v>
          </cell>
          <cell r="P285">
            <v>-1782332.78</v>
          </cell>
          <cell r="U285">
            <v>1782330.83</v>
          </cell>
          <cell r="W285">
            <v>1782330.83</v>
          </cell>
          <cell r="Z285">
            <v>1782330.83</v>
          </cell>
          <cell r="AE285">
            <v>1782330.83</v>
          </cell>
          <cell r="AG285">
            <v>1782330.83</v>
          </cell>
          <cell r="AR285">
            <v>1782332.78</v>
          </cell>
        </row>
        <row r="286">
          <cell r="A286" t="str">
            <v>Panama Eliminations</v>
          </cell>
          <cell r="C286">
            <v>-2789638.73</v>
          </cell>
          <cell r="E286">
            <v>-2789638.73</v>
          </cell>
          <cell r="J286">
            <v>-2789638.73</v>
          </cell>
          <cell r="K286">
            <v>0</v>
          </cell>
          <cell r="L286">
            <v>0</v>
          </cell>
          <cell r="P286">
            <v>1782332.78</v>
          </cell>
          <cell r="Q286">
            <v>-1782332.78</v>
          </cell>
          <cell r="U286">
            <v>0</v>
          </cell>
          <cell r="W286">
            <v>0</v>
          </cell>
          <cell r="Z286">
            <v>0</v>
          </cell>
          <cell r="AE286">
            <v>0</v>
          </cell>
          <cell r="AG286">
            <v>0</v>
          </cell>
          <cell r="AR286">
            <v>-1782332.78</v>
          </cell>
          <cell r="AS286">
            <v>-1782332.78</v>
          </cell>
          <cell r="AT286">
            <v>-2331033.77</v>
          </cell>
          <cell r="AU286">
            <v>-2331033.77</v>
          </cell>
          <cell r="AZ286">
            <v>-458604.96</v>
          </cell>
          <cell r="BA286">
            <v>-458604.96</v>
          </cell>
        </row>
        <row r="287">
          <cell r="A287" t="str">
            <v>Parana IHC LTD</v>
          </cell>
          <cell r="C287">
            <v>26398097</v>
          </cell>
          <cell r="E287">
            <v>19207182.300000001</v>
          </cell>
          <cell r="F287">
            <v>1558772</v>
          </cell>
          <cell r="J287">
            <v>20765954.300000001</v>
          </cell>
          <cell r="K287">
            <v>5632142.7000000002</v>
          </cell>
          <cell r="L287">
            <v>5632142.7000000002</v>
          </cell>
          <cell r="N287">
            <v>-1561164.89</v>
          </cell>
          <cell r="P287">
            <v>-116733.56</v>
          </cell>
          <cell r="Q287">
            <v>8004485</v>
          </cell>
          <cell r="R287">
            <v>2241596</v>
          </cell>
          <cell r="U287">
            <v>-2936039.85</v>
          </cell>
          <cell r="W287">
            <v>-2936039.85</v>
          </cell>
          <cell r="Z287">
            <v>-2936039.85</v>
          </cell>
          <cell r="AA287">
            <v>84854</v>
          </cell>
          <cell r="AE287">
            <v>-3020893.85</v>
          </cell>
          <cell r="AG287">
            <v>-2936039.85</v>
          </cell>
          <cell r="BI287">
            <v>2292017</v>
          </cell>
          <cell r="BJ287">
            <v>-802206</v>
          </cell>
          <cell r="BK287">
            <v>1489811</v>
          </cell>
          <cell r="BM287">
            <v>114854.5</v>
          </cell>
          <cell r="BN287">
            <v>-40200</v>
          </cell>
          <cell r="BO287">
            <v>74654.5</v>
          </cell>
          <cell r="BU287">
            <v>0</v>
          </cell>
          <cell r="BW287">
            <v>3738592</v>
          </cell>
          <cell r="BZ287">
            <v>7350086</v>
          </cell>
          <cell r="CD287">
            <v>892774</v>
          </cell>
          <cell r="CW287">
            <v>84854</v>
          </cell>
        </row>
        <row r="288">
          <cell r="A288" t="str">
            <v>RU Placerita</v>
          </cell>
          <cell r="C288">
            <v>2109709.23</v>
          </cell>
          <cell r="E288">
            <v>1569546.29</v>
          </cell>
          <cell r="F288">
            <v>626068.02</v>
          </cell>
          <cell r="J288">
            <v>2195614.31</v>
          </cell>
          <cell r="K288">
            <v>-85905.08</v>
          </cell>
          <cell r="L288">
            <v>-85905.08</v>
          </cell>
          <cell r="P288">
            <v>-2673.3</v>
          </cell>
          <cell r="Q288">
            <v>41374.019999999997</v>
          </cell>
          <cell r="U288">
            <v>-124605.8</v>
          </cell>
          <cell r="V288">
            <v>0</v>
          </cell>
          <cell r="W288">
            <v>-124605.8</v>
          </cell>
          <cell r="X288">
            <v>0</v>
          </cell>
          <cell r="Y288">
            <v>0</v>
          </cell>
          <cell r="Z288">
            <v>-124605.8</v>
          </cell>
          <cell r="AE288">
            <v>-124605.8</v>
          </cell>
          <cell r="AG288">
            <v>-124605.8</v>
          </cell>
          <cell r="AH288">
            <v>0</v>
          </cell>
          <cell r="BQ288">
            <v>5934.57</v>
          </cell>
          <cell r="CI288">
            <v>10695</v>
          </cell>
        </row>
        <row r="289">
          <cell r="A289" t="str">
            <v>RU Power Direct</v>
          </cell>
          <cell r="B289">
            <v>0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X289">
            <v>0</v>
          </cell>
          <cell r="BY289">
            <v>0</v>
          </cell>
          <cell r="BZ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I289">
            <v>0</v>
          </cell>
          <cell r="CM289">
            <v>0</v>
          </cell>
          <cell r="CO289">
            <v>0</v>
          </cell>
          <cell r="CQ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</row>
        <row r="290">
          <cell r="A290" t="str">
            <v>RU Premnitz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E290">
            <v>0</v>
          </cell>
          <cell r="AH290">
            <v>0</v>
          </cell>
        </row>
        <row r="291">
          <cell r="A291" t="str">
            <v>AES Puerto Rico Services Inc</v>
          </cell>
          <cell r="E291">
            <v>25445</v>
          </cell>
          <cell r="J291">
            <v>25445</v>
          </cell>
          <cell r="K291">
            <v>-25445</v>
          </cell>
          <cell r="L291">
            <v>-25445</v>
          </cell>
          <cell r="U291">
            <v>-25445</v>
          </cell>
          <cell r="W291">
            <v>-25445</v>
          </cell>
          <cell r="Z291">
            <v>-25445</v>
          </cell>
          <cell r="AE291">
            <v>-25445</v>
          </cell>
          <cell r="AG291">
            <v>-25445</v>
          </cell>
        </row>
        <row r="292">
          <cell r="A292" t="str">
            <v>Puerto Rico LP (US)</v>
          </cell>
          <cell r="C292">
            <v>91003439.340000004</v>
          </cell>
          <cell r="E292">
            <v>41832435.859999999</v>
          </cell>
          <cell r="F292">
            <v>7340796.6600000001</v>
          </cell>
          <cell r="J292">
            <v>49173232.520000003</v>
          </cell>
          <cell r="K292">
            <v>41830206.82</v>
          </cell>
          <cell r="L292">
            <v>41830206.82</v>
          </cell>
          <cell r="O292">
            <v>0</v>
          </cell>
          <cell r="P292">
            <v>-850935.65</v>
          </cell>
          <cell r="Q292">
            <v>24749019.16</v>
          </cell>
          <cell r="U292">
            <v>17932123.309999999</v>
          </cell>
          <cell r="W292">
            <v>17932123.309999999</v>
          </cell>
          <cell r="Z292">
            <v>17932123.309999999</v>
          </cell>
          <cell r="AA292">
            <v>1194535</v>
          </cell>
          <cell r="AC292">
            <v>0</v>
          </cell>
          <cell r="AE292">
            <v>16737588.310000001</v>
          </cell>
          <cell r="AG292">
            <v>17932123.309999999</v>
          </cell>
          <cell r="AK292">
            <v>0</v>
          </cell>
          <cell r="AU292">
            <v>1366344</v>
          </cell>
          <cell r="BM292">
            <v>-229216.61</v>
          </cell>
          <cell r="BN292">
            <v>16046</v>
          </cell>
          <cell r="BO292">
            <v>-213170.61</v>
          </cell>
          <cell r="CG292">
            <v>3094972</v>
          </cell>
          <cell r="CI292">
            <v>6932.27</v>
          </cell>
          <cell r="CO292">
            <v>0</v>
          </cell>
          <cell r="CW292">
            <v>1194535</v>
          </cell>
        </row>
        <row r="293">
          <cell r="A293" t="str">
            <v>Puerto Rico Inc (US)</v>
          </cell>
          <cell r="E293">
            <v>0</v>
          </cell>
          <cell r="F293">
            <v>-1520412</v>
          </cell>
          <cell r="J293">
            <v>-1520412</v>
          </cell>
          <cell r="K293">
            <v>1520412</v>
          </cell>
          <cell r="L293">
            <v>1520412</v>
          </cell>
          <cell r="U293">
            <v>1520412</v>
          </cell>
          <cell r="W293">
            <v>1520412</v>
          </cell>
          <cell r="Z293">
            <v>1520412</v>
          </cell>
          <cell r="AE293">
            <v>1520412</v>
          </cell>
          <cell r="AG293">
            <v>1520412</v>
          </cell>
        </row>
        <row r="294">
          <cell r="A294" t="str">
            <v>Thomas Holdings BV</v>
          </cell>
          <cell r="P294">
            <v>0</v>
          </cell>
          <cell r="Q294">
            <v>3</v>
          </cell>
          <cell r="R294">
            <v>45</v>
          </cell>
          <cell r="U294">
            <v>-48</v>
          </cell>
          <cell r="W294">
            <v>-48</v>
          </cell>
          <cell r="Z294">
            <v>-48</v>
          </cell>
          <cell r="AE294">
            <v>-48</v>
          </cell>
          <cell r="AG294">
            <v>-48</v>
          </cell>
        </row>
        <row r="295">
          <cell r="A295" t="str">
            <v>Monroe Holdings BV (Nether)</v>
          </cell>
          <cell r="P295">
            <v>-8148</v>
          </cell>
          <cell r="Q295">
            <v>254</v>
          </cell>
          <cell r="R295">
            <v>388</v>
          </cell>
          <cell r="U295">
            <v>7506</v>
          </cell>
          <cell r="W295">
            <v>7506</v>
          </cell>
          <cell r="Z295">
            <v>7506</v>
          </cell>
          <cell r="AE295">
            <v>7506</v>
          </cell>
          <cell r="AG295">
            <v>7506</v>
          </cell>
        </row>
        <row r="296">
          <cell r="A296" t="str">
            <v>Guayama Holdings BV</v>
          </cell>
          <cell r="P296">
            <v>-1</v>
          </cell>
          <cell r="Q296">
            <v>9601401</v>
          </cell>
          <cell r="R296">
            <v>-2130</v>
          </cell>
          <cell r="U296">
            <v>-9599270</v>
          </cell>
          <cell r="W296">
            <v>-9599270</v>
          </cell>
          <cell r="Z296">
            <v>-9599270</v>
          </cell>
          <cell r="AE296">
            <v>-9599270</v>
          </cell>
          <cell r="AG296">
            <v>-9599270</v>
          </cell>
          <cell r="BI296">
            <v>-1712</v>
          </cell>
          <cell r="BJ296">
            <v>120</v>
          </cell>
          <cell r="BK296">
            <v>-1592</v>
          </cell>
        </row>
        <row r="297">
          <cell r="A297" t="str">
            <v>Puerto Rico Eliminations</v>
          </cell>
        </row>
        <row r="298">
          <cell r="A298" t="str">
            <v>RU Ras Laffan</v>
          </cell>
          <cell r="C298">
            <v>46856833</v>
          </cell>
          <cell r="E298">
            <v>17115363</v>
          </cell>
          <cell r="F298">
            <v>4177974</v>
          </cell>
          <cell r="H298">
            <v>0</v>
          </cell>
          <cell r="J298">
            <v>21293337</v>
          </cell>
          <cell r="K298">
            <v>25563496</v>
          </cell>
          <cell r="L298">
            <v>25563496</v>
          </cell>
          <cell r="N298">
            <v>-3765001</v>
          </cell>
          <cell r="P298">
            <v>-612</v>
          </cell>
          <cell r="Q298">
            <v>4031750</v>
          </cell>
          <cell r="U298">
            <v>25297359</v>
          </cell>
          <cell r="V298">
            <v>8242317</v>
          </cell>
          <cell r="W298">
            <v>17055042</v>
          </cell>
          <cell r="X298">
            <v>-1089733.05</v>
          </cell>
          <cell r="Y298">
            <v>7152583.9500000002</v>
          </cell>
          <cell r="Z298">
            <v>18144775.050000001</v>
          </cell>
          <cell r="AA298">
            <v>2421629</v>
          </cell>
          <cell r="AE298">
            <v>15723146.050000001</v>
          </cell>
          <cell r="AG298">
            <v>25297359</v>
          </cell>
          <cell r="AH298">
            <v>8242317</v>
          </cell>
          <cell r="AT298">
            <v>0</v>
          </cell>
          <cell r="AU298">
            <v>0</v>
          </cell>
          <cell r="CG298">
            <v>2421629</v>
          </cell>
          <cell r="CW298">
            <v>2421629</v>
          </cell>
        </row>
        <row r="299">
          <cell r="A299" t="str">
            <v>RU Red Oak</v>
          </cell>
          <cell r="C299">
            <v>29542870</v>
          </cell>
          <cell r="E299">
            <v>11505142</v>
          </cell>
          <cell r="F299">
            <v>5825093</v>
          </cell>
          <cell r="J299">
            <v>17330235</v>
          </cell>
          <cell r="K299">
            <v>12212635</v>
          </cell>
          <cell r="L299">
            <v>12212635</v>
          </cell>
          <cell r="N299">
            <v>0</v>
          </cell>
          <cell r="O299">
            <v>518000</v>
          </cell>
          <cell r="P299">
            <v>-118634</v>
          </cell>
          <cell r="Q299">
            <v>16948627</v>
          </cell>
          <cell r="U299">
            <v>-5135358</v>
          </cell>
          <cell r="V299">
            <v>0</v>
          </cell>
          <cell r="W299">
            <v>-5135358</v>
          </cell>
          <cell r="X299">
            <v>0</v>
          </cell>
          <cell r="Y299">
            <v>0</v>
          </cell>
          <cell r="Z299">
            <v>-5135358</v>
          </cell>
          <cell r="AE299">
            <v>-5135358</v>
          </cell>
          <cell r="AG299">
            <v>-5135358</v>
          </cell>
          <cell r="AH299">
            <v>0</v>
          </cell>
          <cell r="AU299">
            <v>816000</v>
          </cell>
        </row>
        <row r="300">
          <cell r="A300" t="str">
            <v>AES Rio Diamante Inc (US)</v>
          </cell>
          <cell r="C300">
            <v>3613085</v>
          </cell>
          <cell r="E300">
            <v>1964427</v>
          </cell>
          <cell r="F300">
            <v>374581</v>
          </cell>
          <cell r="G300">
            <v>258</v>
          </cell>
          <cell r="I300">
            <v>0</v>
          </cell>
          <cell r="J300">
            <v>2339266</v>
          </cell>
          <cell r="K300">
            <v>1273819</v>
          </cell>
          <cell r="L300">
            <v>1273819</v>
          </cell>
          <cell r="N300">
            <v>0</v>
          </cell>
          <cell r="O300">
            <v>30522</v>
          </cell>
          <cell r="P300">
            <v>-31231</v>
          </cell>
          <cell r="Q300">
            <v>6948</v>
          </cell>
          <cell r="R300">
            <v>-16687</v>
          </cell>
          <cell r="U300">
            <v>1284267</v>
          </cell>
          <cell r="V300">
            <v>31231</v>
          </cell>
          <cell r="W300">
            <v>1253036</v>
          </cell>
          <cell r="Y300">
            <v>31231</v>
          </cell>
          <cell r="Z300">
            <v>1253036</v>
          </cell>
          <cell r="AA300">
            <v>-246493</v>
          </cell>
          <cell r="AC300">
            <v>0</v>
          </cell>
          <cell r="AE300">
            <v>1499529</v>
          </cell>
          <cell r="AG300">
            <v>1284267</v>
          </cell>
          <cell r="AH300">
            <v>31231</v>
          </cell>
          <cell r="AK300">
            <v>0</v>
          </cell>
          <cell r="BA300">
            <v>25617</v>
          </cell>
          <cell r="BI300">
            <v>-17303</v>
          </cell>
          <cell r="BJ300">
            <v>6056</v>
          </cell>
          <cell r="BK300">
            <v>-11247</v>
          </cell>
          <cell r="BQ300">
            <v>50728</v>
          </cell>
          <cell r="BU300">
            <v>188968</v>
          </cell>
          <cell r="BZ300">
            <v>2072635</v>
          </cell>
          <cell r="CD300">
            <v>2104</v>
          </cell>
          <cell r="CO300">
            <v>0</v>
          </cell>
          <cell r="CT300">
            <v>0</v>
          </cell>
          <cell r="CW300">
            <v>-246493</v>
          </cell>
        </row>
        <row r="301">
          <cell r="A301" t="str">
            <v>RU Riverside Canal Pwr</v>
          </cell>
          <cell r="B301">
            <v>0</v>
          </cell>
          <cell r="C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X301">
            <v>0</v>
          </cell>
          <cell r="BY301">
            <v>0</v>
          </cell>
          <cell r="BZ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I301">
            <v>0</v>
          </cell>
          <cell r="CM301">
            <v>0</v>
          </cell>
          <cell r="CO301">
            <v>0</v>
          </cell>
          <cell r="CQ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</row>
        <row r="302">
          <cell r="A302" t="str">
            <v>Services LTD</v>
          </cell>
          <cell r="C302">
            <v>1682076</v>
          </cell>
          <cell r="K302">
            <v>1682076</v>
          </cell>
          <cell r="L302">
            <v>1682076</v>
          </cell>
          <cell r="U302">
            <v>1682076</v>
          </cell>
          <cell r="W302">
            <v>1682076</v>
          </cell>
          <cell r="Z302">
            <v>1682076</v>
          </cell>
          <cell r="AA302">
            <v>78341</v>
          </cell>
          <cell r="AE302">
            <v>1603735</v>
          </cell>
          <cell r="AG302">
            <v>1682076</v>
          </cell>
          <cell r="AT302">
            <v>1682076</v>
          </cell>
          <cell r="CW302">
            <v>78341</v>
          </cell>
        </row>
        <row r="303">
          <cell r="A303" t="str">
            <v>BS Shady Point</v>
          </cell>
          <cell r="C303">
            <v>72218731.760000005</v>
          </cell>
          <cell r="E303">
            <v>23773163.09</v>
          </cell>
          <cell r="F303">
            <v>5448689.6900000004</v>
          </cell>
          <cell r="J303">
            <v>29221852.780000001</v>
          </cell>
          <cell r="K303">
            <v>42996878.979999997</v>
          </cell>
          <cell r="L303">
            <v>42996878.979999997</v>
          </cell>
          <cell r="P303">
            <v>-39839.9</v>
          </cell>
          <cell r="Q303">
            <v>8926622.0600000005</v>
          </cell>
          <cell r="S303">
            <v>0</v>
          </cell>
          <cell r="U303">
            <v>34110096.82</v>
          </cell>
          <cell r="V303">
            <v>0</v>
          </cell>
          <cell r="W303">
            <v>34110096.82</v>
          </cell>
          <cell r="X303">
            <v>0</v>
          </cell>
          <cell r="Y303">
            <v>0</v>
          </cell>
          <cell r="Z303">
            <v>34110096.82</v>
          </cell>
          <cell r="AE303">
            <v>34110096.82</v>
          </cell>
          <cell r="AG303">
            <v>34110096.82</v>
          </cell>
          <cell r="AH303">
            <v>0</v>
          </cell>
          <cell r="AS303">
            <v>4200000</v>
          </cell>
          <cell r="AU303">
            <v>1155236.22</v>
          </cell>
          <cell r="BB303">
            <v>0</v>
          </cell>
          <cell r="BC303">
            <v>0</v>
          </cell>
          <cell r="BM303">
            <v>6337580</v>
          </cell>
          <cell r="BN303">
            <v>-2465320</v>
          </cell>
          <cell r="BO303">
            <v>3872260</v>
          </cell>
          <cell r="CI303">
            <v>98027.53</v>
          </cell>
        </row>
        <row r="304">
          <cell r="A304" t="str">
            <v>BS Cavanal Minerals</v>
          </cell>
          <cell r="E304">
            <v>31219.599999999999</v>
          </cell>
          <cell r="J304">
            <v>31219.599999999999</v>
          </cell>
          <cell r="K304">
            <v>-31219.599999999999</v>
          </cell>
          <cell r="L304">
            <v>-31219.599999999999</v>
          </cell>
          <cell r="P304">
            <v>-1696.78</v>
          </cell>
          <cell r="U304">
            <v>-29522.82</v>
          </cell>
          <cell r="V304">
            <v>0</v>
          </cell>
          <cell r="W304">
            <v>-29522.82</v>
          </cell>
          <cell r="X304">
            <v>0</v>
          </cell>
          <cell r="Y304">
            <v>0</v>
          </cell>
          <cell r="Z304">
            <v>-29522.82</v>
          </cell>
          <cell r="AE304">
            <v>-29522.82</v>
          </cell>
          <cell r="AG304">
            <v>-29522.82</v>
          </cell>
          <cell r="AH304">
            <v>0</v>
          </cell>
          <cell r="CB304">
            <v>-5600</v>
          </cell>
        </row>
        <row r="305">
          <cell r="A305" t="str">
            <v>BS Shady Point Elimination</v>
          </cell>
        </row>
        <row r="306">
          <cell r="A306" t="str">
            <v>RU Shygys</v>
          </cell>
          <cell r="E306">
            <v>288673</v>
          </cell>
          <cell r="G306">
            <v>836034</v>
          </cell>
          <cell r="J306">
            <v>1124707</v>
          </cell>
          <cell r="K306">
            <v>-1124707</v>
          </cell>
          <cell r="L306">
            <v>-1124707</v>
          </cell>
          <cell r="U306">
            <v>-1124707</v>
          </cell>
          <cell r="V306">
            <v>0</v>
          </cell>
          <cell r="W306">
            <v>-1124707</v>
          </cell>
          <cell r="X306">
            <v>0</v>
          </cell>
          <cell r="Y306">
            <v>0</v>
          </cell>
          <cell r="Z306">
            <v>-1124707</v>
          </cell>
          <cell r="AE306">
            <v>-1124707</v>
          </cell>
          <cell r="AG306">
            <v>-1124707</v>
          </cell>
          <cell r="AH306">
            <v>0</v>
          </cell>
        </row>
        <row r="307">
          <cell r="A307" t="str">
            <v>BS CIS - Business Development &amp; Admin</v>
          </cell>
          <cell r="C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534428</v>
          </cell>
          <cell r="I307">
            <v>0</v>
          </cell>
          <cell r="J307">
            <v>534428</v>
          </cell>
          <cell r="K307">
            <v>-534428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-534428</v>
          </cell>
          <cell r="V307">
            <v>0</v>
          </cell>
          <cell r="W307">
            <v>-534428</v>
          </cell>
          <cell r="X307">
            <v>0</v>
          </cell>
          <cell r="Y307">
            <v>0</v>
          </cell>
          <cell r="Z307">
            <v>-534428</v>
          </cell>
          <cell r="AE307">
            <v>-534428</v>
          </cell>
          <cell r="AG307">
            <v>-534428</v>
          </cell>
          <cell r="AH307">
            <v>0</v>
          </cell>
          <cell r="CI307">
            <v>0</v>
          </cell>
        </row>
        <row r="308">
          <cell r="A308" t="str">
            <v>RU CIS - Business Development &amp; Admin</v>
          </cell>
          <cell r="C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534428</v>
          </cell>
          <cell r="I308">
            <v>0</v>
          </cell>
          <cell r="J308">
            <v>534428</v>
          </cell>
          <cell r="K308">
            <v>-534428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-534428</v>
          </cell>
          <cell r="V308">
            <v>0</v>
          </cell>
          <cell r="W308">
            <v>-534428</v>
          </cell>
          <cell r="X308">
            <v>0</v>
          </cell>
          <cell r="Y308">
            <v>0</v>
          </cell>
          <cell r="Z308">
            <v>-534428</v>
          </cell>
          <cell r="AE308">
            <v>-534428</v>
          </cell>
          <cell r="AG308">
            <v>-534428</v>
          </cell>
          <cell r="AH308">
            <v>0</v>
          </cell>
          <cell r="CI308">
            <v>0</v>
          </cell>
        </row>
        <row r="309">
          <cell r="A309" t="str">
            <v>Sirocco Holdings BV</v>
          </cell>
        </row>
        <row r="310">
          <cell r="A310" t="str">
            <v>AES Cameroon Holdings SA</v>
          </cell>
          <cell r="C310">
            <v>7482635</v>
          </cell>
          <cell r="E310">
            <v>0</v>
          </cell>
          <cell r="G310">
            <v>4697221</v>
          </cell>
          <cell r="J310">
            <v>4697221</v>
          </cell>
          <cell r="K310">
            <v>2785414</v>
          </cell>
          <cell r="L310">
            <v>2785414</v>
          </cell>
          <cell r="U310">
            <v>2785414</v>
          </cell>
          <cell r="W310">
            <v>2785414</v>
          </cell>
          <cell r="Z310">
            <v>2785414</v>
          </cell>
          <cell r="AE310">
            <v>2785414</v>
          </cell>
          <cell r="AG310">
            <v>2785414</v>
          </cell>
        </row>
        <row r="311">
          <cell r="A311" t="str">
            <v>Sonel SA</v>
          </cell>
          <cell r="C311">
            <v>127560123</v>
          </cell>
          <cell r="E311">
            <v>89337293</v>
          </cell>
          <cell r="F311">
            <v>15257232</v>
          </cell>
          <cell r="I311">
            <v>5760679</v>
          </cell>
          <cell r="J311">
            <v>110355204</v>
          </cell>
          <cell r="K311">
            <v>17204919</v>
          </cell>
          <cell r="L311">
            <v>17204919</v>
          </cell>
          <cell r="O311">
            <v>1432266</v>
          </cell>
          <cell r="P311">
            <v>-259486</v>
          </cell>
          <cell r="Q311">
            <v>6227064</v>
          </cell>
          <cell r="U311">
            <v>9805075</v>
          </cell>
          <cell r="W311">
            <v>9805075</v>
          </cell>
          <cell r="Z311">
            <v>9805075</v>
          </cell>
          <cell r="AE311">
            <v>9805075</v>
          </cell>
          <cell r="AG311">
            <v>9805075</v>
          </cell>
          <cell r="AU311">
            <v>1000000</v>
          </cell>
          <cell r="CD311">
            <v>1255627</v>
          </cell>
        </row>
        <row r="312">
          <cell r="A312" t="str">
            <v>Sonel SA Eliminations</v>
          </cell>
        </row>
        <row r="313">
          <cell r="A313" t="str">
            <v>RU Southington LLC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E313">
            <v>0</v>
          </cell>
          <cell r="AH313">
            <v>0</v>
          </cell>
        </row>
        <row r="314">
          <cell r="A314" t="str">
            <v>RU Southland</v>
          </cell>
          <cell r="C314">
            <v>89222238.180000007</v>
          </cell>
          <cell r="E314">
            <v>40086725.920000002</v>
          </cell>
          <cell r="F314">
            <v>21899958.690000001</v>
          </cell>
          <cell r="G314">
            <v>43093</v>
          </cell>
          <cell r="J314">
            <v>62029777.609999999</v>
          </cell>
          <cell r="K314">
            <v>27192460.57</v>
          </cell>
          <cell r="L314">
            <v>27192460.57</v>
          </cell>
          <cell r="N314">
            <v>-218553.88</v>
          </cell>
          <cell r="P314">
            <v>-318692.31</v>
          </cell>
          <cell r="Q314">
            <v>17755173.07</v>
          </cell>
          <cell r="U314">
            <v>9974533.6899999995</v>
          </cell>
          <cell r="V314">
            <v>0</v>
          </cell>
          <cell r="W314">
            <v>9974533.6899999995</v>
          </cell>
          <cell r="X314">
            <v>0</v>
          </cell>
          <cell r="Y314">
            <v>0</v>
          </cell>
          <cell r="Z314">
            <v>9974533.6899999995</v>
          </cell>
          <cell r="AE314">
            <v>9974533.6899999995</v>
          </cell>
          <cell r="AG314">
            <v>9974533.6899999995</v>
          </cell>
          <cell r="AH314">
            <v>0</v>
          </cell>
          <cell r="AU314">
            <v>4509760.92</v>
          </cell>
          <cell r="BM314">
            <v>-3353240.34</v>
          </cell>
          <cell r="BN314">
            <v>1366445</v>
          </cell>
          <cell r="BO314">
            <v>-1986795.34</v>
          </cell>
          <cell r="CI314">
            <v>17099</v>
          </cell>
        </row>
        <row r="315">
          <cell r="A315" t="str">
            <v>RU Star Natural Gas Co</v>
          </cell>
          <cell r="B315">
            <v>0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-60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60</v>
          </cell>
          <cell r="AC315">
            <v>0</v>
          </cell>
          <cell r="AD315">
            <v>0</v>
          </cell>
          <cell r="AE315">
            <v>-60</v>
          </cell>
          <cell r="AG315">
            <v>0</v>
          </cell>
          <cell r="AH315">
            <v>0</v>
          </cell>
          <cell r="AI315">
            <v>60</v>
          </cell>
          <cell r="AJ315">
            <v>0</v>
          </cell>
          <cell r="AK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X315">
            <v>0</v>
          </cell>
          <cell r="BY315">
            <v>0</v>
          </cell>
          <cell r="BZ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I315">
            <v>0</v>
          </cell>
          <cell r="CM315">
            <v>0</v>
          </cell>
          <cell r="CO315">
            <v>0</v>
          </cell>
          <cell r="CQ315">
            <v>60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</row>
        <row r="316">
          <cell r="A316" t="str">
            <v>RU Sul</v>
          </cell>
          <cell r="C316">
            <v>203611036</v>
          </cell>
          <cell r="E316">
            <v>153410485</v>
          </cell>
          <cell r="F316">
            <v>7531167</v>
          </cell>
          <cell r="G316">
            <v>225593</v>
          </cell>
          <cell r="I316">
            <v>915653</v>
          </cell>
          <cell r="J316">
            <v>162082898</v>
          </cell>
          <cell r="K316">
            <v>41528138</v>
          </cell>
          <cell r="L316">
            <v>41528138</v>
          </cell>
          <cell r="N316">
            <v>-457935</v>
          </cell>
          <cell r="O316">
            <v>3147886</v>
          </cell>
          <cell r="P316">
            <v>-3464360</v>
          </cell>
          <cell r="Q316">
            <v>35891786</v>
          </cell>
          <cell r="R316">
            <v>14461837</v>
          </cell>
          <cell r="U316">
            <v>-8051076</v>
          </cell>
          <cell r="V316">
            <v>-0.57999999999999996</v>
          </cell>
          <cell r="W316">
            <v>-8051075.4199999999</v>
          </cell>
          <cell r="X316">
            <v>0</v>
          </cell>
          <cell r="Y316">
            <v>-0.57999999999999996</v>
          </cell>
          <cell r="Z316">
            <v>-8051075.4199999999</v>
          </cell>
          <cell r="AE316">
            <v>-8051075.4199999999</v>
          </cell>
          <cell r="AG316">
            <v>-8051076</v>
          </cell>
          <cell r="AH316">
            <v>-0.57999999999999996</v>
          </cell>
          <cell r="AR316">
            <v>87112</v>
          </cell>
          <cell r="AS316">
            <v>1862447</v>
          </cell>
          <cell r="BA316">
            <v>413098</v>
          </cell>
          <cell r="BB316">
            <v>60445</v>
          </cell>
          <cell r="BG316">
            <v>36426514</v>
          </cell>
          <cell r="BI316">
            <v>15195443</v>
          </cell>
          <cell r="BJ316">
            <v>-5166451</v>
          </cell>
          <cell r="BK316">
            <v>10028992</v>
          </cell>
          <cell r="BQ316">
            <v>2227003</v>
          </cell>
          <cell r="BZ316">
            <v>348813957</v>
          </cell>
          <cell r="CD316">
            <v>5480429</v>
          </cell>
        </row>
        <row r="317">
          <cell r="A317" t="str">
            <v>RU Infoenergy</v>
          </cell>
          <cell r="C317">
            <v>8432964</v>
          </cell>
          <cell r="E317">
            <v>7355269</v>
          </cell>
          <cell r="F317">
            <v>1396</v>
          </cell>
          <cell r="J317">
            <v>7356665</v>
          </cell>
          <cell r="K317">
            <v>1076299</v>
          </cell>
          <cell r="L317">
            <v>1076299</v>
          </cell>
          <cell r="P317">
            <v>-35224</v>
          </cell>
          <cell r="Q317">
            <v>167863</v>
          </cell>
          <cell r="U317">
            <v>943660</v>
          </cell>
          <cell r="V317">
            <v>0</v>
          </cell>
          <cell r="W317">
            <v>943660</v>
          </cell>
          <cell r="X317">
            <v>0</v>
          </cell>
          <cell r="Y317">
            <v>0</v>
          </cell>
          <cell r="Z317">
            <v>943660</v>
          </cell>
          <cell r="AA317">
            <v>400593</v>
          </cell>
          <cell r="AE317">
            <v>543067</v>
          </cell>
          <cell r="AG317">
            <v>943660</v>
          </cell>
          <cell r="AH317">
            <v>0</v>
          </cell>
          <cell r="AS317">
            <v>87112</v>
          </cell>
          <cell r="AZ317">
            <v>413098</v>
          </cell>
          <cell r="BF317">
            <v>6759008</v>
          </cell>
          <cell r="CD317">
            <v>119936</v>
          </cell>
          <cell r="CG317">
            <v>-51568</v>
          </cell>
          <cell r="CW317">
            <v>400593</v>
          </cell>
        </row>
        <row r="318">
          <cell r="A318" t="str">
            <v>RU Telasi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E318">
            <v>0</v>
          </cell>
          <cell r="AH318">
            <v>0</v>
          </cell>
        </row>
        <row r="319">
          <cell r="A319" t="str">
            <v>RU Thames</v>
          </cell>
          <cell r="C319">
            <v>49404439.43</v>
          </cell>
          <cell r="E319">
            <v>31041928.890000001</v>
          </cell>
          <cell r="F319">
            <v>4336265.59</v>
          </cell>
          <cell r="J319">
            <v>35378194.479999997</v>
          </cell>
          <cell r="K319">
            <v>14026244.949999999</v>
          </cell>
          <cell r="L319">
            <v>14026244.949999999</v>
          </cell>
          <cell r="O319">
            <v>-9226.35</v>
          </cell>
          <cell r="P319">
            <v>-15899.09</v>
          </cell>
          <cell r="Q319">
            <v>68050.740000000005</v>
          </cell>
          <cell r="U319">
            <v>13983319.65</v>
          </cell>
          <cell r="V319">
            <v>0</v>
          </cell>
          <cell r="W319">
            <v>13983319.65</v>
          </cell>
          <cell r="X319">
            <v>0</v>
          </cell>
          <cell r="Y319">
            <v>0</v>
          </cell>
          <cell r="Z319">
            <v>13983319.65</v>
          </cell>
          <cell r="AE319">
            <v>13983319.65</v>
          </cell>
          <cell r="AG319">
            <v>13983319.65</v>
          </cell>
          <cell r="AH319">
            <v>0</v>
          </cell>
          <cell r="CI319">
            <v>5535</v>
          </cell>
        </row>
        <row r="320">
          <cell r="A320" t="str">
            <v>RU Totem Power LLC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E320">
            <v>0</v>
          </cell>
          <cell r="AH320">
            <v>0</v>
          </cell>
        </row>
        <row r="321">
          <cell r="A321" t="str">
            <v>RU UK Retail</v>
          </cell>
          <cell r="E321">
            <v>114082</v>
          </cell>
          <cell r="H321">
            <v>0</v>
          </cell>
          <cell r="J321">
            <v>114082</v>
          </cell>
          <cell r="K321">
            <v>-114082</v>
          </cell>
          <cell r="L321">
            <v>-114082</v>
          </cell>
          <cell r="N321">
            <v>0</v>
          </cell>
          <cell r="O321">
            <v>-1036413</v>
          </cell>
          <cell r="U321">
            <v>922331</v>
          </cell>
          <cell r="V321">
            <v>0</v>
          </cell>
          <cell r="W321">
            <v>922331</v>
          </cell>
          <cell r="X321">
            <v>0</v>
          </cell>
          <cell r="Y321">
            <v>0</v>
          </cell>
          <cell r="Z321">
            <v>922331</v>
          </cell>
          <cell r="AE321">
            <v>922331</v>
          </cell>
          <cell r="AG321">
            <v>922331</v>
          </cell>
          <cell r="AH321">
            <v>0</v>
          </cell>
        </row>
        <row r="322">
          <cell r="A322" t="str">
            <v>BS Kievoblenergo</v>
          </cell>
          <cell r="C322">
            <v>59696538</v>
          </cell>
          <cell r="E322">
            <v>46037947</v>
          </cell>
          <cell r="F322">
            <v>2451624</v>
          </cell>
          <cell r="G322">
            <v>10651</v>
          </cell>
          <cell r="I322">
            <v>-677564</v>
          </cell>
          <cell r="J322">
            <v>47822658</v>
          </cell>
          <cell r="K322">
            <v>11873880</v>
          </cell>
          <cell r="L322">
            <v>11873880</v>
          </cell>
          <cell r="N322">
            <v>-268624</v>
          </cell>
          <cell r="O322">
            <v>680872</v>
          </cell>
          <cell r="P322">
            <v>-582489</v>
          </cell>
          <cell r="Q322">
            <v>871638</v>
          </cell>
          <cell r="R322">
            <v>14655</v>
          </cell>
          <cell r="U322">
            <v>11157828</v>
          </cell>
          <cell r="V322">
            <v>2267337.67</v>
          </cell>
          <cell r="W322">
            <v>8890490.3300000001</v>
          </cell>
          <cell r="X322">
            <v>-739225.4</v>
          </cell>
          <cell r="Y322">
            <v>1528112.26</v>
          </cell>
          <cell r="Z322">
            <v>9629715.7400000002</v>
          </cell>
          <cell r="AA322">
            <v>3447971</v>
          </cell>
          <cell r="AE322">
            <v>6181744.7400000002</v>
          </cell>
          <cell r="AG322">
            <v>11157828</v>
          </cell>
          <cell r="AH322">
            <v>2267337.67</v>
          </cell>
          <cell r="BI322">
            <v>-124</v>
          </cell>
          <cell r="BJ322">
            <v>31</v>
          </cell>
          <cell r="BK322">
            <v>-93</v>
          </cell>
          <cell r="BQ322">
            <v>2378</v>
          </cell>
          <cell r="CD322">
            <v>458395</v>
          </cell>
          <cell r="CG322">
            <v>951186</v>
          </cell>
          <cell r="CI322">
            <v>12391</v>
          </cell>
          <cell r="CW322">
            <v>3447971</v>
          </cell>
        </row>
        <row r="323">
          <cell r="A323" t="str">
            <v>BS Rivnooblenergo</v>
          </cell>
          <cell r="C323">
            <v>33686473</v>
          </cell>
          <cell r="E323">
            <v>27667849</v>
          </cell>
          <cell r="F323">
            <v>1882218</v>
          </cell>
          <cell r="I323">
            <v>554992</v>
          </cell>
          <cell r="J323">
            <v>30105059</v>
          </cell>
          <cell r="K323">
            <v>3581414</v>
          </cell>
          <cell r="L323">
            <v>3581414</v>
          </cell>
          <cell r="N323">
            <v>-78423</v>
          </cell>
          <cell r="O323">
            <v>581484</v>
          </cell>
          <cell r="P323">
            <v>-193747</v>
          </cell>
          <cell r="Q323">
            <v>464496</v>
          </cell>
          <cell r="U323">
            <v>2807604</v>
          </cell>
          <cell r="V323">
            <v>626140.54</v>
          </cell>
          <cell r="W323">
            <v>2181463.46</v>
          </cell>
          <cell r="X323">
            <v>-176285.96</v>
          </cell>
          <cell r="Y323">
            <v>449854.58</v>
          </cell>
          <cell r="Z323">
            <v>2357749.42</v>
          </cell>
          <cell r="AA323">
            <v>733846</v>
          </cell>
          <cell r="AE323">
            <v>1623903.42</v>
          </cell>
          <cell r="AG323">
            <v>2807604</v>
          </cell>
          <cell r="AH323">
            <v>626140.54</v>
          </cell>
          <cell r="BQ323">
            <v>3909</v>
          </cell>
          <cell r="BT323">
            <v>26095</v>
          </cell>
          <cell r="BU323">
            <v>0</v>
          </cell>
          <cell r="BZ323">
            <v>379889</v>
          </cell>
          <cell r="CD323">
            <v>298928</v>
          </cell>
          <cell r="CW323">
            <v>733846</v>
          </cell>
        </row>
        <row r="324">
          <cell r="A324" t="str">
            <v>BS Ukraine Overhead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3218175.21</v>
          </cell>
          <cell r="I324">
            <v>0</v>
          </cell>
          <cell r="J324">
            <v>3218175.21</v>
          </cell>
          <cell r="K324">
            <v>-3218175.21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2817426</v>
          </cell>
          <cell r="R324">
            <v>0</v>
          </cell>
          <cell r="S324">
            <v>0</v>
          </cell>
          <cell r="U324">
            <v>-6035601.21</v>
          </cell>
          <cell r="V324">
            <v>0</v>
          </cell>
          <cell r="W324">
            <v>-6035601.21</v>
          </cell>
          <cell r="X324">
            <v>0</v>
          </cell>
          <cell r="Y324">
            <v>0</v>
          </cell>
          <cell r="Z324">
            <v>-6035601.21</v>
          </cell>
          <cell r="AE324">
            <v>-6035601.21</v>
          </cell>
          <cell r="AG324">
            <v>-6035601.21</v>
          </cell>
          <cell r="AH324">
            <v>0</v>
          </cell>
          <cell r="AS324">
            <v>2817426</v>
          </cell>
          <cell r="CI324">
            <v>0</v>
          </cell>
        </row>
        <row r="325">
          <cell r="A325" t="str">
            <v>BS Ukraine Elimination</v>
          </cell>
        </row>
        <row r="326">
          <cell r="A326" t="str">
            <v>RU Warrior Run</v>
          </cell>
          <cell r="B326">
            <v>0</v>
          </cell>
          <cell r="C326">
            <v>46158550.799999997</v>
          </cell>
          <cell r="E326">
            <v>21392073.640000001</v>
          </cell>
          <cell r="F326">
            <v>3821040.61</v>
          </cell>
          <cell r="G326">
            <v>3567.47</v>
          </cell>
          <cell r="H326">
            <v>0</v>
          </cell>
          <cell r="I326">
            <v>0</v>
          </cell>
          <cell r="J326">
            <v>25216681.719999999</v>
          </cell>
          <cell r="K326">
            <v>20941869.079999998</v>
          </cell>
          <cell r="L326">
            <v>20941869.079999998</v>
          </cell>
          <cell r="N326">
            <v>0</v>
          </cell>
          <cell r="O326">
            <v>41960.84</v>
          </cell>
          <cell r="P326">
            <v>-321378.01</v>
          </cell>
          <cell r="Q326">
            <v>14534793.42</v>
          </cell>
          <cell r="R326">
            <v>0</v>
          </cell>
          <cell r="S326">
            <v>0</v>
          </cell>
          <cell r="T326">
            <v>0</v>
          </cell>
          <cell r="U326">
            <v>6686492.8300000001</v>
          </cell>
          <cell r="V326">
            <v>0</v>
          </cell>
          <cell r="W326">
            <v>6686492.8300000001</v>
          </cell>
          <cell r="X326">
            <v>0</v>
          </cell>
          <cell r="Y326">
            <v>0</v>
          </cell>
          <cell r="Z326">
            <v>6686492.8300000001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6686492.8300000001</v>
          </cell>
          <cell r="AG326">
            <v>6686492.8300000001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U326">
            <v>3819793.02</v>
          </cell>
          <cell r="BM326">
            <v>507385</v>
          </cell>
          <cell r="BN326">
            <v>-200670</v>
          </cell>
          <cell r="BO326">
            <v>306715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I326">
            <v>60302.89</v>
          </cell>
          <cell r="CJ326">
            <v>0</v>
          </cell>
          <cell r="CM326">
            <v>0</v>
          </cell>
          <cell r="CO326">
            <v>0</v>
          </cell>
          <cell r="CQ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</row>
        <row r="327">
          <cell r="A327" t="str">
            <v>RU Whitefield</v>
          </cell>
          <cell r="B327">
            <v>0</v>
          </cell>
          <cell r="C327">
            <v>0.32</v>
          </cell>
          <cell r="E327">
            <v>10000.42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10000.42</v>
          </cell>
          <cell r="K327">
            <v>-10000.1</v>
          </cell>
          <cell r="L327">
            <v>-10000.1</v>
          </cell>
          <cell r="N327">
            <v>0</v>
          </cell>
          <cell r="O327">
            <v>-0.33</v>
          </cell>
          <cell r="P327">
            <v>-0.08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-9999.69</v>
          </cell>
          <cell r="V327">
            <v>0</v>
          </cell>
          <cell r="W327">
            <v>-5534773.2000000002</v>
          </cell>
          <cell r="X327">
            <v>0</v>
          </cell>
          <cell r="Y327">
            <v>0</v>
          </cell>
          <cell r="Z327">
            <v>-9999.69</v>
          </cell>
          <cell r="AA327">
            <v>0</v>
          </cell>
          <cell r="AB327">
            <v>5524773.5099999998</v>
          </cell>
          <cell r="AC327">
            <v>0</v>
          </cell>
          <cell r="AD327">
            <v>0</v>
          </cell>
          <cell r="AE327">
            <v>-5534773.2000000002</v>
          </cell>
          <cell r="AG327">
            <v>-9999.69</v>
          </cell>
          <cell r="AH327">
            <v>0</v>
          </cell>
          <cell r="AI327">
            <v>5524773.5099999998</v>
          </cell>
          <cell r="AJ327">
            <v>0</v>
          </cell>
          <cell r="AK327">
            <v>0</v>
          </cell>
          <cell r="AU327">
            <v>10000</v>
          </cell>
          <cell r="CI327">
            <v>0</v>
          </cell>
          <cell r="CM327">
            <v>0</v>
          </cell>
          <cell r="CO327">
            <v>0</v>
          </cell>
          <cell r="CQ327">
            <v>5524773.5099999998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</row>
        <row r="328">
          <cell r="A328" t="str">
            <v>RU Wolf Hollow</v>
          </cell>
          <cell r="B328">
            <v>0</v>
          </cell>
          <cell r="C328">
            <v>0</v>
          </cell>
          <cell r="E328">
            <v>198.5</v>
          </cell>
          <cell r="F328">
            <v>0.26</v>
          </cell>
          <cell r="G328">
            <v>0</v>
          </cell>
          <cell r="H328">
            <v>0</v>
          </cell>
          <cell r="I328">
            <v>0</v>
          </cell>
          <cell r="J328">
            <v>198.76</v>
          </cell>
          <cell r="K328">
            <v>-198.76</v>
          </cell>
          <cell r="L328">
            <v>-198.76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-198.76</v>
          </cell>
          <cell r="V328">
            <v>0</v>
          </cell>
          <cell r="W328">
            <v>-19247045.140000001</v>
          </cell>
          <cell r="X328">
            <v>0</v>
          </cell>
          <cell r="Y328">
            <v>0</v>
          </cell>
          <cell r="Z328">
            <v>-198.76</v>
          </cell>
          <cell r="AA328">
            <v>0</v>
          </cell>
          <cell r="AB328">
            <v>19246846.379999999</v>
          </cell>
          <cell r="AC328">
            <v>0</v>
          </cell>
          <cell r="AD328">
            <v>0</v>
          </cell>
          <cell r="AE328">
            <v>-19247045.140000001</v>
          </cell>
          <cell r="AG328">
            <v>-198.76</v>
          </cell>
          <cell r="AH328">
            <v>0</v>
          </cell>
          <cell r="AI328">
            <v>19246846.379999999</v>
          </cell>
          <cell r="AJ328">
            <v>0</v>
          </cell>
          <cell r="AK328">
            <v>0</v>
          </cell>
          <cell r="AR328">
            <v>0</v>
          </cell>
          <cell r="AS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X328">
            <v>0</v>
          </cell>
          <cell r="BY328">
            <v>0</v>
          </cell>
          <cell r="BZ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I328">
            <v>0</v>
          </cell>
          <cell r="CM328">
            <v>0</v>
          </cell>
          <cell r="CO328">
            <v>0</v>
          </cell>
          <cell r="CQ328">
            <v>19246846.379999999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</row>
        <row r="329">
          <cell r="A329" t="str">
            <v>Consolidated Adjustments Entity</v>
          </cell>
          <cell r="E329">
            <v>-16897174</v>
          </cell>
          <cell r="H329">
            <v>5847174</v>
          </cell>
          <cell r="J329">
            <v>-11050000</v>
          </cell>
          <cell r="K329">
            <v>11050000</v>
          </cell>
          <cell r="L329">
            <v>16897174</v>
          </cell>
          <cell r="N329">
            <v>2250000</v>
          </cell>
          <cell r="T329">
            <v>0</v>
          </cell>
          <cell r="U329">
            <v>8800000</v>
          </cell>
          <cell r="W329">
            <v>8800000</v>
          </cell>
          <cell r="X329">
            <v>9153213.0500000007</v>
          </cell>
          <cell r="Y329">
            <v>9153213.0500000007</v>
          </cell>
          <cell r="Z329">
            <v>-353213.05</v>
          </cell>
          <cell r="AA329">
            <v>-9153213.0500000007</v>
          </cell>
          <cell r="AE329">
            <v>8800000</v>
          </cell>
          <cell r="AG329">
            <v>8800000</v>
          </cell>
          <cell r="BR329">
            <v>27409906</v>
          </cell>
          <cell r="BS329">
            <v>-52679959</v>
          </cell>
          <cell r="BV329">
            <v>-32648319</v>
          </cell>
          <cell r="BY329">
            <v>212395868</v>
          </cell>
          <cell r="BZ329">
            <v>-29900000</v>
          </cell>
          <cell r="CC329">
            <v>-94383106</v>
          </cell>
          <cell r="CF329">
            <v>334457048</v>
          </cell>
          <cell r="CT329">
            <v>-9153213.0500000007</v>
          </cell>
        </row>
        <row r="330">
          <cell r="A330" t="str">
            <v>RU Consolidated Eliminations Entity</v>
          </cell>
          <cell r="C330">
            <v>-102746526</v>
          </cell>
          <cell r="E330">
            <v>-102746526</v>
          </cell>
          <cell r="J330">
            <v>-102746526</v>
          </cell>
          <cell r="K330">
            <v>0</v>
          </cell>
          <cell r="L330">
            <v>0</v>
          </cell>
          <cell r="P330">
            <v>33252906</v>
          </cell>
          <cell r="Q330">
            <v>-33252906</v>
          </cell>
          <cell r="U330">
            <v>0</v>
          </cell>
          <cell r="W330">
            <v>0</v>
          </cell>
          <cell r="Z330">
            <v>0</v>
          </cell>
          <cell r="AE330">
            <v>0</v>
          </cell>
          <cell r="AG330">
            <v>0</v>
          </cell>
          <cell r="AN330">
            <v>-6099710</v>
          </cell>
          <cell r="AO330">
            <v>-6099710</v>
          </cell>
          <cell r="AP330">
            <v>-12699459</v>
          </cell>
          <cell r="AQ330">
            <v>-12699459</v>
          </cell>
          <cell r="AR330">
            <v>-33252906</v>
          </cell>
          <cell r="AS330">
            <v>-33252907</v>
          </cell>
          <cell r="AT330">
            <v>-25344902</v>
          </cell>
          <cell r="AU330">
            <v>-25344911.16</v>
          </cell>
          <cell r="AZ330">
            <v>-1804273</v>
          </cell>
          <cell r="BA330">
            <v>-1804273</v>
          </cell>
          <cell r="BB330">
            <v>-60445</v>
          </cell>
          <cell r="BC330">
            <v>-60445</v>
          </cell>
          <cell r="BD330">
            <v>-2311375</v>
          </cell>
          <cell r="BE330">
            <v>-2311375</v>
          </cell>
          <cell r="BF330">
            <v>-54426362</v>
          </cell>
          <cell r="BG330">
            <v>-54426362</v>
          </cell>
        </row>
        <row r="331">
          <cell r="A331" t="str">
            <v>Consolidated AES</v>
          </cell>
          <cell r="B331">
            <v>3096034</v>
          </cell>
          <cell r="C331">
            <v>4519681252.7399998</v>
          </cell>
          <cell r="E331">
            <v>2768284248.3699999</v>
          </cell>
          <cell r="F331">
            <v>382714040.75</v>
          </cell>
          <cell r="G331">
            <v>11403161.98</v>
          </cell>
          <cell r="H331">
            <v>92175004.700000003</v>
          </cell>
          <cell r="I331">
            <v>25609423.940000001</v>
          </cell>
          <cell r="J331">
            <v>3280185879.7399998</v>
          </cell>
          <cell r="K331">
            <v>1239495373</v>
          </cell>
          <cell r="L331">
            <v>1331670377.7</v>
          </cell>
          <cell r="N331">
            <v>-20894830.370000001</v>
          </cell>
          <cell r="O331">
            <v>29385180.890000001</v>
          </cell>
          <cell r="P331">
            <v>-139308818.28</v>
          </cell>
          <cell r="Q331">
            <v>952877091.07000005</v>
          </cell>
          <cell r="R331">
            <v>62997350.280000001</v>
          </cell>
          <cell r="S331">
            <v>3228096.16</v>
          </cell>
          <cell r="T331">
            <v>39646221</v>
          </cell>
          <cell r="U331">
            <v>390857524.26999998</v>
          </cell>
          <cell r="V331">
            <v>161321074.66</v>
          </cell>
          <cell r="W331">
            <v>169151414.44999999</v>
          </cell>
          <cell r="X331">
            <v>-39797173.549999997</v>
          </cell>
          <cell r="Y331">
            <v>121523901.12</v>
          </cell>
          <cell r="Z331">
            <v>269333623.14999998</v>
          </cell>
          <cell r="AA331">
            <v>125433544.77</v>
          </cell>
          <cell r="AB331">
            <v>60385035.149999999</v>
          </cell>
          <cell r="AC331">
            <v>0</v>
          </cell>
          <cell r="AD331">
            <v>0</v>
          </cell>
          <cell r="AE331">
            <v>83515043.230000004</v>
          </cell>
          <cell r="AG331">
            <v>390857524.26999998</v>
          </cell>
          <cell r="AH331">
            <v>161321074.66</v>
          </cell>
          <cell r="AI331">
            <v>60385035.149999999</v>
          </cell>
          <cell r="AJ331">
            <v>0</v>
          </cell>
          <cell r="AK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36624534</v>
          </cell>
          <cell r="BJ331">
            <v>-14219153</v>
          </cell>
          <cell r="BK331">
            <v>22405381</v>
          </cell>
          <cell r="BM331">
            <v>45832780.399999999</v>
          </cell>
          <cell r="BN331">
            <v>-12381538</v>
          </cell>
          <cell r="BO331">
            <v>33451242.399999999</v>
          </cell>
          <cell r="BQ331">
            <v>20347097.690000001</v>
          </cell>
          <cell r="BR331">
            <v>29454461</v>
          </cell>
          <cell r="BS331">
            <v>45520041</v>
          </cell>
          <cell r="BT331">
            <v>56069682</v>
          </cell>
          <cell r="BU331">
            <v>38340570.909999996</v>
          </cell>
          <cell r="BV331">
            <v>-32426237</v>
          </cell>
          <cell r="BW331">
            <v>30248542</v>
          </cell>
          <cell r="BX331">
            <v>0</v>
          </cell>
          <cell r="BY331">
            <v>212395868</v>
          </cell>
          <cell r="BZ331">
            <v>944947141.04999995</v>
          </cell>
          <cell r="CB331">
            <v>34657421</v>
          </cell>
          <cell r="CC331">
            <v>12196906</v>
          </cell>
          <cell r="CD331">
            <v>91471335.620000005</v>
          </cell>
          <cell r="CE331">
            <v>0</v>
          </cell>
          <cell r="CF331">
            <v>930230078.10000002</v>
          </cell>
          <cell r="CG331">
            <v>544975379.88</v>
          </cell>
          <cell r="CI331">
            <v>537527</v>
          </cell>
          <cell r="CJ331">
            <v>4244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1261309</v>
          </cell>
          <cell r="CQ331">
            <v>59123726.149999999</v>
          </cell>
          <cell r="CS331">
            <v>502241</v>
          </cell>
          <cell r="CT331">
            <v>-5368584</v>
          </cell>
          <cell r="CU331">
            <v>0</v>
          </cell>
          <cell r="CV331">
            <v>0</v>
          </cell>
          <cell r="CW331">
            <v>105705797.77</v>
          </cell>
          <cell r="CX331">
            <v>21498056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  <sheetName val="Assumption"/>
      <sheetName val="Calculations"/>
      <sheetName val="Проект2002"/>
      <sheetName val="#REF"/>
      <sheetName val="income statement (usd)"/>
      <sheetName val="KPI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V_Oz"/>
      <sheetName val="Assumption"/>
      <sheetName val="Calculations"/>
      <sheetName val="SUMMARY"/>
      <sheetName val="US GAAP"/>
      <sheetName val="DyA SJ"/>
      <sheetName val="SG&amp;A"/>
      <sheetName val="Revenue Salta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oj Cost "/>
      <sheetName val="KONSOLID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Example"/>
      <sheetName val="FINANAL"/>
      <sheetName val="Проект2002"/>
      <sheetName val="Перечень связанных сторо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PR_CN"/>
      <sheetName val="Threshold_Table"/>
      <sheetName val="Загрузка_"/>
      <sheetName val="SMSTemp"/>
      <sheetName val="МО 0012"/>
      <sheetName val="chiet tinh"/>
      <sheetName val="Sheet1"/>
      <sheetName val="PDC_Worksheet"/>
      <sheetName val="Assumption"/>
      <sheetName val="Calculations"/>
      <sheetName val="SGV_Oz"/>
      <sheetName val="SUMMARY"/>
      <sheetName val="A-20"/>
      <sheetName val="CASH"/>
      <sheetName val="Info"/>
      <sheetName val="Selection"/>
      <sheetName val="FAAL68.XLS"/>
      <sheetName val="PYTB"/>
      <sheetName val="fish"/>
      <sheetName val="Anlagevermögen"/>
      <sheetName val="#REF"/>
      <sheetName val="KONSOLID"/>
      <sheetName val="Sheet3"/>
      <sheetName val="P9-BS by Co"/>
      <sheetName val="База"/>
      <sheetName val="Sony"/>
      <sheetName val="Assumptions"/>
      <sheetName val="д.7.001"/>
      <sheetName val="FDREPORT"/>
      <sheetName val="Resource Sheet"/>
      <sheetName val="Main Sheet"/>
      <sheetName val="Управление"/>
      <sheetName val="3НК"/>
      <sheetName val="ОборБалФормОтч"/>
      <sheetName val="Aug"/>
      <sheetName val="July"/>
      <sheetName val="June"/>
      <sheetName val="May"/>
      <sheetName val="Sept"/>
      <sheetName val="\\$NDS\.EFES_KARAGANDA_SYS.ESY\"/>
      <sheetName val="KazCopper"/>
      <sheetName val="FMLK"/>
      <sheetName val="7.1"/>
      <sheetName val="IFRS FS"/>
      <sheetName val="admin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"/>
      <sheetName val="CF$"/>
      <sheetName val="IS$"/>
      <sheetName val="IS "/>
      <sheetName val="CFPres"/>
      <sheetName val="Rollforward of loan"/>
      <sheetName val="Interest"/>
      <sheetName val="Trans"/>
      <sheetName val="Lo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KPI"/>
      <sheetName val="Safety_Stationary_Housekeep_09 "/>
      <sheetName val="Pres_assump"/>
      <sheetName val="IC"/>
      <sheetName val="FAS133"/>
      <sheetName val="Inter Rao realised"/>
      <sheetName val="#REF"/>
      <sheetName val="Eki_Budget_2009_2010v20 at 150 "/>
      <sheetName val="income statement (usd)"/>
      <sheetName val="US GAAP"/>
      <sheetName val="DyA SJ"/>
      <sheetName val="SG&amp;A"/>
      <sheetName val="Revenue Salt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A7">
            <v>1</v>
          </cell>
          <cell r="B7" t="str">
            <v>            Cash and cash equivalents - unrestricted</v>
          </cell>
        </row>
        <row r="8">
          <cell r="A8">
            <v>2</v>
          </cell>
          <cell r="B8" t="str">
            <v>            Cash and cash equivalents - restricted</v>
          </cell>
        </row>
        <row r="9">
          <cell r="A9">
            <v>3</v>
          </cell>
          <cell r="B9" t="str">
            <v>            Accounts Receivable Trade</v>
          </cell>
        </row>
        <row r="10">
          <cell r="A10">
            <v>4</v>
          </cell>
          <cell r="B10" t="str">
            <v>            Allowance for Doubtful Accounts</v>
          </cell>
        </row>
        <row r="11">
          <cell r="A11">
            <v>5</v>
          </cell>
          <cell r="B11" t="str">
            <v>            Other Receivables</v>
          </cell>
        </row>
        <row r="12">
          <cell r="A12">
            <v>6</v>
          </cell>
          <cell r="B12" t="str">
            <v>            Inventory Fuel and Raw Materials</v>
          </cell>
        </row>
        <row r="13">
          <cell r="A13">
            <v>7</v>
          </cell>
          <cell r="B13" t="str">
            <v>            Inventory Spare Parts &amp; Supplies</v>
          </cell>
        </row>
        <row r="14">
          <cell r="A14">
            <v>76</v>
          </cell>
          <cell r="B14" t="str">
            <v>            Prepaid Insurance</v>
          </cell>
        </row>
        <row r="15">
          <cell r="A15">
            <v>8</v>
          </cell>
          <cell r="B15" t="str">
            <v>            Prepaid Non-Income Taxes</v>
          </cell>
        </row>
        <row r="16">
          <cell r="A16">
            <v>9</v>
          </cell>
          <cell r="B16" t="str">
            <v>            Prepaid Other</v>
          </cell>
        </row>
        <row r="17">
          <cell r="A17">
            <v>10</v>
          </cell>
          <cell r="B17" t="str">
            <v>            Deferred Tax Asset Foreign Current</v>
          </cell>
        </row>
        <row r="18">
          <cell r="A18">
            <v>11</v>
          </cell>
          <cell r="B18" t="str">
            <v>            Income Tax Receivable - Foreign</v>
          </cell>
        </row>
        <row r="19">
          <cell r="A19">
            <v>12</v>
          </cell>
          <cell r="B19" t="str">
            <v>            Accounts Receivable VAT</v>
          </cell>
        </row>
        <row r="20">
          <cell r="A20">
            <v>86</v>
          </cell>
          <cell r="B20" t="str">
            <v>            Derivative Asset Short-Term</v>
          </cell>
        </row>
        <row r="21">
          <cell r="A21">
            <v>13</v>
          </cell>
          <cell r="B21" t="str">
            <v>            Other Current Assets</v>
          </cell>
        </row>
        <row r="22">
          <cell r="A22">
            <v>14</v>
          </cell>
          <cell r="B22" t="str">
            <v>            Prepaid and other current assets</v>
          </cell>
        </row>
        <row r="23">
          <cell r="A23">
            <v>68</v>
          </cell>
          <cell r="B23" t="str">
            <v>Receivable Charges - AES Electric LTD</v>
          </cell>
        </row>
        <row r="24">
          <cell r="A24">
            <v>69</v>
          </cell>
          <cell r="B24" t="str">
            <v>Receivable Charges - AES Tisza II</v>
          </cell>
        </row>
        <row r="25">
          <cell r="A25">
            <v>70</v>
          </cell>
          <cell r="B25" t="str">
            <v>Receivable Charges - AES Rivneoblenergo</v>
          </cell>
        </row>
        <row r="26">
          <cell r="A26">
            <v>63</v>
          </cell>
          <cell r="B26" t="str">
            <v>Receivable Charges - Sogrinsk TETS LLP</v>
          </cell>
        </row>
        <row r="27">
          <cell r="A27">
            <v>64</v>
          </cell>
          <cell r="B27" t="str">
            <v>Receivable Charges - UstKamenogorsk TETS LLP</v>
          </cell>
        </row>
        <row r="28">
          <cell r="A28">
            <v>65</v>
          </cell>
          <cell r="B28" t="str">
            <v>Receivable Charges - NurEnergoService LLP</v>
          </cell>
        </row>
        <row r="29">
          <cell r="A29">
            <v>15</v>
          </cell>
          <cell r="B29" t="str">
            <v>Receivable Charges - Altail Power LLP (KAZ)</v>
          </cell>
        </row>
        <row r="30">
          <cell r="A30">
            <v>16</v>
          </cell>
          <cell r="B30" t="str">
            <v>Receivable Charges - Maikuben West CJSC</v>
          </cell>
        </row>
        <row r="31">
          <cell r="B31" t="str">
            <v>Total: Current Assets</v>
          </cell>
        </row>
        <row r="32">
          <cell r="B32" t="str">
            <v>Property, Plant and Equipment:</v>
          </cell>
        </row>
        <row r="33">
          <cell r="A33">
            <v>17</v>
          </cell>
          <cell r="B33" t="str">
            <v>            Land</v>
          </cell>
        </row>
        <row r="34">
          <cell r="A34">
            <v>18</v>
          </cell>
          <cell r="B34" t="str">
            <v>            PP&amp;E Generation</v>
          </cell>
        </row>
        <row r="35">
          <cell r="A35">
            <v>19</v>
          </cell>
          <cell r="B35" t="str">
            <v>            PP&amp;E Buildings</v>
          </cell>
        </row>
        <row r="36">
          <cell r="A36">
            <v>20</v>
          </cell>
          <cell r="B36" t="str">
            <v>            PP&amp;E Office Furniture and Equip</v>
          </cell>
        </row>
        <row r="37">
          <cell r="A37">
            <v>21</v>
          </cell>
          <cell r="B37" t="str">
            <v>            PP&amp;E Spare Parts</v>
          </cell>
        </row>
        <row r="38">
          <cell r="A38">
            <v>81</v>
          </cell>
          <cell r="B38" t="str">
            <v>            PP&amp;E Asset Retirement Costs</v>
          </cell>
        </row>
        <row r="39">
          <cell r="A39">
            <v>22</v>
          </cell>
          <cell r="B39" t="str">
            <v>            Accum Dep &amp; Amort Generation</v>
          </cell>
        </row>
        <row r="40">
          <cell r="A40">
            <v>23</v>
          </cell>
          <cell r="B40" t="str">
            <v>            Accum Dep &amp; Amort Buildings</v>
          </cell>
        </row>
        <row r="41">
          <cell r="A41">
            <v>24</v>
          </cell>
          <cell r="B41" t="str">
            <v>            Accum Dep &amp; Amort Office Furn &amp; Equip</v>
          </cell>
        </row>
        <row r="42">
          <cell r="A42">
            <v>25</v>
          </cell>
          <cell r="B42" t="str">
            <v>            Accum Dep &amp; Amort Spare Parts</v>
          </cell>
        </row>
        <row r="43">
          <cell r="A43">
            <v>82</v>
          </cell>
          <cell r="B43" t="str">
            <v>            Accum Dep &amp; Amort Asset Retirement</v>
          </cell>
        </row>
        <row r="44">
          <cell r="A44">
            <v>26</v>
          </cell>
          <cell r="B44" t="str">
            <v>            CWIP - Generation Assets</v>
          </cell>
        </row>
        <row r="45">
          <cell r="A45">
            <v>89</v>
          </cell>
          <cell r="B45" t="str">
            <v>            CWIP - Capitalized Interest</v>
          </cell>
        </row>
        <row r="46">
          <cell r="A46">
            <v>27</v>
          </cell>
          <cell r="B46" t="str">
            <v>            CWIP - Buildings</v>
          </cell>
        </row>
        <row r="47">
          <cell r="B47" t="str">
            <v>Total: Property, Plant and Equipment</v>
          </cell>
        </row>
        <row r="48">
          <cell r="B48" t="str">
            <v>Other Assets:</v>
          </cell>
        </row>
        <row r="49">
          <cell r="A49">
            <v>28</v>
          </cell>
          <cell r="B49" t="str">
            <v>            Other Intangible Assets</v>
          </cell>
        </row>
        <row r="50">
          <cell r="A50">
            <v>29</v>
          </cell>
          <cell r="B50" t="str">
            <v>            Amortization of Other Intangibles</v>
          </cell>
        </row>
        <row r="51">
          <cell r="A51">
            <v>84</v>
          </cell>
          <cell r="B51" t="str">
            <v>            Other Assets</v>
          </cell>
        </row>
        <row r="52">
          <cell r="A52">
            <v>30</v>
          </cell>
          <cell r="B52" t="str">
            <v>            Deferred Tax Asset Foreign</v>
          </cell>
        </row>
        <row r="53">
          <cell r="A53">
            <v>31</v>
          </cell>
          <cell r="B53" t="str">
            <v>            Deferred Financing Costs</v>
          </cell>
        </row>
        <row r="54">
          <cell r="A54">
            <v>32</v>
          </cell>
          <cell r="B54" t="str">
            <v>            Accum Amort Defd Financing Costs</v>
          </cell>
        </row>
        <row r="55">
          <cell r="A55">
            <v>78</v>
          </cell>
          <cell r="B55" t="str">
            <v>            Goodwill</v>
          </cell>
        </row>
        <row r="56">
          <cell r="A56">
            <v>88</v>
          </cell>
          <cell r="B56" t="str">
            <v>            Other Long Term Restricted Cash Deposits</v>
          </cell>
        </row>
        <row r="57">
          <cell r="A57">
            <v>33</v>
          </cell>
          <cell r="B57" t="str">
            <v>Loans Rec - LT - Maikuben West CJSC</v>
          </cell>
        </row>
        <row r="58">
          <cell r="A58">
            <v>34</v>
          </cell>
          <cell r="B58" t="str">
            <v>Cap Contribution Inv - Shygys Energy LLP (Kaz)Op</v>
          </cell>
        </row>
        <row r="59">
          <cell r="B59" t="str">
            <v>Total: Other Assets</v>
          </cell>
        </row>
        <row r="60">
          <cell r="B60" t="str">
            <v>Total: Assets</v>
          </cell>
        </row>
        <row r="62">
          <cell r="B62" t="str">
            <v>LIABILITIES AND STOCKHOLDERS EQUITY</v>
          </cell>
        </row>
        <row r="63">
          <cell r="B63" t="str">
            <v>Current Liabilities:</v>
          </cell>
        </row>
        <row r="64">
          <cell r="A64">
            <v>35</v>
          </cell>
          <cell r="B64" t="str">
            <v>            Accounts Payable</v>
          </cell>
        </row>
        <row r="65">
          <cell r="A65">
            <v>36</v>
          </cell>
          <cell r="B65" t="str">
            <v>            Accrued Interest</v>
          </cell>
        </row>
        <row r="66">
          <cell r="A66">
            <v>37</v>
          </cell>
          <cell r="B66" t="str">
            <v>            VAT Payable</v>
          </cell>
        </row>
        <row r="67">
          <cell r="A67">
            <v>38</v>
          </cell>
          <cell r="B67" t="str">
            <v>            Income Taxes Payable Foreign</v>
          </cell>
        </row>
        <row r="68">
          <cell r="A68">
            <v>79</v>
          </cell>
          <cell r="B68" t="str">
            <v>            Other Non-Income Taxes Payable - Current</v>
          </cell>
        </row>
        <row r="69">
          <cell r="A69">
            <v>39</v>
          </cell>
          <cell r="B69" t="str">
            <v>            Derivative Liability - Short Term</v>
          </cell>
        </row>
        <row r="70">
          <cell r="A70">
            <v>40</v>
          </cell>
          <cell r="B70" t="str">
            <v>            Accrued Other</v>
          </cell>
        </row>
        <row r="71">
          <cell r="A71">
            <v>87</v>
          </cell>
          <cell r="B71" t="str">
            <v>            Proj Fin Debt - Cur - US$ Denom</v>
          </cell>
        </row>
        <row r="72">
          <cell r="A72">
            <v>41</v>
          </cell>
          <cell r="B72" t="str">
            <v>            Proj Fin Debt - Cur - Foreign Denom</v>
          </cell>
        </row>
        <row r="73">
          <cell r="A73">
            <v>66</v>
          </cell>
          <cell r="B73" t="str">
            <v>            ST Portion of LT Incentive Compensatn Payable</v>
          </cell>
        </row>
        <row r="74">
          <cell r="A74">
            <v>77</v>
          </cell>
          <cell r="B74" t="str">
            <v>            Deferred Tax Liability - Foreign Current</v>
          </cell>
        </row>
        <row r="75">
          <cell r="A75">
            <v>42</v>
          </cell>
          <cell r="B75" t="str">
            <v>            Contingent Legal Reserves - ST</v>
          </cell>
        </row>
        <row r="76">
          <cell r="A76">
            <v>71</v>
          </cell>
          <cell r="B76" t="str">
            <v>Charges Payable - NurEnergoService LLP</v>
          </cell>
        </row>
        <row r="77">
          <cell r="A77">
            <v>72</v>
          </cell>
          <cell r="B77" t="str">
            <v>Charges Payable - AES Electric LTD</v>
          </cell>
        </row>
        <row r="78">
          <cell r="A78">
            <v>73</v>
          </cell>
          <cell r="B78" t="str">
            <v>Charges Payable - Lal Pir LTD</v>
          </cell>
        </row>
        <row r="79">
          <cell r="A79">
            <v>74</v>
          </cell>
          <cell r="B79" t="str">
            <v>Charges Payable - AES Great Britain</v>
          </cell>
        </row>
        <row r="80">
          <cell r="A80">
            <v>43</v>
          </cell>
          <cell r="B80" t="str">
            <v>Charges Payable - Maikuben West CJSC</v>
          </cell>
        </row>
        <row r="81">
          <cell r="A81">
            <v>44</v>
          </cell>
          <cell r="B81" t="str">
            <v>Charges Payable - Shulbinsk GES LSC</v>
          </cell>
        </row>
        <row r="82">
          <cell r="A82">
            <v>67</v>
          </cell>
          <cell r="B82" t="str">
            <v>Charges Payable - UstKamenogorsk GES LLP</v>
          </cell>
        </row>
        <row r="83">
          <cell r="A83">
            <v>46</v>
          </cell>
          <cell r="B83" t="str">
            <v>Charges Payable - AES Corp</v>
          </cell>
        </row>
        <row r="84">
          <cell r="A84">
            <v>47</v>
          </cell>
          <cell r="B84" t="str">
            <v>Charges Payable - Silk Road Inc</v>
          </cell>
        </row>
        <row r="85">
          <cell r="A85">
            <v>62</v>
          </cell>
          <cell r="B85" t="str">
            <v>Charges Payable - Borsod Energetikia Kft</v>
          </cell>
        </row>
        <row r="86">
          <cell r="B86" t="str">
            <v>Total: Current Liabilities</v>
          </cell>
        </row>
        <row r="87">
          <cell r="B87" t="str">
            <v>Long-Term Liabilities:</v>
          </cell>
        </row>
        <row r="88">
          <cell r="A88">
            <v>48</v>
          </cell>
          <cell r="B88" t="str">
            <v>            Proj Fin Debt - LT - Foreign Denominated</v>
          </cell>
        </row>
        <row r="89">
          <cell r="A89">
            <v>49</v>
          </cell>
          <cell r="B89" t="str">
            <v>            Deferred Tax Liability Foreign</v>
          </cell>
        </row>
        <row r="90">
          <cell r="A90">
            <v>80</v>
          </cell>
          <cell r="B90" t="str">
            <v>            Contingent Legal Reserves - LT</v>
          </cell>
        </row>
        <row r="91">
          <cell r="A91">
            <v>85</v>
          </cell>
          <cell r="B91" t="str">
            <v>            LT Derivative Liability</v>
          </cell>
        </row>
        <row r="92">
          <cell r="A92">
            <v>50</v>
          </cell>
          <cell r="B92" t="str">
            <v>            LT Incentive Compensation Payable</v>
          </cell>
        </row>
        <row r="93">
          <cell r="A93">
            <v>83</v>
          </cell>
          <cell r="B93" t="str">
            <v>            LT Accrued Asset Retirement Obligations</v>
          </cell>
        </row>
        <row r="94">
          <cell r="A94">
            <v>51</v>
          </cell>
          <cell r="B94" t="str">
            <v>Loans Payable - LT - AES Corp</v>
          </cell>
        </row>
        <row r="95">
          <cell r="A95">
            <v>52</v>
          </cell>
          <cell r="B95" t="str">
            <v>Loans Payable - LT - AES Global Power Holdings BV</v>
          </cell>
        </row>
        <row r="96">
          <cell r="A96">
            <v>53</v>
          </cell>
          <cell r="B96" t="str">
            <v>Int Payable - LT - Kazakhmys</v>
          </cell>
        </row>
        <row r="97">
          <cell r="A97">
            <v>54</v>
          </cell>
          <cell r="B97" t="str">
            <v>Int Payable - LT - AES Global Power Holdings BV</v>
          </cell>
        </row>
        <row r="98">
          <cell r="A98">
            <v>55</v>
          </cell>
          <cell r="B98" t="str">
            <v>Int Payable - LT - AES Electric LTD</v>
          </cell>
        </row>
        <row r="99">
          <cell r="B99" t="str">
            <v>Total: Long-Term Liabilities</v>
          </cell>
        </row>
        <row r="100">
          <cell r="B100" t="str">
            <v>Stockholders Equity:</v>
          </cell>
        </row>
        <row r="101">
          <cell r="A101">
            <v>56</v>
          </cell>
          <cell r="B101" t="str">
            <v>Contributed Capital - Suntree Power LTD</v>
          </cell>
        </row>
        <row r="102">
          <cell r="A102">
            <v>57</v>
          </cell>
          <cell r="B102" t="str">
            <v>Contributed Capital - AES Corp</v>
          </cell>
        </row>
        <row r="103">
          <cell r="A103">
            <v>58</v>
          </cell>
          <cell r="B103" t="str">
            <v>            Common Stock</v>
          </cell>
        </row>
        <row r="104">
          <cell r="A104">
            <v>59</v>
          </cell>
          <cell r="B104" t="str">
            <v>            Beginning Retained Earnings</v>
          </cell>
        </row>
        <row r="105">
          <cell r="A105">
            <v>75</v>
          </cell>
          <cell r="B105" t="str">
            <v>Dividends - Suntree Power LTD</v>
          </cell>
        </row>
        <row r="106">
          <cell r="A106">
            <v>60</v>
          </cell>
          <cell r="B106" t="str">
            <v>            YTD Net Income</v>
          </cell>
        </row>
        <row r="107">
          <cell r="A107">
            <v>61</v>
          </cell>
          <cell r="B107" t="str">
            <v>            Cumulative Translation Adjustment</v>
          </cell>
        </row>
        <row r="108">
          <cell r="B108" t="str">
            <v>Total: Stockholders Equity</v>
          </cell>
        </row>
      </sheetData>
      <sheetData sheetId="11">
        <row r="7">
          <cell r="B7" t="str">
            <v>            Cash and cash equivalents - unrestricted</v>
          </cell>
          <cell r="C7" t="str">
            <v>Cash and equivalents</v>
          </cell>
          <cell r="D7">
            <v>14141160.583333334</v>
          </cell>
          <cell r="E7">
            <v>14437538.397694921</v>
          </cell>
          <cell r="F7">
            <v>8073214.4535369053</v>
          </cell>
          <cell r="G7">
            <v>9680528.3173439521</v>
          </cell>
          <cell r="H7">
            <v>4166635.5541610681</v>
          </cell>
          <cell r="I7">
            <v>5190543.0732512437</v>
          </cell>
          <cell r="J7">
            <v>6347824.5181436623</v>
          </cell>
          <cell r="K7">
            <v>6670584.7689491268</v>
          </cell>
          <cell r="L7">
            <v>5685765.7906943653</v>
          </cell>
          <cell r="M7">
            <v>6227368.6621672241</v>
          </cell>
          <cell r="N7">
            <v>4239472.3758550109</v>
          </cell>
          <cell r="O7">
            <v>7712966.2044229098</v>
          </cell>
          <cell r="P7">
            <v>7561811.3435279634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</row>
        <row r="8">
          <cell r="B8" t="str">
            <v>            Cash and cash equivalents - restricted</v>
          </cell>
          <cell r="C8" t="str">
            <v>Cash and equivalents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B9" t="str">
            <v>            Accounts Receivable Trade</v>
          </cell>
          <cell r="C9" t="str">
            <v>Trade debtors</v>
          </cell>
          <cell r="D9">
            <v>5741779.2716993559</v>
          </cell>
          <cell r="E9">
            <v>6632320.1380193541</v>
          </cell>
          <cell r="F9">
            <v>5144576.1104154838</v>
          </cell>
          <cell r="G9">
            <v>5305856.1104154829</v>
          </cell>
          <cell r="H9">
            <v>7671296.110415482</v>
          </cell>
          <cell r="I9">
            <v>7805696.1104154838</v>
          </cell>
          <cell r="J9">
            <v>7671296.1104154838</v>
          </cell>
          <cell r="K9">
            <v>7805696.1104154857</v>
          </cell>
          <cell r="L9">
            <v>7805696.1104154838</v>
          </cell>
          <cell r="M9">
            <v>7671296.1104154838</v>
          </cell>
          <cell r="N9">
            <v>5305856.1104154829</v>
          </cell>
          <cell r="O9">
            <v>5252096.1104154838</v>
          </cell>
          <cell r="P9">
            <v>5305856.1104154801</v>
          </cell>
          <cell r="R9">
            <v>6336462.408070378</v>
          </cell>
          <cell r="S9">
            <v>4483613.2014395948</v>
          </cell>
          <cell r="T9">
            <v>4669902.408070378</v>
          </cell>
          <cell r="U9">
            <v>8642174.6882557794</v>
          </cell>
          <cell r="V9">
            <v>8715651.8545527142</v>
          </cell>
          <cell r="W9">
            <v>8642174.6882557739</v>
          </cell>
          <cell r="X9">
            <v>8715651.8545527142</v>
          </cell>
          <cell r="Y9">
            <v>8863374.7673417497</v>
          </cell>
          <cell r="Z9">
            <v>8498138.4434515238</v>
          </cell>
          <cell r="AA9">
            <v>4749053.296342764</v>
          </cell>
          <cell r="AB9">
            <v>4582897.0436299033</v>
          </cell>
          <cell r="AC9">
            <v>4749053.296342764</v>
          </cell>
          <cell r="AE9">
            <v>5025026.0220765369</v>
          </cell>
          <cell r="AF9">
            <v>4825131.7206555763</v>
          </cell>
          <cell r="AG9">
            <v>4611511.4500893829</v>
          </cell>
        </row>
        <row r="10">
          <cell r="B10" t="str">
            <v>            Allowance for Doubtful Accounts</v>
          </cell>
          <cell r="C10" t="str">
            <v>Other accounts receivable</v>
          </cell>
          <cell r="D10">
            <v>-158700</v>
          </cell>
          <cell r="E10">
            <v>-158700</v>
          </cell>
          <cell r="F10">
            <v>-126960</v>
          </cell>
          <cell r="G10">
            <v>-126960</v>
          </cell>
          <cell r="H10">
            <v>-126960</v>
          </cell>
          <cell r="I10">
            <v>-126960</v>
          </cell>
          <cell r="J10">
            <v>-126960</v>
          </cell>
          <cell r="K10">
            <v>-126960</v>
          </cell>
          <cell r="L10">
            <v>-126960</v>
          </cell>
          <cell r="M10">
            <v>-126960</v>
          </cell>
          <cell r="N10">
            <v>-126960</v>
          </cell>
          <cell r="O10">
            <v>-126960</v>
          </cell>
          <cell r="P10">
            <v>-126960</v>
          </cell>
          <cell r="R10">
            <v>-126960</v>
          </cell>
          <cell r="S10">
            <v>-129111.86440677966</v>
          </cell>
          <cell r="T10">
            <v>-126960</v>
          </cell>
          <cell r="U10">
            <v>-129111.86440677966</v>
          </cell>
          <cell r="V10">
            <v>-126960</v>
          </cell>
          <cell r="W10">
            <v>-129111.86440677966</v>
          </cell>
          <cell r="X10">
            <v>-126960</v>
          </cell>
          <cell r="Y10">
            <v>-129111.86440677966</v>
          </cell>
          <cell r="Z10">
            <v>-126960</v>
          </cell>
          <cell r="AA10">
            <v>-129111.86440677966</v>
          </cell>
          <cell r="AB10">
            <v>-126960</v>
          </cell>
          <cell r="AC10">
            <v>-129111.86440677966</v>
          </cell>
          <cell r="AE10">
            <v>-136614.69727082658</v>
          </cell>
          <cell r="AF10">
            <v>-131180.19815483934</v>
          </cell>
          <cell r="AG10">
            <v>-125372.53298731461</v>
          </cell>
        </row>
        <row r="11">
          <cell r="B11" t="str">
            <v>            Other Receivables</v>
          </cell>
          <cell r="C11" t="str">
            <v>Other accounts receivable</v>
          </cell>
          <cell r="D11">
            <v>5399779.7229999993</v>
          </cell>
          <cell r="E11">
            <v>5399779.7229999993</v>
          </cell>
          <cell r="F11">
            <v>4319823.7783999993</v>
          </cell>
          <cell r="G11">
            <v>4319823.7783999993</v>
          </cell>
          <cell r="H11">
            <v>4319823.7783999993</v>
          </cell>
          <cell r="I11">
            <v>4319823.7783999993</v>
          </cell>
          <cell r="J11">
            <v>4319823.7783999993</v>
          </cell>
          <cell r="K11">
            <v>4319823.7783999993</v>
          </cell>
          <cell r="L11">
            <v>4319823.7783999993</v>
          </cell>
          <cell r="M11">
            <v>4319823.7783999993</v>
          </cell>
          <cell r="N11">
            <v>4319823.7783999993</v>
          </cell>
          <cell r="O11">
            <v>4319823.7783999993</v>
          </cell>
          <cell r="P11">
            <v>4319823.7783999993</v>
          </cell>
          <cell r="Q11">
            <v>4249729.2439694433</v>
          </cell>
          <cell r="R11">
            <v>4319823.7783999993</v>
          </cell>
          <cell r="S11">
            <v>4393041.1305762706</v>
          </cell>
          <cell r="T11">
            <v>4319823.7783999993</v>
          </cell>
          <cell r="U11">
            <v>4393041.1305762706</v>
          </cell>
          <cell r="V11">
            <v>4319823.7783999993</v>
          </cell>
          <cell r="W11">
            <v>4393041.1305762706</v>
          </cell>
          <cell r="X11">
            <v>4319823.7783999993</v>
          </cell>
          <cell r="Y11">
            <v>4393041.1305762706</v>
          </cell>
          <cell r="Z11">
            <v>4319823.7783999993</v>
          </cell>
          <cell r="AA11">
            <v>4393041.1305762706</v>
          </cell>
          <cell r="AB11">
            <v>4319823.7783999993</v>
          </cell>
          <cell r="AC11">
            <v>4393041.1305762706</v>
          </cell>
          <cell r="AD11" t="e">
            <v>#REF!</v>
          </cell>
          <cell r="AE11">
            <v>4648325.5966401566</v>
          </cell>
          <cell r="AF11">
            <v>4463416.3456561016</v>
          </cell>
          <cell r="AG11">
            <v>4265810.0910274107</v>
          </cell>
        </row>
        <row r="12">
          <cell r="B12" t="str">
            <v>            Inventory Fuel and Raw Materials</v>
          </cell>
          <cell r="C12" t="str">
            <v>Inventory, net</v>
          </cell>
          <cell r="D12">
            <v>7196406.4840378854</v>
          </cell>
          <cell r="E12">
            <v>6052720.4198712166</v>
          </cell>
          <cell r="F12">
            <v>4248720.5885636406</v>
          </cell>
          <cell r="G12">
            <v>4037105.0705636409</v>
          </cell>
          <cell r="H12">
            <v>3826670.0272303084</v>
          </cell>
          <cell r="I12">
            <v>3601278.1785636418</v>
          </cell>
          <cell r="J12">
            <v>3573113.3752303082</v>
          </cell>
          <cell r="K12">
            <v>3922273.963896974</v>
          </cell>
          <cell r="L12">
            <v>3919767.8858969738</v>
          </cell>
          <cell r="M12">
            <v>4343176.8425636394</v>
          </cell>
          <cell r="N12">
            <v>3991151.2338969717</v>
          </cell>
          <cell r="O12">
            <v>4403104.2972303042</v>
          </cell>
          <cell r="P12">
            <v>4895078.6885636374</v>
          </cell>
          <cell r="R12">
            <v>2603277.9197978182</v>
          </cell>
          <cell r="S12">
            <v>2561246.7296757032</v>
          </cell>
          <cell r="T12">
            <v>2503687.2531149802</v>
          </cell>
          <cell r="U12">
            <v>3671946.8320291652</v>
          </cell>
          <cell r="V12">
            <v>3250969.6946598398</v>
          </cell>
          <cell r="W12">
            <v>3236005.5163912326</v>
          </cell>
          <cell r="X12">
            <v>5817349.6291996744</v>
          </cell>
          <cell r="Y12">
            <v>6944911.694658014</v>
          </cell>
          <cell r="Z12">
            <v>7713054.2401414951</v>
          </cell>
          <cell r="AA12">
            <v>7110491.9169967873</v>
          </cell>
          <cell r="AB12">
            <v>6270319.3077856349</v>
          </cell>
          <cell r="AC12">
            <v>4880647.6667998126</v>
          </cell>
          <cell r="AE12">
            <v>8118860.0726382025</v>
          </cell>
          <cell r="AF12">
            <v>25906337.604346666</v>
          </cell>
          <cell r="AG12">
            <v>21811393.520906445</v>
          </cell>
        </row>
        <row r="13">
          <cell r="B13" t="str">
            <v>            Inventory Spare Parts &amp; Supplies</v>
          </cell>
          <cell r="C13" t="str">
            <v>Inventory, net</v>
          </cell>
          <cell r="D13">
            <v>3060558.8929834501</v>
          </cell>
          <cell r="E13">
            <v>3060558.8929834501</v>
          </cell>
          <cell r="F13">
            <v>2448447.1143867606</v>
          </cell>
          <cell r="G13">
            <v>2448447.1143867606</v>
          </cell>
          <cell r="H13">
            <v>2448447.1143867606</v>
          </cell>
          <cell r="I13">
            <v>2448447.1143867606</v>
          </cell>
          <cell r="J13">
            <v>2448447.1143867606</v>
          </cell>
          <cell r="K13">
            <v>2448447.1143867606</v>
          </cell>
          <cell r="L13">
            <v>2448447.1143867606</v>
          </cell>
          <cell r="M13">
            <v>2448447.1143867606</v>
          </cell>
          <cell r="N13">
            <v>2448447.1143867606</v>
          </cell>
          <cell r="O13">
            <v>2448447.1143867606</v>
          </cell>
          <cell r="P13">
            <v>2448447.1143867606</v>
          </cell>
          <cell r="R13">
            <v>2448447.1143867606</v>
          </cell>
          <cell r="S13">
            <v>2489946.218020434</v>
          </cell>
          <cell r="T13">
            <v>2448447.1143867606</v>
          </cell>
          <cell r="U13">
            <v>2489946.218020434</v>
          </cell>
          <cell r="V13">
            <v>2448447.1143867606</v>
          </cell>
          <cell r="W13">
            <v>2489946.218020434</v>
          </cell>
          <cell r="X13">
            <v>2448447.1143867606</v>
          </cell>
          <cell r="Y13">
            <v>2489946.218020434</v>
          </cell>
          <cell r="Z13">
            <v>2448447.1143867606</v>
          </cell>
          <cell r="AA13">
            <v>2489946.218020434</v>
          </cell>
          <cell r="AB13">
            <v>2448447.1143867606</v>
          </cell>
          <cell r="AC13">
            <v>2489946.218020434</v>
          </cell>
          <cell r="AE13">
            <v>2634639.7394106505</v>
          </cell>
          <cell r="AF13">
            <v>2529834.4174298975</v>
          </cell>
          <cell r="AG13">
            <v>2417832.5190307922</v>
          </cell>
        </row>
        <row r="14">
          <cell r="B14" t="str">
            <v>            Prepaid Insurance</v>
          </cell>
          <cell r="C14" t="str">
            <v>Advances paid</v>
          </cell>
          <cell r="D14">
            <v>1059015.0275833334</v>
          </cell>
          <cell r="E14">
            <v>1059015.0275833334</v>
          </cell>
          <cell r="F14">
            <v>847212.02206666674</v>
          </cell>
          <cell r="G14">
            <v>847212.02206666674</v>
          </cell>
          <cell r="H14">
            <v>847212.02206666674</v>
          </cell>
          <cell r="I14">
            <v>847212.02206666674</v>
          </cell>
          <cell r="J14">
            <v>847212.02206666674</v>
          </cell>
          <cell r="K14">
            <v>847212.02206666674</v>
          </cell>
          <cell r="L14">
            <v>847212.02206666674</v>
          </cell>
          <cell r="M14">
            <v>847212.02206666674</v>
          </cell>
          <cell r="N14">
            <v>847212.02206666674</v>
          </cell>
          <cell r="O14">
            <v>847212.02206666674</v>
          </cell>
          <cell r="P14">
            <v>847212.02206666674</v>
          </cell>
          <cell r="R14">
            <v>847212.02206666674</v>
          </cell>
          <cell r="S14">
            <v>861571.54786440684</v>
          </cell>
          <cell r="T14">
            <v>847212.02206666674</v>
          </cell>
          <cell r="U14">
            <v>861571.54786440684</v>
          </cell>
          <cell r="V14">
            <v>847212.02206666674</v>
          </cell>
          <cell r="W14">
            <v>861571.54786440684</v>
          </cell>
          <cell r="X14">
            <v>847212.02206666674</v>
          </cell>
          <cell r="Y14">
            <v>861571.54786440684</v>
          </cell>
          <cell r="Z14">
            <v>847212.02206666674</v>
          </cell>
          <cell r="AA14">
            <v>861571.54786440684</v>
          </cell>
          <cell r="AB14">
            <v>847212.02206666674</v>
          </cell>
          <cell r="AC14">
            <v>861571.54786440684</v>
          </cell>
          <cell r="AE14">
            <v>911638.42091085797</v>
          </cell>
          <cell r="AF14">
            <v>875373.66835119296</v>
          </cell>
          <cell r="AG14">
            <v>836618.75538596953</v>
          </cell>
        </row>
        <row r="15">
          <cell r="B15" t="str">
            <v>            Prepaid Non-Income Taxes</v>
          </cell>
          <cell r="C15" t="str">
            <v>Advances paid</v>
          </cell>
          <cell r="D15">
            <v>-514625.69952083356</v>
          </cell>
          <cell r="E15">
            <v>0</v>
          </cell>
          <cell r="F15">
            <v>0</v>
          </cell>
          <cell r="G15">
            <v>19414.318764292984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25885.758352389872</v>
          </cell>
          <cell r="P15">
            <v>51771.516704779933</v>
          </cell>
          <cell r="Q15">
            <v>-1108058.1494952203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</row>
        <row r="16">
          <cell r="B16" t="str">
            <v>            Prepaid Other</v>
          </cell>
          <cell r="C16" t="str">
            <v>Advances paid</v>
          </cell>
          <cell r="D16">
            <v>3139614.9717500005</v>
          </cell>
          <cell r="E16">
            <v>3139614.9717500005</v>
          </cell>
          <cell r="F16">
            <v>2511691.9774000007</v>
          </cell>
          <cell r="G16">
            <v>2511691.9774000007</v>
          </cell>
          <cell r="H16">
            <v>2511691.9774000007</v>
          </cell>
          <cell r="I16">
            <v>2511691.9774000007</v>
          </cell>
          <cell r="J16">
            <v>2511691.9774000007</v>
          </cell>
          <cell r="K16">
            <v>2511691.9774000007</v>
          </cell>
          <cell r="L16">
            <v>2511691.9774000007</v>
          </cell>
          <cell r="M16">
            <v>2511691.9774000007</v>
          </cell>
          <cell r="N16">
            <v>2511691.9774000007</v>
          </cell>
          <cell r="O16">
            <v>2511691.9774000007</v>
          </cell>
          <cell r="P16">
            <v>2511691.9774000007</v>
          </cell>
          <cell r="R16">
            <v>2511691.9774000007</v>
          </cell>
          <cell r="S16">
            <v>2554263.0278644073</v>
          </cell>
          <cell r="T16">
            <v>2511691.9774000007</v>
          </cell>
          <cell r="U16">
            <v>2554263.0278644073</v>
          </cell>
          <cell r="V16">
            <v>2511691.9774000007</v>
          </cell>
          <cell r="W16">
            <v>2554263.0278644073</v>
          </cell>
          <cell r="X16">
            <v>2511691.9774000007</v>
          </cell>
          <cell r="Y16">
            <v>2554263.0278644073</v>
          </cell>
          <cell r="Z16">
            <v>2511691.9774000007</v>
          </cell>
          <cell r="AA16">
            <v>2554263.0278644073</v>
          </cell>
          <cell r="AB16">
            <v>2511691.9774000007</v>
          </cell>
          <cell r="AC16">
            <v>2554263.0278644073</v>
          </cell>
          <cell r="AE16">
            <v>2702694.0700225653</v>
          </cell>
          <cell r="AF16">
            <v>2595181.5634786724</v>
          </cell>
          <cell r="AG16">
            <v>2480286.5886149579</v>
          </cell>
        </row>
        <row r="17">
          <cell r="B17" t="str">
            <v>            Deferred Tax Asset Foreign Current</v>
          </cell>
          <cell r="C17" t="str">
            <v>Other accounts receivable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 t="e">
            <v>#REF!</v>
          </cell>
          <cell r="AF17" t="e">
            <v>#REF!</v>
          </cell>
          <cell r="AG17" t="e">
            <v>#REF!</v>
          </cell>
        </row>
        <row r="18">
          <cell r="B18" t="str">
            <v>            Income Tax Receivable - Foreign</v>
          </cell>
          <cell r="C18" t="str">
            <v>Other accounts receivable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12347030.978446171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 t="e">
            <v>#REF!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            Accounts Receivable VAT</v>
          </cell>
          <cell r="C19" t="str">
            <v>Other current assets</v>
          </cell>
          <cell r="D19">
            <v>-3505.0079999999998</v>
          </cell>
          <cell r="E19">
            <v>-880182.34752450744</v>
          </cell>
          <cell r="F19">
            <v>-377324.12720247766</v>
          </cell>
          <cell r="G19">
            <v>-556210.32765676314</v>
          </cell>
          <cell r="H19">
            <v>-1829.1705088466795</v>
          </cell>
          <cell r="I19">
            <v>50216.870262731682</v>
          </cell>
          <cell r="J19">
            <v>-54939.151048948603</v>
          </cell>
          <cell r="K19">
            <v>155877.24020570167</v>
          </cell>
          <cell r="L19">
            <v>-779.16369122938102</v>
          </cell>
          <cell r="M19">
            <v>294064.0078078059</v>
          </cell>
          <cell r="N19">
            <v>734531.11955623515</v>
          </cell>
          <cell r="O19">
            <v>73968.975167418248</v>
          </cell>
          <cell r="P19">
            <v>-385704.95256446942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</row>
        <row r="20">
          <cell r="B20" t="str">
            <v>            Derivative Asset Short-Term</v>
          </cell>
          <cell r="C20" t="str">
            <v>Other current assets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B21" t="str">
            <v>            Other Current Assets</v>
          </cell>
          <cell r="C21" t="str">
            <v>Other current assets</v>
          </cell>
          <cell r="D21">
            <v>6674.8060833333329</v>
          </cell>
          <cell r="E21">
            <v>6674.8060833333329</v>
          </cell>
          <cell r="F21">
            <v>5339.8448666666663</v>
          </cell>
          <cell r="G21">
            <v>5339.8448666666663</v>
          </cell>
          <cell r="H21">
            <v>5339.8448666666663</v>
          </cell>
          <cell r="I21">
            <v>5339.8448666666663</v>
          </cell>
          <cell r="J21">
            <v>5339.8448666666663</v>
          </cell>
          <cell r="K21">
            <v>5339.8448666666663</v>
          </cell>
          <cell r="L21">
            <v>5339.8448666666663</v>
          </cell>
          <cell r="M21">
            <v>5339.8448666666663</v>
          </cell>
          <cell r="N21">
            <v>5339.8448666666663</v>
          </cell>
          <cell r="O21">
            <v>5339.8448666666663</v>
          </cell>
          <cell r="P21">
            <v>5339.8448666666663</v>
          </cell>
          <cell r="R21">
            <v>5339.8448666666663</v>
          </cell>
          <cell r="S21">
            <v>5430.3507118644065</v>
          </cell>
          <cell r="T21">
            <v>5339.8448666666663</v>
          </cell>
          <cell r="U21">
            <v>5430.3507118644065</v>
          </cell>
          <cell r="V21">
            <v>5339.8448666666663</v>
          </cell>
          <cell r="W21">
            <v>5430.3507118644065</v>
          </cell>
          <cell r="X21">
            <v>5339.8448666666663</v>
          </cell>
          <cell r="Y21">
            <v>5430.3507118644065</v>
          </cell>
          <cell r="Z21">
            <v>5339.8448666666663</v>
          </cell>
          <cell r="AA21">
            <v>5430.3507118644065</v>
          </cell>
          <cell r="AB21">
            <v>5339.8448666666663</v>
          </cell>
          <cell r="AC21">
            <v>5430.3507118644065</v>
          </cell>
          <cell r="AE21">
            <v>5745.9143819537176</v>
          </cell>
          <cell r="AF21">
            <v>5517.343318568328</v>
          </cell>
          <cell r="AG21">
            <v>5273.0771636208983</v>
          </cell>
        </row>
        <row r="22">
          <cell r="B22" t="str">
            <v>            Prepaid and other current assets</v>
          </cell>
          <cell r="C22" t="str">
            <v>Advances paid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Receivable Charges - AES Electric LTD</v>
          </cell>
          <cell r="C23" t="str">
            <v>Trade debtors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B24" t="str">
            <v>Receivable Charges - AES Tisza II</v>
          </cell>
          <cell r="C24" t="str">
            <v>Trade debtors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Receivable Charges - AES Rivneoblenergo</v>
          </cell>
          <cell r="C25" t="str">
            <v>Trade debtors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Receivable Charges - Sogrinsk TETS LLP</v>
          </cell>
          <cell r="C26" t="str">
            <v>Trade debtors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Receivable Charges - UstKamenogorsk TETS LLP</v>
          </cell>
          <cell r="C27" t="str">
            <v>Trade debtors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Receivable Charges - NurEnergoService LLP</v>
          </cell>
          <cell r="C28" t="str">
            <v>Trade debtors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Receivable Charges - Altail Power LLP (KAZ)</v>
          </cell>
          <cell r="C29" t="str">
            <v>Trade debtors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Receivable Charges - Maikuben West CJSC</v>
          </cell>
          <cell r="C30" t="str">
            <v>Trade debtors</v>
          </cell>
          <cell r="D30">
            <v>30181257.905416667</v>
          </cell>
          <cell r="E30">
            <v>30181257.905416667</v>
          </cell>
          <cell r="F30">
            <v>24145006.324333336</v>
          </cell>
          <cell r="G30">
            <v>24145006.324333336</v>
          </cell>
          <cell r="H30">
            <v>24145006.324333336</v>
          </cell>
          <cell r="I30">
            <v>24145006.324333336</v>
          </cell>
          <cell r="J30">
            <v>24145006.324333336</v>
          </cell>
          <cell r="K30">
            <v>24145006.324333336</v>
          </cell>
          <cell r="L30">
            <v>24145006.324333336</v>
          </cell>
          <cell r="M30">
            <v>24145006.324333336</v>
          </cell>
          <cell r="N30">
            <v>24145006.324333336</v>
          </cell>
          <cell r="O30">
            <v>24145006.324333336</v>
          </cell>
          <cell r="P30">
            <v>24145006.324333336</v>
          </cell>
          <cell r="Q30">
            <v>24145006.324333336</v>
          </cell>
          <cell r="R30">
            <v>24145006.324333336</v>
          </cell>
          <cell r="S30">
            <v>24554243.71966102</v>
          </cell>
          <cell r="T30">
            <v>24145006.324333332</v>
          </cell>
          <cell r="U30">
            <v>24554243.719661016</v>
          </cell>
          <cell r="V30">
            <v>24145006.324333332</v>
          </cell>
          <cell r="W30">
            <v>24554243.719661016</v>
          </cell>
          <cell r="X30">
            <v>24145006.324333332</v>
          </cell>
          <cell r="Y30">
            <v>24554243.719661016</v>
          </cell>
          <cell r="Z30">
            <v>24145006.324333332</v>
          </cell>
          <cell r="AA30">
            <v>24554243.719661016</v>
          </cell>
          <cell r="AB30">
            <v>24145006.324333332</v>
          </cell>
          <cell r="AC30">
            <v>24554243.719661016</v>
          </cell>
          <cell r="AD30">
            <v>24554243.719661016</v>
          </cell>
          <cell r="AE30">
            <v>25981117.908010338</v>
          </cell>
          <cell r="AF30">
            <v>24947595.41647682</v>
          </cell>
          <cell r="AG30">
            <v>23843104.929713309</v>
          </cell>
        </row>
        <row r="31">
          <cell r="B31" t="str">
            <v>Total: Current Assets</v>
          </cell>
          <cell r="D31">
            <v>69249416.958366513</v>
          </cell>
          <cell r="E31">
            <v>68930597.934877768</v>
          </cell>
          <cell r="F31">
            <v>51239748.086766988</v>
          </cell>
          <cell r="G31">
            <v>52637254.550884038</v>
          </cell>
          <cell r="H31">
            <v>49813333.582751438</v>
          </cell>
          <cell r="I31">
            <v>50798295.293946534</v>
          </cell>
          <cell r="J31">
            <v>51687855.914193943</v>
          </cell>
          <cell r="K31">
            <v>52704993.144920722</v>
          </cell>
          <cell r="L31">
            <v>51561011.684769019</v>
          </cell>
          <cell r="M31">
            <v>52686466.684407584</v>
          </cell>
          <cell r="N31">
            <v>48421571.901177131</v>
          </cell>
          <cell r="O31">
            <v>51618582.407041937</v>
          </cell>
          <cell r="P31">
            <v>51579373.76810082</v>
          </cell>
          <cell r="R31" t="e">
            <v>#REF!</v>
          </cell>
          <cell r="S31" t="e">
            <v>#REF!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E31" t="e">
            <v>#REF!</v>
          </cell>
          <cell r="AF31" t="e">
            <v>#REF!</v>
          </cell>
          <cell r="AG31" t="e">
            <v>#REF!</v>
          </cell>
        </row>
        <row r="32">
          <cell r="B32" t="str">
            <v>Property, Plant and Equipment:</v>
          </cell>
          <cell r="AE32">
            <v>-1468538.6748356589</v>
          </cell>
          <cell r="AF32">
            <v>-3457839.6579127917</v>
          </cell>
          <cell r="AG32">
            <v>-2568222.0223738598</v>
          </cell>
        </row>
        <row r="33">
          <cell r="B33" t="str">
            <v>            Land</v>
          </cell>
          <cell r="C33" t="str">
            <v>Land and buildings</v>
          </cell>
          <cell r="D33">
            <v>7343662.8997499999</v>
          </cell>
          <cell r="E33">
            <v>7343662.8997499999</v>
          </cell>
          <cell r="F33">
            <v>5874930.3198000006</v>
          </cell>
          <cell r="G33">
            <v>5874930.3198000006</v>
          </cell>
          <cell r="H33">
            <v>5874930.3198000006</v>
          </cell>
          <cell r="I33">
            <v>5874930.3198000006</v>
          </cell>
          <cell r="J33">
            <v>5874930.3198000006</v>
          </cell>
          <cell r="K33">
            <v>5874930.3198000006</v>
          </cell>
          <cell r="L33">
            <v>5874930.3198000006</v>
          </cell>
          <cell r="M33">
            <v>5874930.3198000006</v>
          </cell>
          <cell r="N33">
            <v>5874930.3198000006</v>
          </cell>
          <cell r="O33">
            <v>5874930.3198000006</v>
          </cell>
          <cell r="P33">
            <v>5874930.3198000006</v>
          </cell>
          <cell r="R33">
            <v>5874930.3198000006</v>
          </cell>
          <cell r="S33">
            <v>5974505.4099661019</v>
          </cell>
          <cell r="T33">
            <v>5874930.3198000006</v>
          </cell>
          <cell r="U33">
            <v>5974505.4099661019</v>
          </cell>
          <cell r="V33">
            <v>5874930.3198000006</v>
          </cell>
          <cell r="W33">
            <v>5974505.4099661019</v>
          </cell>
          <cell r="X33">
            <v>5874930.3198000006</v>
          </cell>
          <cell r="Y33">
            <v>5974505.4099661019</v>
          </cell>
          <cell r="Z33">
            <v>5874930.3198000006</v>
          </cell>
          <cell r="AA33">
            <v>5974505.4099661019</v>
          </cell>
          <cell r="AB33">
            <v>5874930.3198000006</v>
          </cell>
          <cell r="AC33">
            <v>5974505.4099661019</v>
          </cell>
          <cell r="AE33">
            <v>6321690.5098194508</v>
          </cell>
          <cell r="AF33">
            <v>6070215.2134312978</v>
          </cell>
          <cell r="AG33">
            <v>5801472.0803190013</v>
          </cell>
        </row>
        <row r="34">
          <cell r="B34" t="str">
            <v>            PP&amp;E Generation</v>
          </cell>
          <cell r="C34" t="str">
            <v>Plant &amp; Equipment</v>
          </cell>
          <cell r="D34">
            <v>716159487.14560843</v>
          </cell>
          <cell r="E34">
            <v>716159487.14560843</v>
          </cell>
          <cell r="F34">
            <v>572927589.71648669</v>
          </cell>
          <cell r="G34">
            <v>572927589.71648669</v>
          </cell>
          <cell r="H34">
            <v>572927589.71648669</v>
          </cell>
          <cell r="I34">
            <v>572927589.71648669</v>
          </cell>
          <cell r="J34">
            <v>572927589.71648669</v>
          </cell>
          <cell r="K34">
            <v>572927589.71648669</v>
          </cell>
          <cell r="L34">
            <v>572927589.71648669</v>
          </cell>
          <cell r="M34">
            <v>572927589.71648669</v>
          </cell>
          <cell r="N34">
            <v>583309620.17470491</v>
          </cell>
          <cell r="O34">
            <v>612586210.22076273</v>
          </cell>
          <cell r="P34">
            <v>613300997.18571866</v>
          </cell>
          <cell r="Q34">
            <v>-102858489.95988977</v>
          </cell>
          <cell r="R34">
            <v>613300997.18571866</v>
          </cell>
          <cell r="S34">
            <v>623695929.34140873</v>
          </cell>
          <cell r="T34">
            <v>640869606.51663136</v>
          </cell>
          <cell r="U34">
            <v>651731803.23725212</v>
          </cell>
          <cell r="V34">
            <v>640869606.51663136</v>
          </cell>
          <cell r="W34">
            <v>651731803.23725212</v>
          </cell>
          <cell r="X34">
            <v>640869606.51663136</v>
          </cell>
          <cell r="Y34">
            <v>651731803.23725212</v>
          </cell>
          <cell r="Z34">
            <v>640869606.51663136</v>
          </cell>
          <cell r="AA34">
            <v>754705847.13797867</v>
          </cell>
          <cell r="AB34">
            <v>742306750.06663132</v>
          </cell>
          <cell r="AC34">
            <v>767671050.63071465</v>
          </cell>
          <cell r="AE34">
            <v>941309653.54324985</v>
          </cell>
          <cell r="AF34">
            <v>977329476.0722816</v>
          </cell>
          <cell r="AG34">
            <v>969718380.59977067</v>
          </cell>
        </row>
        <row r="35">
          <cell r="B35" t="str">
            <v>            PP&amp;E Buildings</v>
          </cell>
          <cell r="C35" t="str">
            <v>Land and buildings</v>
          </cell>
          <cell r="D35">
            <v>1030230616.7251484</v>
          </cell>
          <cell r="E35">
            <v>1030230616.7251484</v>
          </cell>
          <cell r="F35">
            <v>824362823.55174577</v>
          </cell>
          <cell r="G35">
            <v>824527106.10432506</v>
          </cell>
          <cell r="H35">
            <v>824691388.65690446</v>
          </cell>
          <cell r="I35">
            <v>824855671.20948374</v>
          </cell>
          <cell r="J35">
            <v>825019953.76206303</v>
          </cell>
          <cell r="K35">
            <v>825088998.21940434</v>
          </cell>
          <cell r="L35">
            <v>825158042.67674553</v>
          </cell>
          <cell r="M35">
            <v>825227087.13408673</v>
          </cell>
          <cell r="N35">
            <v>825296131.59142804</v>
          </cell>
          <cell r="O35">
            <v>825365176.04876924</v>
          </cell>
          <cell r="P35">
            <v>825434220.50611043</v>
          </cell>
          <cell r="Q35">
            <v>-12343018795.186771</v>
          </cell>
          <cell r="R35">
            <v>825503264.96345174</v>
          </cell>
          <cell r="S35">
            <v>839826020.05968451</v>
          </cell>
          <cell r="T35">
            <v>825863741.15392804</v>
          </cell>
          <cell r="U35">
            <v>839861431.68196058</v>
          </cell>
          <cell r="V35">
            <v>825944098.296785</v>
          </cell>
          <cell r="W35">
            <v>840276685.9192487</v>
          </cell>
          <cell r="X35">
            <v>826590318.53488028</v>
          </cell>
          <cell r="Y35">
            <v>840883102.38413966</v>
          </cell>
          <cell r="Z35">
            <v>826985050.67773736</v>
          </cell>
          <cell r="AA35">
            <v>841120390.51973295</v>
          </cell>
          <cell r="AB35">
            <v>827121062.58249927</v>
          </cell>
          <cell r="AC35">
            <v>841140063.64321959</v>
          </cell>
          <cell r="AE35">
            <v>892859885.66050744</v>
          </cell>
          <cell r="AF35">
            <v>857342138.62262213</v>
          </cell>
          <cell r="AG35">
            <v>819385525.16140008</v>
          </cell>
        </row>
        <row r="36">
          <cell r="B36" t="str">
            <v>            PP&amp;E Office Furniture and Equip</v>
          </cell>
          <cell r="C36" t="str">
            <v>Mine development costs &amp; other</v>
          </cell>
          <cell r="D36">
            <v>7635369.3303020857</v>
          </cell>
          <cell r="E36">
            <v>7635369.3303020857</v>
          </cell>
          <cell r="F36">
            <v>8860858.8553170618</v>
          </cell>
          <cell r="G36">
            <v>10966310.993789278</v>
          </cell>
          <cell r="H36">
            <v>11955385.735852767</v>
          </cell>
          <cell r="I36">
            <v>14452079.84879891</v>
          </cell>
          <cell r="J36">
            <v>17552544.687637914</v>
          </cell>
          <cell r="K36">
            <v>18462605.505941201</v>
          </cell>
          <cell r="L36">
            <v>20770108.326030206</v>
          </cell>
          <cell r="M36">
            <v>22127166.318559684</v>
          </cell>
          <cell r="N36">
            <v>23186343.596476056</v>
          </cell>
          <cell r="O36">
            <v>24119940.201197993</v>
          </cell>
          <cell r="P36">
            <v>24554759.749809105</v>
          </cell>
          <cell r="R36">
            <v>25110498.941277359</v>
          </cell>
          <cell r="S36">
            <v>26448803.917279638</v>
          </cell>
          <cell r="T36">
            <v>28099455.072229739</v>
          </cell>
          <cell r="U36">
            <v>30160383.820427343</v>
          </cell>
          <cell r="V36">
            <v>30824863.613896415</v>
          </cell>
          <cell r="W36">
            <v>32801723.772001192</v>
          </cell>
          <cell r="X36">
            <v>33600970.994848788</v>
          </cell>
          <cell r="Y36">
            <v>36691041.689676732</v>
          </cell>
          <cell r="Z36">
            <v>38141105.774610706</v>
          </cell>
          <cell r="AA36">
            <v>40273429.885802642</v>
          </cell>
          <cell r="AB36">
            <v>40243111.560324982</v>
          </cell>
          <cell r="AC36">
            <v>40997819.262315966</v>
          </cell>
          <cell r="AE36">
            <v>43380247.764366217</v>
          </cell>
          <cell r="AF36">
            <v>41654592.15895649</v>
          </cell>
          <cell r="AG36">
            <v>39810442.452279925</v>
          </cell>
        </row>
        <row r="37">
          <cell r="B37" t="str">
            <v>            PP&amp;E Spare Parts</v>
          </cell>
          <cell r="C37" t="str">
            <v>Mine development costs &amp; other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            PP&amp;E Asset Retirement Costs</v>
          </cell>
          <cell r="C38" t="str">
            <v>Mine development costs &amp; other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B39" t="str">
            <v>            Accum Dep &amp; Amort Generation</v>
          </cell>
          <cell r="C39" t="str">
            <v>Plant &amp; Equipment - depreciation</v>
          </cell>
          <cell r="D39">
            <v>-499280999.98477805</v>
          </cell>
          <cell r="E39">
            <v>-502106925.95712858</v>
          </cell>
          <cell r="F39">
            <v>-403946281.41808331</v>
          </cell>
          <cell r="G39">
            <v>-406207022.07046378</v>
          </cell>
          <cell r="H39">
            <v>-408467762.72284418</v>
          </cell>
          <cell r="I39">
            <v>-410728503.37522459</v>
          </cell>
          <cell r="J39">
            <v>-412989244.02760506</v>
          </cell>
          <cell r="K39">
            <v>-415249984.67998552</v>
          </cell>
          <cell r="L39">
            <v>-417510725.33236593</v>
          </cell>
          <cell r="M39">
            <v>-419771465.98474634</v>
          </cell>
          <cell r="N39">
            <v>-422032206.6371268</v>
          </cell>
          <cell r="O39">
            <v>-424440026.05433202</v>
          </cell>
          <cell r="P39">
            <v>-427262597.16385639</v>
          </cell>
          <cell r="R39">
            <v>-430095294.42205095</v>
          </cell>
          <cell r="S39">
            <v>-440265754.25109702</v>
          </cell>
          <cell r="T39">
            <v>-435760688.93844002</v>
          </cell>
          <cell r="U39">
            <v>-446260804.68582249</v>
          </cell>
          <cell r="V39">
            <v>-441885560.27701104</v>
          </cell>
          <cell r="W39">
            <v>-452489487.40301341</v>
          </cell>
          <cell r="X39">
            <v>-448010431.61558205</v>
          </cell>
          <cell r="Y39">
            <v>-458718170.12020421</v>
          </cell>
          <cell r="Z39">
            <v>-454135302.95415294</v>
          </cell>
          <cell r="AA39">
            <v>-464946852.83739495</v>
          </cell>
          <cell r="AB39">
            <v>-461694659.93206316</v>
          </cell>
          <cell r="AC39">
            <v>-474095717.08641386</v>
          </cell>
          <cell r="AE39">
            <v>-562652871.20260382</v>
          </cell>
          <cell r="AF39">
            <v>-612908405.15642512</v>
          </cell>
          <cell r="AG39">
            <v>-658401504.9311657</v>
          </cell>
        </row>
        <row r="40">
          <cell r="B40" t="str">
            <v>            Accum Dep &amp; Amort Buildings</v>
          </cell>
          <cell r="C40" t="str">
            <v>Land and buildings - depreciation</v>
          </cell>
          <cell r="D40">
            <v>-395053662.53454268</v>
          </cell>
          <cell r="E40">
            <v>-396338647.14400482</v>
          </cell>
          <cell r="F40">
            <v>-318098905.40277356</v>
          </cell>
          <cell r="G40">
            <v>-319126893.0903433</v>
          </cell>
          <cell r="H40">
            <v>-320154880.77791297</v>
          </cell>
          <cell r="I40">
            <v>-321182868.46548265</v>
          </cell>
          <cell r="J40">
            <v>-322210856.15305239</v>
          </cell>
          <cell r="K40">
            <v>-323238843.84062213</v>
          </cell>
          <cell r="L40">
            <v>-324266831.5281918</v>
          </cell>
          <cell r="M40">
            <v>-325294819.21576148</v>
          </cell>
          <cell r="N40">
            <v>-326322806.90333122</v>
          </cell>
          <cell r="O40">
            <v>-327350794.59090096</v>
          </cell>
          <cell r="P40">
            <v>-328378782.27847064</v>
          </cell>
          <cell r="R40">
            <v>-329406769.96604031</v>
          </cell>
          <cell r="S40">
            <v>-336035346.76638311</v>
          </cell>
          <cell r="T40">
            <v>-331462745.34117979</v>
          </cell>
          <cell r="U40">
            <v>-338126169.18177915</v>
          </cell>
          <cell r="V40">
            <v>-333518720.71631914</v>
          </cell>
          <cell r="W40">
            <v>-340216991.59717512</v>
          </cell>
          <cell r="X40">
            <v>-335574696.09145862</v>
          </cell>
          <cell r="Y40">
            <v>-342307814.01257116</v>
          </cell>
          <cell r="Z40">
            <v>-337630671.46659797</v>
          </cell>
          <cell r="AA40">
            <v>-344398636.42796719</v>
          </cell>
          <cell r="AB40">
            <v>-339686646.84173745</v>
          </cell>
          <cell r="AC40">
            <v>-346489458.84336323</v>
          </cell>
          <cell r="AE40">
            <v>-379945575.67185056</v>
          </cell>
          <cell r="AF40">
            <v>-385786912.56023431</v>
          </cell>
          <cell r="AG40">
            <v>-388734920.14015812</v>
          </cell>
        </row>
        <row r="41">
          <cell r="B41" t="str">
            <v>            Accum Dep &amp; Amort Office Furn &amp; Equip</v>
          </cell>
          <cell r="C41" t="str">
            <v>Mine development costs &amp; other - depreciation</v>
          </cell>
          <cell r="D41">
            <v>-6111414.38013326</v>
          </cell>
          <cell r="E41">
            <v>-6217456.4327956364</v>
          </cell>
          <cell r="F41">
            <v>-5058798.788366409</v>
          </cell>
          <cell r="G41">
            <v>-5143632.4304963099</v>
          </cell>
          <cell r="H41">
            <v>-5228466.0726262098</v>
          </cell>
          <cell r="I41">
            <v>-5313299.7147561107</v>
          </cell>
          <cell r="J41">
            <v>-5398133.3568860106</v>
          </cell>
          <cell r="K41">
            <v>-5482966.9990159106</v>
          </cell>
          <cell r="L41">
            <v>-5567800.6411458114</v>
          </cell>
          <cell r="M41">
            <v>-5652634.2832757123</v>
          </cell>
          <cell r="N41">
            <v>-5737467.9254056131</v>
          </cell>
          <cell r="O41">
            <v>-5822301.5675355131</v>
          </cell>
          <cell r="P41">
            <v>-5907135.2096654139</v>
          </cell>
          <cell r="Q41" t="e">
            <v>#DIV/0!</v>
          </cell>
          <cell r="R41">
            <v>-5991968.8517953139</v>
          </cell>
          <cell r="S41">
            <v>-6179799.1463646246</v>
          </cell>
          <cell r="T41">
            <v>-6161636.1360551147</v>
          </cell>
          <cell r="U41">
            <v>-6352342.1473067943</v>
          </cell>
          <cell r="V41">
            <v>-6331303.4203149155</v>
          </cell>
          <cell r="W41">
            <v>-6524885.1482489649</v>
          </cell>
          <cell r="X41">
            <v>-6500970.7045747163</v>
          </cell>
          <cell r="Y41">
            <v>-6697428.1491911355</v>
          </cell>
          <cell r="Z41">
            <v>-6670637.9888345171</v>
          </cell>
          <cell r="AA41">
            <v>-6869971.1501333062</v>
          </cell>
          <cell r="AB41">
            <v>-6840305.2730943169</v>
          </cell>
          <cell r="AC41">
            <v>-7042514.1510754758</v>
          </cell>
          <cell r="AE41">
            <v>-14780820.627281174</v>
          </cell>
          <cell r="AF41">
            <v>-22529114.02282232</v>
          </cell>
          <cell r="AG41">
            <v>-29498899.473326359</v>
          </cell>
        </row>
        <row r="42">
          <cell r="B42" t="str">
            <v>            Accum Dep &amp; Amort Spare Parts</v>
          </cell>
          <cell r="C42" t="str">
            <v>Mine development costs &amp; other - depreciation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e">
            <v>#DIV/0!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            Accum Dep &amp; Amort Asset Retirement</v>
          </cell>
          <cell r="C43" t="str">
            <v>Mine development costs &amp; other - depreciation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e">
            <v>#DIV/0!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            CWIP - Generation Assets</v>
          </cell>
          <cell r="C44" t="str">
            <v>Construction in Progress</v>
          </cell>
          <cell r="D44">
            <v>58548603.065923341</v>
          </cell>
          <cell r="E44">
            <v>62327767.719336234</v>
          </cell>
          <cell r="F44">
            <v>52978553.780262813</v>
          </cell>
          <cell r="G44">
            <v>53540222.607520916</v>
          </cell>
          <cell r="H44">
            <v>58893243.541048862</v>
          </cell>
          <cell r="I44">
            <v>60487177.83187978</v>
          </cell>
          <cell r="J44">
            <v>60486432.792750373</v>
          </cell>
          <cell r="K44">
            <v>62664289.565327331</v>
          </cell>
          <cell r="L44">
            <v>64728659.405528814</v>
          </cell>
          <cell r="M44">
            <v>67536262.23302649</v>
          </cell>
          <cell r="N44">
            <v>66260390.685873643</v>
          </cell>
          <cell r="O44">
            <v>37771115.173462398</v>
          </cell>
          <cell r="P44">
            <v>40284190.452131569</v>
          </cell>
          <cell r="Q44" t="e">
            <v>#DIV/0!</v>
          </cell>
          <cell r="R44">
            <v>59271759.476232693</v>
          </cell>
          <cell r="S44">
            <v>87220390.949639082</v>
          </cell>
          <cell r="T44">
            <v>77373173.441815078</v>
          </cell>
          <cell r="U44">
            <v>94055747.200466514</v>
          </cell>
          <cell r="V44">
            <v>108508331.99853678</v>
          </cell>
          <cell r="W44">
            <v>123255610.30410944</v>
          </cell>
          <cell r="X44">
            <v>131480181.42391209</v>
          </cell>
          <cell r="Y44">
            <v>141393875.87805158</v>
          </cell>
          <cell r="Z44">
            <v>159501592.74798378</v>
          </cell>
          <cell r="AA44">
            <v>76696773.340524063</v>
          </cell>
          <cell r="AB44">
            <v>83135812.460281193</v>
          </cell>
          <cell r="AC44">
            <v>77975798.392185301</v>
          </cell>
          <cell r="AE44">
            <v>-89572630.685699373</v>
          </cell>
          <cell r="AF44">
            <v>-86009453.428767189</v>
          </cell>
          <cell r="AG44">
            <v>-82201606.560244501</v>
          </cell>
        </row>
        <row r="45">
          <cell r="B45" t="str">
            <v>            CWIP - Capitalized Interest</v>
          </cell>
          <cell r="C45" t="str">
            <v>Construction in Progress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e">
            <v>#DIV/0!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3503591.5283910166</v>
          </cell>
          <cell r="AF45">
            <v>6432385.1047204323</v>
          </cell>
          <cell r="AG45">
            <v>9071926.4649623558</v>
          </cell>
        </row>
        <row r="46">
          <cell r="B46" t="str">
            <v>            CWIP - Buildings</v>
          </cell>
          <cell r="C46" t="str">
            <v>Construction in Progress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e">
            <v>#DIV/0!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Total: Property, Plant and Equipment</v>
          </cell>
          <cell r="D47">
            <v>919471662.26727808</v>
          </cell>
          <cell r="E47">
            <v>919033874.28621614</v>
          </cell>
          <cell r="F47">
            <v>737900770.61438918</v>
          </cell>
          <cell r="G47">
            <v>737358612.15061831</v>
          </cell>
          <cell r="H47">
            <v>740491428.39670932</v>
          </cell>
          <cell r="I47">
            <v>741372777.37098575</v>
          </cell>
          <cell r="J47">
            <v>741263217.74119461</v>
          </cell>
          <cell r="K47">
            <v>741046617.80733585</v>
          </cell>
          <cell r="L47">
            <v>742113972.94288766</v>
          </cell>
          <cell r="M47">
            <v>742974116.23817599</v>
          </cell>
          <cell r="N47">
            <v>749834934.90241909</v>
          </cell>
          <cell r="O47">
            <v>748104249.75122416</v>
          </cell>
          <cell r="P47">
            <v>747900583.56157732</v>
          </cell>
          <cell r="R47">
            <v>763567417.64659357</v>
          </cell>
          <cell r="S47">
            <v>800684749.51413357</v>
          </cell>
          <cell r="T47">
            <v>804695836.0887289</v>
          </cell>
          <cell r="U47">
            <v>831044555.33516431</v>
          </cell>
          <cell r="V47">
            <v>830286246.33200443</v>
          </cell>
          <cell r="W47">
            <v>854808964.49414003</v>
          </cell>
          <cell r="X47">
            <v>848329909.37845719</v>
          </cell>
          <cell r="Y47">
            <v>868950916.3171196</v>
          </cell>
          <cell r="Z47">
            <v>872935673.62717795</v>
          </cell>
          <cell r="AA47">
            <v>902555485.87850916</v>
          </cell>
          <cell r="AB47">
            <v>890460054.94264197</v>
          </cell>
          <cell r="AC47">
            <v>906131547.25754905</v>
          </cell>
          <cell r="AE47">
            <v>840423170.81889904</v>
          </cell>
          <cell r="AF47">
            <v>781594922.00376284</v>
          </cell>
          <cell r="AG47">
            <v>684950815.65383756</v>
          </cell>
        </row>
        <row r="48">
          <cell r="B48" t="str">
            <v>Other Assets:</v>
          </cell>
        </row>
        <row r="49">
          <cell r="B49" t="str">
            <v>            Other Intangible Assets</v>
          </cell>
          <cell r="C49" t="str">
            <v>Intangible assets</v>
          </cell>
          <cell r="D49">
            <v>9451860.6683605704</v>
          </cell>
          <cell r="E49">
            <v>9451860.6683605704</v>
          </cell>
          <cell r="F49">
            <v>7561488.534688456</v>
          </cell>
          <cell r="G49">
            <v>7561488.534688456</v>
          </cell>
          <cell r="H49">
            <v>7561488.534688456</v>
          </cell>
          <cell r="I49">
            <v>7561488.534688456</v>
          </cell>
          <cell r="J49">
            <v>7561488.534688456</v>
          </cell>
          <cell r="K49">
            <v>7561488.534688456</v>
          </cell>
          <cell r="L49">
            <v>7561488.534688456</v>
          </cell>
          <cell r="M49">
            <v>7561488.534688456</v>
          </cell>
          <cell r="N49">
            <v>7561488.534688456</v>
          </cell>
          <cell r="O49">
            <v>7561488.534688456</v>
          </cell>
          <cell r="P49">
            <v>7561488.534688456</v>
          </cell>
          <cell r="R49">
            <v>7561488.534688456</v>
          </cell>
          <cell r="S49">
            <v>7689649.3573102942</v>
          </cell>
          <cell r="T49">
            <v>7561488.534688456</v>
          </cell>
          <cell r="U49">
            <v>7689649.3573102942</v>
          </cell>
          <cell r="V49">
            <v>7561488.534688456</v>
          </cell>
          <cell r="W49">
            <v>7689649.3573102942</v>
          </cell>
          <cell r="X49">
            <v>7561488.534688456</v>
          </cell>
          <cell r="Y49">
            <v>7689649.3573102942</v>
          </cell>
          <cell r="Z49">
            <v>7561488.534688456</v>
          </cell>
          <cell r="AA49">
            <v>7689649.3573102942</v>
          </cell>
          <cell r="AB49">
            <v>7561488.534688456</v>
          </cell>
          <cell r="AC49">
            <v>7689649.3573102942</v>
          </cell>
          <cell r="AE49">
            <v>8136503.3639200497</v>
          </cell>
          <cell r="AF49">
            <v>7812835.2577660475</v>
          </cell>
          <cell r="AG49">
            <v>7466942.1136454763</v>
          </cell>
        </row>
        <row r="50">
          <cell r="B50" t="str">
            <v>            Amortization of Other Intangibles</v>
          </cell>
          <cell r="C50" t="str">
            <v>Intangible assets - amortization</v>
          </cell>
          <cell r="D50">
            <v>-9445587.8186315298</v>
          </cell>
          <cell r="E50">
            <v>-9447806.5686315298</v>
          </cell>
          <cell r="F50">
            <v>-7560020.2549052238</v>
          </cell>
          <cell r="G50">
            <v>-7561795.2549052238</v>
          </cell>
          <cell r="H50">
            <v>-7563570.2549052238</v>
          </cell>
          <cell r="I50">
            <v>-7565345.2549052238</v>
          </cell>
          <cell r="J50">
            <v>-7567120.2549052238</v>
          </cell>
          <cell r="K50">
            <v>-7568895.2549052238</v>
          </cell>
          <cell r="L50">
            <v>-7570670.2549052238</v>
          </cell>
          <cell r="M50">
            <v>-7572445.2549052238</v>
          </cell>
          <cell r="N50">
            <v>-7574220.2549052238</v>
          </cell>
          <cell r="O50">
            <v>-7575995.2549052238</v>
          </cell>
          <cell r="P50">
            <v>-7577770.2549052238</v>
          </cell>
          <cell r="R50">
            <v>-7579545.2549052238</v>
          </cell>
          <cell r="S50">
            <v>-7709817.2083781939</v>
          </cell>
          <cell r="T50">
            <v>-7583095.2549052238</v>
          </cell>
          <cell r="U50">
            <v>-7713427.3778697187</v>
          </cell>
          <cell r="V50">
            <v>-7586645.2549052238</v>
          </cell>
          <cell r="W50">
            <v>-7716449.4117680239</v>
          </cell>
          <cell r="X50">
            <v>-7589029.4215718908</v>
          </cell>
          <cell r="Y50">
            <v>-7718864.6660053125</v>
          </cell>
          <cell r="Z50">
            <v>-7591404.4215718908</v>
          </cell>
          <cell r="AA50">
            <v>-7721279.9202426001</v>
          </cell>
          <cell r="AB50">
            <v>-7593779.4215718908</v>
          </cell>
          <cell r="AC50">
            <v>-7723695.1744798888</v>
          </cell>
          <cell r="AE50">
            <v>-8187861.2650330402</v>
          </cell>
          <cell r="AF50">
            <v>-7871407.9879523041</v>
          </cell>
          <cell r="AG50">
            <v>-7522921.6871689567</v>
          </cell>
        </row>
        <row r="51">
          <cell r="B51" t="str">
            <v>            Other Assets</v>
          </cell>
          <cell r="C51" t="str">
            <v>Other current assets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            Deferred Tax Asset Foreign</v>
          </cell>
          <cell r="C52" t="str">
            <v>Other current assets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            Deferred Financing Costs</v>
          </cell>
          <cell r="C53" t="str">
            <v>Other current assets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            Accum Amort Defd Financing Costs</v>
          </cell>
          <cell r="C54" t="str">
            <v>Other current assets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 t="e">
            <v>#REF!</v>
          </cell>
          <cell r="AF54" t="e">
            <v>#REF!</v>
          </cell>
          <cell r="AG54" t="e">
            <v>#REF!</v>
          </cell>
        </row>
        <row r="55">
          <cell r="B55" t="str">
            <v>            Goodwill</v>
          </cell>
          <cell r="C55" t="str">
            <v>Goodwill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            Other Long Term Restricted Cash Deposits</v>
          </cell>
          <cell r="C56" t="str">
            <v>Other current assets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Loans Rec - LT - Maikuben West CJSC</v>
          </cell>
          <cell r="C57" t="str">
            <v>Other current assets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Cap Contribution Inv - Shygys Energy LLP (Kaz)Op</v>
          </cell>
          <cell r="C58" t="str">
            <v>subsidiaries and associates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Total: Other Assets</v>
          </cell>
          <cell r="D59">
            <v>6272.8497290406376</v>
          </cell>
          <cell r="E59">
            <v>4054.0997290406376</v>
          </cell>
          <cell r="F59">
            <v>1468.2797832321376</v>
          </cell>
          <cell r="G59">
            <v>-306.72021676786244</v>
          </cell>
          <cell r="H59">
            <v>-2081.7202167678624</v>
          </cell>
          <cell r="I59">
            <v>-3856.7202167678624</v>
          </cell>
          <cell r="J59">
            <v>-5631.7202167678624</v>
          </cell>
          <cell r="K59">
            <v>-7406.7202167678624</v>
          </cell>
          <cell r="L59">
            <v>-9181.7202167678624</v>
          </cell>
          <cell r="M59">
            <v>-10956.720216767862</v>
          </cell>
          <cell r="N59">
            <v>-12731.720216767862</v>
          </cell>
          <cell r="O59">
            <v>-14506.720216767862</v>
          </cell>
          <cell r="P59">
            <v>-16281.720216767862</v>
          </cell>
          <cell r="R59">
            <v>-18056.720216767862</v>
          </cell>
          <cell r="S59">
            <v>-20167.851067899726</v>
          </cell>
          <cell r="T59">
            <v>-21606.720216767862</v>
          </cell>
          <cell r="U59">
            <v>-23778.020559424534</v>
          </cell>
          <cell r="V59">
            <v>-25156.720216767862</v>
          </cell>
          <cell r="W59">
            <v>-26800.054457729682</v>
          </cell>
          <cell r="X59">
            <v>-27540.88688343484</v>
          </cell>
          <cell r="Y59">
            <v>-29215.308695018291</v>
          </cell>
          <cell r="Z59">
            <v>-29915.88688343484</v>
          </cell>
          <cell r="AA59">
            <v>-31630.562932305969</v>
          </cell>
          <cell r="AB59">
            <v>-32290.88688343484</v>
          </cell>
          <cell r="AC59">
            <v>-34045.817169594578</v>
          </cell>
          <cell r="AE59" t="e">
            <v>#REF!</v>
          </cell>
          <cell r="AF59" t="e">
            <v>#REF!</v>
          </cell>
          <cell r="AG59" t="e">
            <v>#REF!</v>
          </cell>
        </row>
        <row r="60">
          <cell r="B60" t="str">
            <v>Total: Assets</v>
          </cell>
          <cell r="D60">
            <v>988727352.07537365</v>
          </cell>
          <cell r="E60">
            <v>987968526.32082295</v>
          </cell>
          <cell r="F60">
            <v>789141986.98093939</v>
          </cell>
          <cell r="G60">
            <v>789995559.98128557</v>
          </cell>
          <cell r="H60">
            <v>790302680.25924397</v>
          </cell>
          <cell r="I60">
            <v>792167215.9447155</v>
          </cell>
          <cell r="J60">
            <v>792945441.93517184</v>
          </cell>
          <cell r="K60">
            <v>793744204.23203981</v>
          </cell>
          <cell r="L60">
            <v>793665802.90743995</v>
          </cell>
          <cell r="M60">
            <v>795649626.20236683</v>
          </cell>
          <cell r="N60">
            <v>798243775.08337951</v>
          </cell>
          <cell r="O60">
            <v>799708325.43804932</v>
          </cell>
          <cell r="P60">
            <v>799463675.60946143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E60" t="e">
            <v>#REF!</v>
          </cell>
          <cell r="AF60" t="e">
            <v>#REF!</v>
          </cell>
          <cell r="AG60" t="e">
            <v>#REF!</v>
          </cell>
        </row>
        <row r="62">
          <cell r="B62" t="str">
            <v>LIABILITIES AND STOCKHOLDERS EQUITY</v>
          </cell>
        </row>
        <row r="63">
          <cell r="B63" t="str">
            <v>Current Liabilities:</v>
          </cell>
        </row>
        <row r="64">
          <cell r="B64" t="str">
            <v>            Accounts Payable</v>
          </cell>
          <cell r="C64" t="str">
            <v>Trade payables</v>
          </cell>
          <cell r="D64">
            <v>3334096.8755873153</v>
          </cell>
          <cell r="E64">
            <v>4112568.8083847826</v>
          </cell>
          <cell r="F64">
            <v>1985084.7915947358</v>
          </cell>
          <cell r="G64">
            <v>2607862.3378327116</v>
          </cell>
          <cell r="H64">
            <v>3230784.6117481682</v>
          </cell>
          <cell r="I64">
            <v>1926427.7533815831</v>
          </cell>
          <cell r="J64">
            <v>2549557.0135226813</v>
          </cell>
          <cell r="K64">
            <v>3172334.9605939304</v>
          </cell>
          <cell r="L64">
            <v>1867551.0563941146</v>
          </cell>
          <cell r="M64">
            <v>2490473.6189670581</v>
          </cell>
          <cell r="N64">
            <v>3113678.1258245278</v>
          </cell>
          <cell r="O64">
            <v>1809245.0000639276</v>
          </cell>
          <cell r="P64">
            <v>2432449.5547354049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Z64" t="e">
            <v>#REF!</v>
          </cell>
          <cell r="AA64" t="e">
            <v>#REF!</v>
          </cell>
          <cell r="AB64" t="e">
            <v>#REF!</v>
          </cell>
          <cell r="AC64" t="e">
            <v>#REF!</v>
          </cell>
          <cell r="AE64" t="e">
            <v>#REF!</v>
          </cell>
          <cell r="AF64" t="e">
            <v>#REF!</v>
          </cell>
          <cell r="AG64" t="e">
            <v>#REF!</v>
          </cell>
        </row>
        <row r="65">
          <cell r="B65" t="str">
            <v>            Accrued Interest</v>
          </cell>
          <cell r="C65" t="str">
            <v>Other payables</v>
          </cell>
          <cell r="D65">
            <v>0</v>
          </cell>
          <cell r="E65">
            <v>0</v>
          </cell>
          <cell r="F65">
            <v>70094.534430555592</v>
          </cell>
          <cell r="G65">
            <v>70094.534430555592</v>
          </cell>
          <cell r="H65">
            <v>70094.534430555592</v>
          </cell>
          <cell r="I65">
            <v>70094.534430555592</v>
          </cell>
          <cell r="J65">
            <v>70094.534430555592</v>
          </cell>
          <cell r="K65">
            <v>70094.534430555592</v>
          </cell>
          <cell r="L65">
            <v>70094.534430555592</v>
          </cell>
          <cell r="M65">
            <v>70094.534430555592</v>
          </cell>
          <cell r="N65">
            <v>70094.534430555592</v>
          </cell>
          <cell r="O65">
            <v>70094.534430555592</v>
          </cell>
          <cell r="P65">
            <v>70094.534430555592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</row>
        <row r="66">
          <cell r="B66" t="str">
            <v>            VAT Payable</v>
          </cell>
          <cell r="C66" t="str">
            <v>Other payables</v>
          </cell>
          <cell r="D66">
            <v>1449787.0827500001</v>
          </cell>
          <cell r="E66">
            <v>1449787.0827500001</v>
          </cell>
          <cell r="F66">
            <v>1159829.6662000001</v>
          </cell>
          <cell r="G66">
            <v>1159829.6662000001</v>
          </cell>
          <cell r="H66">
            <v>1159829.6662000001</v>
          </cell>
          <cell r="I66">
            <v>1159829.6662000001</v>
          </cell>
          <cell r="J66">
            <v>1159829.6662000001</v>
          </cell>
          <cell r="K66">
            <v>1159829.6662000001</v>
          </cell>
          <cell r="L66">
            <v>1159829.6662000001</v>
          </cell>
          <cell r="M66">
            <v>1159829.6662000001</v>
          </cell>
          <cell r="N66">
            <v>1159829.6662000001</v>
          </cell>
          <cell r="O66">
            <v>1159829.6662000001</v>
          </cell>
          <cell r="P66">
            <v>1159829.6662000001</v>
          </cell>
          <cell r="R66">
            <v>1159829.6662000001</v>
          </cell>
          <cell r="S66">
            <v>1179487.7961355932</v>
          </cell>
          <cell r="T66">
            <v>1159829.6662000001</v>
          </cell>
          <cell r="U66">
            <v>1179487.7961355932</v>
          </cell>
          <cell r="V66">
            <v>1159829.6662000001</v>
          </cell>
          <cell r="W66">
            <v>1179487.7961355932</v>
          </cell>
          <cell r="X66">
            <v>1159829.6662000001</v>
          </cell>
          <cell r="Y66">
            <v>1179487.7961355932</v>
          </cell>
          <cell r="Z66">
            <v>1159829.6662000001</v>
          </cell>
          <cell r="AA66">
            <v>1179487.7961355932</v>
          </cell>
          <cell r="AB66">
            <v>1159829.6662000001</v>
          </cell>
          <cell r="AC66">
            <v>1179487.7961355932</v>
          </cell>
          <cell r="AE66">
            <v>1248029.1330626721</v>
          </cell>
          <cell r="AF66">
            <v>1198382.8405637774</v>
          </cell>
          <cell r="AG66">
            <v>1145327.5290274543</v>
          </cell>
        </row>
        <row r="67">
          <cell r="B67" t="str">
            <v>            Income Taxes Payable Foreign</v>
          </cell>
          <cell r="C67" t="str">
            <v>Other payables</v>
          </cell>
          <cell r="D67">
            <v>-6078132.9086562367</v>
          </cell>
          <cell r="E67">
            <v>-6747860.1483164029</v>
          </cell>
          <cell r="F67">
            <v>-17702122.922163732</v>
          </cell>
          <cell r="G67">
            <v>-17955207.319253143</v>
          </cell>
          <cell r="H67">
            <v>-18097429.957930136</v>
          </cell>
          <cell r="I67">
            <v>-17127358.647011995</v>
          </cell>
          <cell r="J67">
            <v>-16322450.451970851</v>
          </cell>
          <cell r="K67">
            <v>-15693724.647198649</v>
          </cell>
          <cell r="L67">
            <v>-15079578.475764016</v>
          </cell>
          <cell r="M67">
            <v>-14439524.327302404</v>
          </cell>
          <cell r="N67">
            <v>-13983915.294029098</v>
          </cell>
          <cell r="O67">
            <v>-13058088.711802829</v>
          </cell>
          <cell r="P67">
            <v>-12347030.978446171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Z67" t="e">
            <v>#REF!</v>
          </cell>
          <cell r="AA67" t="e">
            <v>#REF!</v>
          </cell>
          <cell r="AB67" t="e">
            <v>#REF!</v>
          </cell>
          <cell r="AC67" t="e">
            <v>#REF!</v>
          </cell>
          <cell r="AE67" t="e">
            <v>#REF!</v>
          </cell>
          <cell r="AF67" t="e">
            <v>#REF!</v>
          </cell>
          <cell r="AG67" t="e">
            <v>#REF!</v>
          </cell>
        </row>
        <row r="68">
          <cell r="B68" t="str">
            <v>            Other Non-Income Taxes Payable - Current</v>
          </cell>
          <cell r="C68" t="str">
            <v>Other payables</v>
          </cell>
          <cell r="D68">
            <v>2500466.4750780668</v>
          </cell>
          <cell r="E68">
            <v>2500466.4750780668</v>
          </cell>
          <cell r="F68">
            <v>2000373.1800624535</v>
          </cell>
          <cell r="G68">
            <v>2000373.1800624535</v>
          </cell>
          <cell r="H68">
            <v>2000373.1800624535</v>
          </cell>
          <cell r="I68">
            <v>2000373.1800624535</v>
          </cell>
          <cell r="J68">
            <v>2000373.1800624535</v>
          </cell>
          <cell r="K68">
            <v>2000373.1800624535</v>
          </cell>
          <cell r="L68">
            <v>2000373.1800624535</v>
          </cell>
          <cell r="M68">
            <v>2000373.1800624535</v>
          </cell>
          <cell r="N68">
            <v>2000373.1800624535</v>
          </cell>
          <cell r="O68">
            <v>2000373.1800624535</v>
          </cell>
          <cell r="P68">
            <v>2000373.1800624535</v>
          </cell>
          <cell r="R68">
            <v>2000373.1800624535</v>
          </cell>
          <cell r="S68">
            <v>2034277.8102330035</v>
          </cell>
          <cell r="T68">
            <v>2000373.1800624535</v>
          </cell>
          <cell r="U68">
            <v>2034277.8102330035</v>
          </cell>
          <cell r="V68">
            <v>2000373.1800624535</v>
          </cell>
          <cell r="W68">
            <v>2034277.8102330035</v>
          </cell>
          <cell r="X68">
            <v>2000373.1800624535</v>
          </cell>
          <cell r="Y68">
            <v>2034277.8102330035</v>
          </cell>
          <cell r="Z68">
            <v>2000373.1800624535</v>
          </cell>
          <cell r="AA68">
            <v>2034277.8102330035</v>
          </cell>
          <cell r="AB68">
            <v>2000373.1800624535</v>
          </cell>
          <cell r="AC68">
            <v>2034277.8102330035</v>
          </cell>
          <cell r="AE68">
            <v>2152491.9377986197</v>
          </cell>
          <cell r="AF68">
            <v>2066866.3369897509</v>
          </cell>
          <cell r="AG68">
            <v>1975361.1570913624</v>
          </cell>
        </row>
        <row r="69">
          <cell r="B69" t="str">
            <v>            Derivative Liability - Short Term</v>
          </cell>
          <cell r="C69" t="str">
            <v>Other payables</v>
          </cell>
          <cell r="D69">
            <v>-2522.9132911183719</v>
          </cell>
          <cell r="E69">
            <v>-2522.9132911183719</v>
          </cell>
          <cell r="F69">
            <v>-2018.3306328946978</v>
          </cell>
          <cell r="G69">
            <v>-2018.3306328946978</v>
          </cell>
          <cell r="H69">
            <v>-2018.3306328946978</v>
          </cell>
          <cell r="I69">
            <v>-2018.3306328946978</v>
          </cell>
          <cell r="J69">
            <v>-2018.3306328946978</v>
          </cell>
          <cell r="K69">
            <v>-2018.3306328946978</v>
          </cell>
          <cell r="L69">
            <v>-2018.3306328946978</v>
          </cell>
          <cell r="M69">
            <v>-2018.3306328946978</v>
          </cell>
          <cell r="N69">
            <v>-2018.3306328946978</v>
          </cell>
          <cell r="O69">
            <v>-2018.3306328946978</v>
          </cell>
          <cell r="P69">
            <v>-2018.3306328946978</v>
          </cell>
          <cell r="R69">
            <v>-2018.3306328946978</v>
          </cell>
          <cell r="S69">
            <v>-2052.5396266725738</v>
          </cell>
          <cell r="T69">
            <v>-2018.3306328946978</v>
          </cell>
          <cell r="U69">
            <v>-2052.5396266725738</v>
          </cell>
          <cell r="V69">
            <v>-2018.3306328946978</v>
          </cell>
          <cell r="W69">
            <v>-2052.5396266725738</v>
          </cell>
          <cell r="X69">
            <v>-2018.3306328946978</v>
          </cell>
          <cell r="Y69">
            <v>-2052.5396266725738</v>
          </cell>
          <cell r="Z69">
            <v>-2018.3306328946978</v>
          </cell>
          <cell r="AA69">
            <v>-2052.5396266725738</v>
          </cell>
          <cell r="AB69">
            <v>-2018.3306328946978</v>
          </cell>
          <cell r="AC69">
            <v>-2052.5396266725738</v>
          </cell>
          <cell r="AE69">
            <v>-2171.8149685361136</v>
          </cell>
          <cell r="AF69">
            <v>-2085.4207023086701</v>
          </cell>
          <cell r="AG69">
            <v>-1993.0940757080816</v>
          </cell>
        </row>
        <row r="70">
          <cell r="B70" t="str">
            <v>            Accrued Other</v>
          </cell>
          <cell r="C70" t="str">
            <v>Other payables</v>
          </cell>
          <cell r="D70">
            <v>2419242.4012281415</v>
          </cell>
          <cell r="E70">
            <v>315868.07583364274</v>
          </cell>
          <cell r="F70">
            <v>549028.57607177121</v>
          </cell>
          <cell r="G70">
            <v>877106.88241286273</v>
          </cell>
          <cell r="H70">
            <v>277384.38695065223</v>
          </cell>
          <cell r="I70">
            <v>678356.76136754209</v>
          </cell>
          <cell r="J70">
            <v>1066396.3172548546</v>
          </cell>
          <cell r="K70">
            <v>252694.46066691418</v>
          </cell>
          <cell r="L70">
            <v>580772.76700800587</v>
          </cell>
          <cell r="M70">
            <v>933540.99963283562</v>
          </cell>
          <cell r="N70">
            <v>325588.52874271228</v>
          </cell>
          <cell r="O70">
            <v>713628.08463002497</v>
          </cell>
          <cell r="P70">
            <v>1114600.4590469149</v>
          </cell>
          <cell r="R70">
            <v>727559.45112159185</v>
          </cell>
          <cell r="S70">
            <v>1329853.08405002</v>
          </cell>
          <cell r="T70">
            <v>1869637.5851215336</v>
          </cell>
          <cell r="U70">
            <v>-3357622.5208006441</v>
          </cell>
          <cell r="V70">
            <v>-2779879.1892577456</v>
          </cell>
          <cell r="W70">
            <v>-2313484.2377617322</v>
          </cell>
          <cell r="X70">
            <v>-3462325.1972251362</v>
          </cell>
          <cell r="Y70">
            <v>-2990381.9400294051</v>
          </cell>
          <cell r="Z70">
            <v>-2435589.2189035397</v>
          </cell>
          <cell r="AA70">
            <v>-3316775.9822147526</v>
          </cell>
          <cell r="AB70">
            <v>-2562192.8945335764</v>
          </cell>
          <cell r="AC70">
            <v>-1789067.3875299734</v>
          </cell>
          <cell r="AE70">
            <v>-1893032.0669405628</v>
          </cell>
          <cell r="AF70">
            <v>-1817727.7160922086</v>
          </cell>
          <cell r="AG70">
            <v>-1737252.5065004968</v>
          </cell>
        </row>
        <row r="71">
          <cell r="B71" t="str">
            <v>            Proj Fin Debt - Cur - US$ Denom</v>
          </cell>
          <cell r="C71" t="str">
            <v>Short-term loans</v>
          </cell>
          <cell r="D71">
            <v>170581296.64001331</v>
          </cell>
          <cell r="E71">
            <v>170581296.64001331</v>
          </cell>
          <cell r="F71">
            <v>170581277.6400106</v>
          </cell>
          <cell r="G71">
            <v>170581277.6400106</v>
          </cell>
          <cell r="H71">
            <v>170581277.6400106</v>
          </cell>
          <cell r="I71">
            <v>170581277.6400106</v>
          </cell>
          <cell r="J71">
            <v>170581277.6400106</v>
          </cell>
          <cell r="K71">
            <v>170581277.6400106</v>
          </cell>
          <cell r="L71">
            <v>170581277.6400106</v>
          </cell>
          <cell r="M71">
            <v>170581277.6400106</v>
          </cell>
          <cell r="N71">
            <v>170581277.6400106</v>
          </cell>
          <cell r="O71">
            <v>170581277.6400106</v>
          </cell>
          <cell r="P71">
            <v>170581277.6400106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 t="e">
            <v>#REF!</v>
          </cell>
          <cell r="AA71" t="e">
            <v>#REF!</v>
          </cell>
          <cell r="AB71" t="e">
            <v>#REF!</v>
          </cell>
          <cell r="AC71" t="e">
            <v>#REF!</v>
          </cell>
          <cell r="AE71" t="e">
            <v>#REF!</v>
          </cell>
          <cell r="AF71" t="e">
            <v>#REF!</v>
          </cell>
          <cell r="AG71" t="e">
            <v>#REF!</v>
          </cell>
        </row>
        <row r="72">
          <cell r="B72" t="str">
            <v>            Proj Fin Debt - Cur - Foreign Denom</v>
          </cell>
          <cell r="C72" t="str">
            <v>Short-term loans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B73" t="str">
            <v>            ST Portion of LT Incentive Compensatn Payable</v>
          </cell>
          <cell r="C73" t="str">
            <v>Other payables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            Deferred Tax Liability - Foreign Current</v>
          </cell>
          <cell r="C74" t="str">
            <v>Deferred tax liabilities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B75" t="str">
            <v>            Contingent Legal Reserves - ST</v>
          </cell>
          <cell r="C75" t="str">
            <v>Short-term provisions</v>
          </cell>
          <cell r="D75">
            <v>8671808.1661552507</v>
          </cell>
          <cell r="E75">
            <v>8671808.1661552507</v>
          </cell>
          <cell r="F75">
            <v>6937446.5329242013</v>
          </cell>
          <cell r="G75">
            <v>6937446.5329242013</v>
          </cell>
          <cell r="H75">
            <v>6937446.5329242013</v>
          </cell>
          <cell r="I75">
            <v>6937446.5329242013</v>
          </cell>
          <cell r="J75">
            <v>6937446.5329242013</v>
          </cell>
          <cell r="K75">
            <v>6937446.5329242013</v>
          </cell>
          <cell r="L75">
            <v>6937446.5329242013</v>
          </cell>
          <cell r="M75">
            <v>6937446.5329242013</v>
          </cell>
          <cell r="N75">
            <v>6937446.5329242013</v>
          </cell>
          <cell r="O75">
            <v>6937446.5329242013</v>
          </cell>
          <cell r="P75">
            <v>6937446.5329242013</v>
          </cell>
          <cell r="R75">
            <v>6937446.5329242013</v>
          </cell>
          <cell r="S75">
            <v>7055030.3724652892</v>
          </cell>
          <cell r="T75">
            <v>6937446.5329242013</v>
          </cell>
          <cell r="U75">
            <v>7055030.3724652892</v>
          </cell>
          <cell r="V75">
            <v>6937446.5329242013</v>
          </cell>
          <cell r="W75">
            <v>7055030.3724652892</v>
          </cell>
          <cell r="X75">
            <v>6937446.5329242013</v>
          </cell>
          <cell r="Y75">
            <v>7055030.3724652892</v>
          </cell>
          <cell r="Z75">
            <v>6937446.5329242013</v>
          </cell>
          <cell r="AA75">
            <v>7055030.3724652892</v>
          </cell>
          <cell r="AB75">
            <v>6937446.5329242013</v>
          </cell>
          <cell r="AC75">
            <v>7055030.3724652892</v>
          </cell>
          <cell r="AE75">
            <v>7465005.9698171485</v>
          </cell>
          <cell r="AF75">
            <v>7168049.8651354741</v>
          </cell>
          <cell r="AG75">
            <v>6850702.9323942242</v>
          </cell>
        </row>
        <row r="76">
          <cell r="B76" t="str">
            <v>Charges Payable - NurEnergoService LLP</v>
          </cell>
          <cell r="C76" t="str">
            <v>Trade payables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B77" t="str">
            <v>Charges Payable - AES Electric LTD</v>
          </cell>
          <cell r="C77" t="str">
            <v>Trade payables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B78" t="str">
            <v>Charges Payable - Lal Pir LTD</v>
          </cell>
          <cell r="C78" t="str">
            <v>Trade payables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B79" t="str">
            <v>Charges Payable - AES Great Britain</v>
          </cell>
          <cell r="C79" t="str">
            <v>Trade payables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B80" t="str">
            <v>Charges Payable - Maikuben West CJSC</v>
          </cell>
          <cell r="C80" t="str">
            <v>Trade payables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B81" t="str">
            <v>Charges Payable - Shulbinsk GES LSC</v>
          </cell>
          <cell r="C81" t="str">
            <v>Trade payables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B82" t="str">
            <v>Charges Payable - UstKamenogorsk GES LLP</v>
          </cell>
          <cell r="C82" t="str">
            <v>Trade payables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B83" t="str">
            <v>Charges Payable - AES Corp</v>
          </cell>
          <cell r="C83" t="str">
            <v>Trade payables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Charges Payable - Silk Road Inc</v>
          </cell>
          <cell r="C84" t="str">
            <v>Trade payables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Charges Payable - Borsod Energetikia Kft</v>
          </cell>
          <cell r="C85" t="str">
            <v>Trade payables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102862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Total: Current Liabilities</v>
          </cell>
          <cell r="D86">
            <v>182876041.81886473</v>
          </cell>
          <cell r="E86">
            <v>180881412.18660754</v>
          </cell>
          <cell r="F86">
            <v>165578993.66849768</v>
          </cell>
          <cell r="G86">
            <v>166276765.12398735</v>
          </cell>
          <cell r="H86">
            <v>166157742.26376361</v>
          </cell>
          <cell r="I86">
            <v>166224429.09073204</v>
          </cell>
          <cell r="J86">
            <v>168040506.1018016</v>
          </cell>
          <cell r="K86">
            <v>168478307.99705711</v>
          </cell>
          <cell r="L86">
            <v>168115748.57063302</v>
          </cell>
          <cell r="M86">
            <v>169731493.51429239</v>
          </cell>
          <cell r="N86">
            <v>170202354.58353305</v>
          </cell>
          <cell r="O86">
            <v>170211787.59588605</v>
          </cell>
          <cell r="P86">
            <v>171947022.25833106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  <cell r="AB86" t="e">
            <v>#REF!</v>
          </cell>
          <cell r="AC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</row>
        <row r="87">
          <cell r="B87" t="str">
            <v>Long-Term Liabilities:</v>
          </cell>
        </row>
        <row r="88">
          <cell r="B88" t="str">
            <v>            Proj Fin Debt - LT - Foreign Denominated</v>
          </cell>
          <cell r="C88" t="str">
            <v>Short-term loans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            Deferred Tax Liability Foreign</v>
          </cell>
          <cell r="C89" t="str">
            <v>Deferred tax liabilities</v>
          </cell>
          <cell r="D89">
            <v>247669198.53918272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 t="e">
            <v>#REF!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  <cell r="AE89" t="e">
            <v>#REF!</v>
          </cell>
          <cell r="AF89" t="e">
            <v>#REF!</v>
          </cell>
          <cell r="AG89" t="e">
            <v>#REF!</v>
          </cell>
        </row>
        <row r="90">
          <cell r="B90" t="str">
            <v>            Contingent Legal Reserves - LT</v>
          </cell>
          <cell r="C90" t="str">
            <v>Long-term provisions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B91" t="str">
            <v>            LT Derivative Liability</v>
          </cell>
          <cell r="C91" t="str">
            <v>Deferred tax liabilities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</row>
        <row r="92">
          <cell r="B92" t="str">
            <v>            LT Incentive Compensation Payable</v>
          </cell>
          <cell r="C92" t="str">
            <v>Employee benefits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e">
            <v>#DIV/0!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7242116</v>
          </cell>
          <cell r="AE92">
            <v>0</v>
          </cell>
          <cell r="AF92">
            <v>0</v>
          </cell>
          <cell r="AG92">
            <v>0</v>
          </cell>
        </row>
        <row r="93">
          <cell r="B93" t="str">
            <v>            LT Accrued Asset Retirement Obligations</v>
          </cell>
          <cell r="C93" t="str">
            <v>Long-term provisions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e">
            <v>#DIV/0!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E93" t="e">
            <v>#REF!</v>
          </cell>
          <cell r="AF93" t="e">
            <v>#REF!</v>
          </cell>
          <cell r="AG93" t="e">
            <v>#REF!</v>
          </cell>
        </row>
        <row r="94">
          <cell r="B94" t="str">
            <v>Loans Payable - LT - AES Corp</v>
          </cell>
          <cell r="C94" t="str">
            <v>Long-term loans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e">
            <v>#DIV/0!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B95" t="str">
            <v>Loans Payable - LT - AES Global Power Holdings BV</v>
          </cell>
          <cell r="C95" t="str">
            <v>Long-term loans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e">
            <v>#DIV/0!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101994786.19382574</v>
          </cell>
          <cell r="AE95">
            <v>0</v>
          </cell>
          <cell r="AF95">
            <v>0</v>
          </cell>
          <cell r="AG95">
            <v>0</v>
          </cell>
        </row>
        <row r="96">
          <cell r="B96" t="str">
            <v>Int Payable - LT - Kazakhmys</v>
          </cell>
          <cell r="C96" t="str">
            <v>Other payables</v>
          </cell>
          <cell r="D96">
            <v>103624129.62264748</v>
          </cell>
          <cell r="E96">
            <v>103974602.29480027</v>
          </cell>
          <cell r="F96">
            <v>104157752.52992526</v>
          </cell>
          <cell r="G96">
            <v>104438130.66764748</v>
          </cell>
          <cell r="H96">
            <v>104709464.34931415</v>
          </cell>
          <cell r="I96">
            <v>104989842.48703638</v>
          </cell>
          <cell r="J96">
            <v>103214867.98613361</v>
          </cell>
          <cell r="K96">
            <v>103495246.12385581</v>
          </cell>
          <cell r="L96">
            <v>103775624.26157805</v>
          </cell>
          <cell r="M96">
            <v>104046957.94324471</v>
          </cell>
          <cell r="N96">
            <v>104327336.08096693</v>
          </cell>
          <cell r="O96">
            <v>104598669.76263361</v>
          </cell>
          <cell r="P96">
            <v>102798823.00757806</v>
          </cell>
          <cell r="Q96" t="e">
            <v>#DIV/0!</v>
          </cell>
          <cell r="R96">
            <v>103149295.67973083</v>
          </cell>
          <cell r="S96">
            <v>103457803.60874449</v>
          </cell>
          <cell r="T96">
            <v>103811048.38112898</v>
          </cell>
          <cell r="U96">
            <v>104153383.59776287</v>
          </cell>
          <cell r="V96">
            <v>104495035.37033036</v>
          </cell>
          <cell r="W96">
            <v>102393393.7676979</v>
          </cell>
          <cell r="X96">
            <v>102764378.70409983</v>
          </cell>
          <cell r="Y96">
            <v>103100279.3267857</v>
          </cell>
          <cell r="Z96">
            <v>103448177.26713338</v>
          </cell>
          <cell r="AA96">
            <v>103795667.69597238</v>
          </cell>
          <cell r="AB96">
            <v>104131975.83016697</v>
          </cell>
          <cell r="AC96">
            <v>101994786.19382574</v>
          </cell>
          <cell r="AE96">
            <v>101900103.24984726</v>
          </cell>
          <cell r="AF96">
            <v>101968684.59567676</v>
          </cell>
          <cell r="AG96">
            <v>102041975.15747742</v>
          </cell>
        </row>
        <row r="97">
          <cell r="B97" t="str">
            <v>Int Payable - LT - AES Global Power Holdings BV</v>
          </cell>
          <cell r="C97" t="str">
            <v>Long-term loans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e">
            <v>#DIV/0!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B98" t="str">
            <v>Int Payable - LT - AES Electric LTD</v>
          </cell>
          <cell r="C98" t="str">
            <v>Long-term loans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e">
            <v>#DIV/0!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</row>
        <row r="99">
          <cell r="B99" t="str">
            <v>Total: Long-Term Liabilities</v>
          </cell>
          <cell r="D99">
            <v>351293328.16183019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  <cell r="Q99">
            <v>102798823.00757806</v>
          </cell>
          <cell r="R99" t="e">
            <v>#REF!</v>
          </cell>
          <cell r="S99" t="e">
            <v>#REF!</v>
          </cell>
          <cell r="T99" t="e">
            <v>#REF!</v>
          </cell>
          <cell r="U99" t="e">
            <v>#REF!</v>
          </cell>
          <cell r="V99" t="e">
            <v>#REF!</v>
          </cell>
          <cell r="W99" t="e">
            <v>#REF!</v>
          </cell>
          <cell r="X99" t="e">
            <v>#REF!</v>
          </cell>
          <cell r="Y99" t="e">
            <v>#REF!</v>
          </cell>
          <cell r="Z99" t="e">
            <v>#REF!</v>
          </cell>
          <cell r="AA99" t="e">
            <v>#REF!</v>
          </cell>
          <cell r="AB99" t="e">
            <v>#REF!</v>
          </cell>
          <cell r="AC99" t="e">
            <v>#REF!</v>
          </cell>
          <cell r="AE99" t="e">
            <v>#REF!</v>
          </cell>
          <cell r="AF99" t="e">
            <v>#REF!</v>
          </cell>
          <cell r="AG99" t="e">
            <v>#REF!</v>
          </cell>
        </row>
        <row r="100">
          <cell r="B100" t="str">
            <v>Stockholders Equity:</v>
          </cell>
        </row>
        <row r="101">
          <cell r="B101" t="str">
            <v>Contributed Capital - Suntree Power LTD</v>
          </cell>
          <cell r="C101" t="str">
            <v>Shareholders capital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B102" t="str">
            <v>Contributed Capital - AES Corp</v>
          </cell>
          <cell r="C102" t="str">
            <v>Shareholders capital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1640</v>
          </cell>
          <cell r="AE102">
            <v>0</v>
          </cell>
          <cell r="AF102">
            <v>0</v>
          </cell>
          <cell r="AG102">
            <v>0</v>
          </cell>
        </row>
        <row r="103">
          <cell r="B103" t="str">
            <v>            Common Stock</v>
          </cell>
          <cell r="C103" t="str">
            <v>Shareholders capital</v>
          </cell>
          <cell r="D103">
            <v>834650.69195995212</v>
          </cell>
          <cell r="E103">
            <v>834650.69195995212</v>
          </cell>
          <cell r="F103">
            <v>667720.55356796167</v>
          </cell>
          <cell r="G103">
            <v>667720.55356796167</v>
          </cell>
          <cell r="H103">
            <v>667720.55356796167</v>
          </cell>
          <cell r="I103">
            <v>667720.55356796167</v>
          </cell>
          <cell r="J103">
            <v>667720.55356796167</v>
          </cell>
          <cell r="K103">
            <v>667720.55356796167</v>
          </cell>
          <cell r="L103">
            <v>667720.55356796167</v>
          </cell>
          <cell r="M103">
            <v>667720.55356796167</v>
          </cell>
          <cell r="N103">
            <v>667720.55356796167</v>
          </cell>
          <cell r="O103">
            <v>667720.55356796167</v>
          </cell>
          <cell r="P103">
            <v>667720.55356796167</v>
          </cell>
          <cell r="R103">
            <v>667720.55356796167</v>
          </cell>
          <cell r="S103">
            <v>679037.85108606284</v>
          </cell>
          <cell r="T103">
            <v>667720.55356796167</v>
          </cell>
          <cell r="U103">
            <v>679037.85108606284</v>
          </cell>
          <cell r="V103">
            <v>667720.55356796167</v>
          </cell>
          <cell r="W103">
            <v>679037.85108606284</v>
          </cell>
          <cell r="X103">
            <v>667720.55356796167</v>
          </cell>
          <cell r="Y103">
            <v>679037.85108606284</v>
          </cell>
          <cell r="Z103">
            <v>667720.55356796167</v>
          </cell>
          <cell r="AA103">
            <v>679037.85108606284</v>
          </cell>
          <cell r="AB103">
            <v>667720.55356796167</v>
          </cell>
          <cell r="AC103">
            <v>679037.85108606284</v>
          </cell>
          <cell r="AE103">
            <v>718497.48965970252</v>
          </cell>
          <cell r="AF103">
            <v>689915.83592552156</v>
          </cell>
          <cell r="AG103">
            <v>659371.59048918763</v>
          </cell>
        </row>
        <row r="104">
          <cell r="B104" t="str">
            <v>            Beginning Retained Earnings</v>
          </cell>
          <cell r="C104" t="str">
            <v>Retained earnings</v>
          </cell>
          <cell r="D104">
            <v>438002556.80766648</v>
          </cell>
          <cell r="E104">
            <v>453569176.53206795</v>
          </cell>
          <cell r="F104">
            <v>453569176.53206789</v>
          </cell>
          <cell r="G104">
            <v>453569176.53206789</v>
          </cell>
          <cell r="H104">
            <v>453569176.53206789</v>
          </cell>
          <cell r="I104">
            <v>453569176.53206789</v>
          </cell>
          <cell r="J104">
            <v>453569176.53206789</v>
          </cell>
          <cell r="K104">
            <v>453569176.53206789</v>
          </cell>
          <cell r="L104">
            <v>453569176.53206789</v>
          </cell>
          <cell r="M104">
            <v>453569176.53206789</v>
          </cell>
          <cell r="N104">
            <v>453569176.53206789</v>
          </cell>
          <cell r="O104">
            <v>453569176.53206789</v>
          </cell>
          <cell r="P104">
            <v>453569176.53206789</v>
          </cell>
          <cell r="R104" t="e">
            <v>#REF!</v>
          </cell>
          <cell r="S104" t="e">
            <v>#REF!</v>
          </cell>
          <cell r="T104" t="e">
            <v>#REF!</v>
          </cell>
          <cell r="U104" t="e">
            <v>#REF!</v>
          </cell>
          <cell r="V104" t="e">
            <v>#REF!</v>
          </cell>
          <cell r="W104" t="e">
            <v>#REF!</v>
          </cell>
          <cell r="X104" t="e">
            <v>#REF!</v>
          </cell>
          <cell r="Y104" t="e">
            <v>#REF!</v>
          </cell>
          <cell r="Z104" t="e">
            <v>#REF!</v>
          </cell>
          <cell r="AA104" t="e">
            <v>#REF!</v>
          </cell>
          <cell r="AB104" t="e">
            <v>#REF!</v>
          </cell>
          <cell r="AC104" t="e">
            <v>#REF!</v>
          </cell>
          <cell r="AE104" t="e">
            <v>#REF!</v>
          </cell>
          <cell r="AF104" t="e">
            <v>#REF!</v>
          </cell>
          <cell r="AG104" t="e">
            <v>#REF!</v>
          </cell>
        </row>
        <row r="105">
          <cell r="B105" t="str">
            <v>Dividends - Suntree Power LTD</v>
          </cell>
          <cell r="C105" t="str">
            <v>Dividend payable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</row>
        <row r="106">
          <cell r="B106" t="str">
            <v>            YTD Net Income</v>
          </cell>
          <cell r="C106" t="str">
            <v>Retained earnings</v>
          </cell>
          <cell r="D106">
            <v>15566619.724401386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R106" t="e">
            <v>#REF!</v>
          </cell>
          <cell r="S106" t="e">
            <v>#REF!</v>
          </cell>
          <cell r="T106" t="e">
            <v>#REF!</v>
          </cell>
          <cell r="U106" t="e">
            <v>#REF!</v>
          </cell>
          <cell r="V106" t="e">
            <v>#REF!</v>
          </cell>
          <cell r="W106" t="e">
            <v>#REF!</v>
          </cell>
          <cell r="X106" t="e">
            <v>#REF!</v>
          </cell>
          <cell r="Y106" t="e">
            <v>#REF!</v>
          </cell>
          <cell r="Z106" t="e">
            <v>#REF!</v>
          </cell>
          <cell r="AA106" t="e">
            <v>#REF!</v>
          </cell>
          <cell r="AB106" t="e">
            <v>#REF!</v>
          </cell>
          <cell r="AC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</row>
        <row r="107">
          <cell r="B107" t="str">
            <v>            Cumulative Translation Adjustment</v>
          </cell>
          <cell r="C107" t="str">
            <v>Currency translation reserve</v>
          </cell>
          <cell r="D107">
            <v>154154.55628441682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  <cell r="X107" t="e">
            <v>#REF!</v>
          </cell>
          <cell r="Y107" t="e">
            <v>#REF!</v>
          </cell>
          <cell r="Z107" t="e">
            <v>#REF!</v>
          </cell>
          <cell r="AA107" t="e">
            <v>#REF!</v>
          </cell>
          <cell r="AB107" t="e">
            <v>#REF!</v>
          </cell>
          <cell r="AC107" t="e">
            <v>#REF!</v>
          </cell>
          <cell r="AD107" t="e">
            <v>#REF!</v>
          </cell>
          <cell r="AE107" t="e">
            <v>#REF!</v>
          </cell>
          <cell r="AF107" t="e">
            <v>#REF!</v>
          </cell>
          <cell r="AG107" t="e">
            <v>#REF!</v>
          </cell>
        </row>
        <row r="108">
          <cell r="B108" t="str">
            <v>Total: Stockholders Equity</v>
          </cell>
          <cell r="D108">
            <v>454557981.7803123</v>
          </cell>
        </row>
      </sheetData>
      <sheetData sheetId="12"/>
      <sheetData sheetId="13" refreshError="1"/>
      <sheetData sheetId="14" refreshError="1"/>
      <sheetData sheetId="15">
        <row r="21">
          <cell r="Q21">
            <v>61217.920103251745</v>
          </cell>
        </row>
        <row r="48">
          <cell r="Q48">
            <v>0</v>
          </cell>
        </row>
      </sheetData>
      <sheetData sheetId="16">
        <row r="34">
          <cell r="Q34">
            <v>59177.284502446724</v>
          </cell>
        </row>
        <row r="55">
          <cell r="Q55" t="e">
            <v>#REF!</v>
          </cell>
        </row>
      </sheetData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>
        <row r="506">
          <cell r="G506" t="str">
            <v>ТП</v>
          </cell>
          <cell r="H506" t="str">
            <v>Routine Maint - Material Handling</v>
          </cell>
        </row>
        <row r="507">
          <cell r="G507" t="str">
            <v>Котел</v>
          </cell>
          <cell r="H507" t="str">
            <v>Routine Maint - Boiler/Hrsg</v>
          </cell>
        </row>
        <row r="508">
          <cell r="G508" t="str">
            <v>Турбина</v>
          </cell>
          <cell r="H508" t="str">
            <v>Routine Maint - Steam Turbine/Generator</v>
          </cell>
        </row>
        <row r="509">
          <cell r="G509" t="str">
            <v>Химводоочистка</v>
          </cell>
          <cell r="H509" t="str">
            <v>Routine Maint - Water Treatment</v>
          </cell>
        </row>
        <row r="510">
          <cell r="G510" t="str">
            <v>Экология</v>
          </cell>
          <cell r="H510" t="str">
            <v>Routine Maint - Environmental Systems</v>
          </cell>
        </row>
        <row r="511">
          <cell r="G511" t="str">
            <v>Прочий ремонт блоков</v>
          </cell>
          <cell r="H511" t="str">
            <v>Routine Maint - Other Direct UnIT Costs</v>
          </cell>
        </row>
        <row r="512">
          <cell r="G512" t="str">
            <v>Прочие тек ремонты</v>
          </cell>
          <cell r="H512" t="str">
            <v>Other Power Plant Maint Costs</v>
          </cell>
        </row>
        <row r="513">
          <cell r="G513" t="str">
            <v>ОРУ</v>
          </cell>
          <cell r="H513" t="str">
            <v>Transmission Grid Maintenance</v>
          </cell>
        </row>
        <row r="514">
          <cell r="G514" t="str">
            <v>Тек ремонт транспорта</v>
          </cell>
          <cell r="H514" t="str">
            <v>Vehicle - Repair &amp; Maintenance</v>
          </cell>
        </row>
        <row r="515">
          <cell r="G515" t="str">
            <v>Програмное обесп</v>
          </cell>
          <cell r="H515" t="str">
            <v>IT Hardware</v>
          </cell>
        </row>
        <row r="516">
          <cell r="G516" t="str">
            <v>Лицензия</v>
          </cell>
          <cell r="H516" t="str">
            <v>IT Licenses</v>
          </cell>
        </row>
        <row r="517">
          <cell r="G517" t="str">
            <v>ТБ</v>
          </cell>
          <cell r="H517" t="str">
            <v>Safety</v>
          </cell>
        </row>
      </sheetData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_IS_KZT"/>
      <sheetName val="Assump"/>
      <sheetName val="Sales"/>
      <sheetName val="Coal"/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BS_KZT"/>
      <sheetName val="BS_USD"/>
      <sheetName val="FX"/>
      <sheetName val="Trans"/>
      <sheetName val="Flash"/>
      <sheetName val="Flash_IS"/>
      <sheetName val="CF_USD"/>
      <sheetName val="CF_KZT"/>
      <sheetName val="Coaldetails_Eki"/>
      <sheetName val="Eki_P&amp;L_Prj"/>
      <sheetName val="BS$"/>
      <sheetName val="BSKZT"/>
      <sheetName val="Contractors"/>
      <sheetName val="Mat&amp;Chemicals"/>
      <sheetName val="Cost"/>
      <sheetName val="CF Format"/>
      <sheetName val="CustomerDetails New"/>
      <sheetName val="Hyp"/>
      <sheetName val="Loans"/>
      <sheetName val="CustomerDetails_Eki"/>
      <sheetName val="SalesSummary_Eki"/>
      <sheetName val="Stock Option"/>
      <sheetName val="IC"/>
      <sheetName val="FA"/>
      <sheetName val="CF Forecats_Eki"/>
      <sheetName val="KPI"/>
      <sheetName val="ICLoan"/>
      <sheetName val="Cost Details"/>
      <sheetName val="Notes"/>
      <sheetName val="Exp Details"/>
      <sheetName val="CustomerDetails_Eki (2)"/>
      <sheetName val="SalesSummary_Maikuben"/>
      <sheetName val="CF Forecast_Maikuben"/>
      <sheetName val="CF_Consolidated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NPV"/>
      <sheetName val="BS USD"/>
      <sheetName val="IS USD"/>
      <sheetName val="CF USD"/>
      <sheetName val="DebtSchedule"/>
      <sheetName val="Financials"/>
      <sheetName val="Given"/>
      <sheetName val="BS KZT"/>
      <sheetName val="P&amp;L KZT"/>
      <sheetName val="CF KZT"/>
      <sheetName val="P&amp;L USD"/>
      <sheetName val="CA"/>
      <sheetName val="FX_VAT"/>
      <sheetName val="Comshare Upload"/>
      <sheetName val="V1.06"/>
      <sheetName val="IC Accounts"/>
      <sheetName val="IS_USD"/>
      <sheetName val="IS_KZT"/>
      <sheetName val="IS_Comshare"/>
      <sheetName val="CF Summary"/>
      <sheetName val="CF_Comshare$"/>
      <sheetName val="CF_ComshareKZT"/>
      <sheetName val="Daily Cash Flow"/>
      <sheetName val="customers Aug Frct"/>
      <sheetName val="Customers Curr Fcst"/>
      <sheetName val="Inspec&amp;Training"/>
      <sheetName val="TB Aug 04"/>
      <sheetName val="Titul"/>
      <sheetName val="Goals &amp; Targets"/>
      <sheetName val="Operational Cost"/>
      <sheetName val="Salary,Admin &amp; Taxes"/>
      <sheetName val="Repair Cost"/>
      <sheetName val="СводтурбВал"/>
      <sheetName val="Labor"/>
      <sheetName val="Material"/>
      <sheetName val="Equipment"/>
      <sheetName val="Inventory"/>
      <sheetName val="Summary"/>
      <sheetName val="Лист1"/>
      <sheetName val="Лист2"/>
      <sheetName val="свбез4"/>
      <sheetName val="Свод котла Вал"/>
      <sheetName val="Общая котел"/>
      <sheetName val="бл4"/>
      <sheetName val="Break even"/>
      <sheetName val="Labor1"/>
      <sheetName val="Acc"/>
      <sheetName val="Ind"/>
      <sheetName val="Details"/>
      <sheetName val="IS KZT"/>
      <sheetName val="BS KZT "/>
      <sheetName val="TLA "/>
      <sheetName val="DIRECT"/>
      <sheetName val="TrialBalance"/>
      <sheetName val="Costs"/>
      <sheetName val="Loan"/>
      <sheetName val="Taxes"/>
      <sheetName val="SR"/>
      <sheetName val="Proj-List"/>
      <sheetName val="Costs 1"/>
      <sheetName val="Internal Budget"/>
      <sheetName val="Fuel"/>
      <sheetName val="Power"/>
      <sheetName val="Loan1"/>
      <sheetName val="Contingencies"/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Technology-G"/>
      <sheetName val="Лист3"/>
      <sheetName val="O&amp;M"/>
      <sheetName val="BS"/>
      <sheetName val="IS (USD)"/>
      <sheetName val="CF (USD)"/>
      <sheetName val="BS (USD)"/>
      <sheetName val="Sens"/>
      <sheetName val="Variance_Analysis"/>
      <sheetName val="KR"/>
      <sheetName val="SE1"/>
      <sheetName val="SE2"/>
      <sheetName val="Sheet2"/>
      <sheetName val="Sheet3"/>
      <sheetName val="EIU Macro Forecasts 2005-2008"/>
      <sheetName val="FX Update 10.26.04"/>
      <sheetName val="Annual Interest Rates 2004-2024"/>
      <sheetName val="Commodity 2005 - 2009"/>
      <sheetName val="emission"/>
      <sheetName val="PR Budget 06"/>
      <sheetName val="Shell"/>
      <sheetName val="Comshare"/>
      <sheetName val="IC Input"/>
      <sheetName val="NonIC Input"/>
      <sheetName val="CF$"/>
      <sheetName val="BSUSD"/>
      <sheetName val="ComshKZT"/>
      <sheetName val="ComshUSD"/>
      <sheetName val="Capex 2006"/>
      <sheetName val="Repair 2006"/>
      <sheetName val="CFPres"/>
      <sheetName val="Safety_Stationary_Housekeeping"/>
      <sheetName val="Sensitivity table"/>
      <sheetName val="Kazn 05 vs 04"/>
      <sheetName val="Kazn 06 vs 05"/>
      <sheetName val="IS 2004"/>
      <sheetName val="IS 2005"/>
      <sheetName val="IS 2006"/>
      <sheetName val="VC+FC"/>
      <sheetName val="Capex Summary"/>
      <sheetName val="Pres_assump"/>
      <sheetName val="Safety,Stationary,Housekeeping"/>
      <sheetName val="2005_Links"/>
      <sheetName val="Altay"/>
      <sheetName val="Menu"/>
      <sheetName val="GA"/>
      <sheetName val="Operations"/>
      <sheetName val="Maching"/>
      <sheetName val="EBe"/>
    </sheetNames>
    <sheetDataSet>
      <sheetData sheetId="0" refreshError="1"/>
      <sheetData sheetId="1" refreshError="1">
        <row r="26">
          <cell r="D26">
            <v>300</v>
          </cell>
          <cell r="E26">
            <v>300</v>
          </cell>
          <cell r="F26">
            <v>300</v>
          </cell>
          <cell r="G26">
            <v>370</v>
          </cell>
          <cell r="H26">
            <v>370</v>
          </cell>
          <cell r="I26">
            <v>370</v>
          </cell>
          <cell r="J26">
            <v>370</v>
          </cell>
          <cell r="K26">
            <v>370</v>
          </cell>
          <cell r="L26">
            <v>370</v>
          </cell>
          <cell r="M26">
            <v>300</v>
          </cell>
          <cell r="N26">
            <v>300</v>
          </cell>
          <cell r="O26">
            <v>300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1">
          <cell r="A1" t="str">
            <v>ACQUISITION_I_INP</v>
          </cell>
        </row>
        <row r="2">
          <cell r="A2" t="str">
            <v>AEE2, LLC</v>
          </cell>
        </row>
        <row r="3">
          <cell r="A3" t="str">
            <v>AES - Drax Electric Ltd. Input</v>
          </cell>
        </row>
        <row r="4">
          <cell r="A4" t="str">
            <v>AES Africa Holding BV</v>
          </cell>
        </row>
        <row r="5">
          <cell r="A5" t="str">
            <v>AES Alamitos</v>
          </cell>
        </row>
        <row r="6">
          <cell r="A6" t="str">
            <v>AES Alamitos Development, Inc.</v>
          </cell>
        </row>
        <row r="7">
          <cell r="A7" t="str">
            <v>AES Alicura Holdings,SRL (Arg) Input</v>
          </cell>
        </row>
        <row r="8">
          <cell r="A8" t="str">
            <v>AES Alicura Holdings,SRL (Arg) Pass1</v>
          </cell>
        </row>
        <row r="9">
          <cell r="A9" t="str">
            <v>AES Americas Investments Input</v>
          </cell>
        </row>
        <row r="10">
          <cell r="A10" t="str">
            <v>AES Americas South Inc. Input</v>
          </cell>
        </row>
        <row r="11">
          <cell r="A11" t="str">
            <v>AES Andres (Dominican Republic)</v>
          </cell>
        </row>
        <row r="12">
          <cell r="A12" t="str">
            <v>AES Andres BV, Input</v>
          </cell>
        </row>
        <row r="13">
          <cell r="A13" t="str">
            <v>AES Anhui Power Co. (L) Ltd.</v>
          </cell>
        </row>
        <row r="14">
          <cell r="A14" t="str">
            <v>AES Anhui Power Co. Ltd. (BVI) Input</v>
          </cell>
        </row>
        <row r="15">
          <cell r="A15" t="str">
            <v>AES Argentina (US) Input</v>
          </cell>
        </row>
        <row r="16">
          <cell r="A16" t="str">
            <v>AES Argentina Operations Ltd. Input</v>
          </cell>
        </row>
        <row r="17">
          <cell r="A17" t="str">
            <v>AES Atlantis Inc.</v>
          </cell>
        </row>
        <row r="18">
          <cell r="A18" t="str">
            <v>AES Aurora Inc.</v>
          </cell>
        </row>
        <row r="19">
          <cell r="A19" t="str">
            <v>AES Australia Holding, BV Input</v>
          </cell>
        </row>
        <row r="20">
          <cell r="A20" t="str">
            <v>AES Australia Retail II, Inc</v>
          </cell>
        </row>
        <row r="21">
          <cell r="A21" t="str">
            <v>AES Australia Retail, Inc</v>
          </cell>
        </row>
        <row r="22">
          <cell r="A22" t="str">
            <v>AES Baltic Holdings BV Input</v>
          </cell>
        </row>
        <row r="23">
          <cell r="A23" t="str">
            <v>AES Bandierantes Emp. Ltda.(Brazil) Inp</v>
          </cell>
        </row>
        <row r="24">
          <cell r="A24" t="str">
            <v>AES Barka S.A.O.C. (Oman)</v>
          </cell>
        </row>
        <row r="25">
          <cell r="A25" t="str">
            <v>AES Barka Services 1 (Cayman)</v>
          </cell>
        </row>
        <row r="26">
          <cell r="A26" t="str">
            <v>AES Barka Services 1 (Mauritius)</v>
          </cell>
        </row>
        <row r="27">
          <cell r="A27" t="str">
            <v>AES Barka Services 2 (Cayman)</v>
          </cell>
        </row>
        <row r="28">
          <cell r="A28" t="str">
            <v>AES Barka Services 2 (Mauritius)</v>
          </cell>
        </row>
        <row r="29">
          <cell r="A29" t="str">
            <v>AES Barry Ltd.</v>
          </cell>
        </row>
        <row r="30">
          <cell r="A30" t="str">
            <v>AES Barry Operations (UK)</v>
          </cell>
        </row>
        <row r="31">
          <cell r="A31" t="str">
            <v>AES Beauvoir BV</v>
          </cell>
        </row>
        <row r="32">
          <cell r="A32" t="str">
            <v>AES Beaver Valley LLC</v>
          </cell>
        </row>
        <row r="33">
          <cell r="A33" t="str">
            <v>AES Beaver Valley, Inc. Input</v>
          </cell>
        </row>
        <row r="34">
          <cell r="A34" t="str">
            <v>AES Brasil Ltda Development Office</v>
          </cell>
        </row>
        <row r="35">
          <cell r="A35" t="str">
            <v>AES Brazil Holdings Input</v>
          </cell>
        </row>
        <row r="36">
          <cell r="A36" t="str">
            <v>AES BV Operations LLC</v>
          </cell>
        </row>
        <row r="37">
          <cell r="A37" t="str">
            <v>AES Cameroon Holdings SA</v>
          </cell>
        </row>
        <row r="38">
          <cell r="A38" t="str">
            <v>AES Canal Power Services, Inc. Input</v>
          </cell>
        </row>
        <row r="39">
          <cell r="A39" t="str">
            <v>AES Caracoles I Input</v>
          </cell>
        </row>
        <row r="40">
          <cell r="A40" t="str">
            <v>AES Caracoles II Input</v>
          </cell>
        </row>
        <row r="41">
          <cell r="A41" t="str">
            <v>AES Caracoles III, LP Input</v>
          </cell>
        </row>
        <row r="42">
          <cell r="A42" t="str">
            <v>AES Caracoles SRL</v>
          </cell>
        </row>
        <row r="43">
          <cell r="A43" t="str">
            <v>AES Caribbean Holdings, Inc.</v>
          </cell>
        </row>
        <row r="44">
          <cell r="A44" t="str">
            <v>AES Caribbean Services, Inc.</v>
          </cell>
        </row>
        <row r="45">
          <cell r="A45" t="str">
            <v>AES Cayman Guaiba Input</v>
          </cell>
        </row>
        <row r="46">
          <cell r="A46" t="str">
            <v>AES Cayman I Input</v>
          </cell>
        </row>
        <row r="47">
          <cell r="A47" t="str">
            <v>AES Cayman II Input</v>
          </cell>
        </row>
        <row r="48">
          <cell r="A48" t="str">
            <v>AES Cayman Is. Holdings, Ltd. Input</v>
          </cell>
        </row>
        <row r="49">
          <cell r="A49" t="str">
            <v>AES Cayman Pampas Input</v>
          </cell>
        </row>
        <row r="50">
          <cell r="A50" t="str">
            <v>AES Cayman Pampas Ltd #2</v>
          </cell>
        </row>
        <row r="51">
          <cell r="A51" t="str">
            <v>AES CAYUGA, LLC</v>
          </cell>
        </row>
        <row r="52">
          <cell r="A52" t="str">
            <v>AES Cemig Emplreendimentos Input</v>
          </cell>
        </row>
        <row r="53">
          <cell r="A53" t="str">
            <v>AES Cemig Holdings, Inc.</v>
          </cell>
        </row>
        <row r="54">
          <cell r="A54" t="str">
            <v>AES Cent. Amer. Power Vent., LTD Input</v>
          </cell>
        </row>
        <row r="55">
          <cell r="A55" t="str">
            <v>AES Central American Mgmt. Services, IncT</v>
          </cell>
        </row>
        <row r="56">
          <cell r="A56" t="str">
            <v>AES Chaparron I Ltd. (Cayman) Input</v>
          </cell>
        </row>
        <row r="57">
          <cell r="A57" t="str">
            <v>AES Chaparron II Ltd. (Cayman) Input</v>
          </cell>
        </row>
        <row r="58">
          <cell r="A58" t="str">
            <v>AES Chengdu Power Co. (L) Ltd. (Labuan)</v>
          </cell>
        </row>
        <row r="59">
          <cell r="A59" t="str">
            <v>AES Chigen Co (L)</v>
          </cell>
        </row>
        <row r="60">
          <cell r="A60" t="str">
            <v>AES Chigen Input</v>
          </cell>
        </row>
        <row r="61">
          <cell r="A61" t="str">
            <v>AES China Corp. Input</v>
          </cell>
        </row>
        <row r="62">
          <cell r="A62" t="str">
            <v>AES China Holding Co. Input</v>
          </cell>
        </row>
        <row r="63">
          <cell r="A63" t="str">
            <v>AES Colombia I. Corp.</v>
          </cell>
        </row>
        <row r="64">
          <cell r="A64" t="str">
            <v>AES Columbia Power LLC</v>
          </cell>
        </row>
        <row r="65">
          <cell r="A65" t="str">
            <v>AES Com Sul Input</v>
          </cell>
        </row>
        <row r="66">
          <cell r="A66" t="str">
            <v>AES Communications Bolivia Ltda</v>
          </cell>
        </row>
        <row r="67">
          <cell r="A67" t="str">
            <v>AES Comunications INP</v>
          </cell>
        </row>
        <row r="68">
          <cell r="A68" t="str">
            <v>AES Connecticut Mgmt. Co., (DE) Input</v>
          </cell>
        </row>
        <row r="69">
          <cell r="A69" t="str">
            <v>AES Coral Reef Input</v>
          </cell>
        </row>
        <row r="70">
          <cell r="A70" t="str">
            <v>AES Corp. Input</v>
          </cell>
        </row>
        <row r="71">
          <cell r="A71" t="str">
            <v>AES Creative Resources, LP Input</v>
          </cell>
        </row>
        <row r="72">
          <cell r="A72" t="str">
            <v>AES Deepwater, Inc. Input</v>
          </cell>
        </row>
        <row r="73">
          <cell r="A73" t="str">
            <v>AES Del Sol (Cayman) Input</v>
          </cell>
        </row>
        <row r="74">
          <cell r="A74" t="str">
            <v>AES Denmark GP Holding I Aps</v>
          </cell>
        </row>
        <row r="75">
          <cell r="A75" t="str">
            <v>AES Denmark GP Holding II Aps</v>
          </cell>
        </row>
        <row r="76">
          <cell r="A76" t="str">
            <v>AES Development of Argentina (Argentina)T</v>
          </cell>
        </row>
        <row r="77">
          <cell r="A77" t="str">
            <v>AES Distribucion Dominican Ltd, Input</v>
          </cell>
        </row>
        <row r="78">
          <cell r="A78" t="str">
            <v>AES Distribuidores Salvadorenos Input</v>
          </cell>
        </row>
        <row r="79">
          <cell r="A79" t="str">
            <v>AES Distribuidores Salvadorenos, SRL</v>
          </cell>
        </row>
        <row r="80">
          <cell r="A80" t="str">
            <v>AES Distribution East, LLC (US) Input</v>
          </cell>
        </row>
        <row r="81">
          <cell r="A81" t="str">
            <v>AES Distribution East, Ltd. Input</v>
          </cell>
        </row>
        <row r="82">
          <cell r="A82" t="str">
            <v>AES Dominicana SA</v>
          </cell>
        </row>
        <row r="83">
          <cell r="A83" t="str">
            <v>AES Drax Acquisition Hlds Ltd Input</v>
          </cell>
        </row>
        <row r="84">
          <cell r="A84" t="str">
            <v>AES Drax Acquisition Ltd Input</v>
          </cell>
        </row>
        <row r="85">
          <cell r="A85" t="str">
            <v>AES Drax Financing Inc Inp</v>
          </cell>
        </row>
        <row r="86">
          <cell r="A86" t="str">
            <v>AES Drax Financing Ltd Input</v>
          </cell>
        </row>
        <row r="87">
          <cell r="A87" t="str">
            <v>AES Drax Holdings Ltd Input</v>
          </cell>
        </row>
        <row r="88">
          <cell r="A88" t="str">
            <v>AES Drax Inv Hlds Ltd Input</v>
          </cell>
        </row>
        <row r="89">
          <cell r="A89" t="str">
            <v>AES Drax Investments Ltd Input</v>
          </cell>
        </row>
        <row r="90">
          <cell r="A90" t="str">
            <v>AES Drax Ltd Input</v>
          </cell>
        </row>
        <row r="91">
          <cell r="A91" t="str">
            <v>AES Drax Power Fin Hlds Ltd Input</v>
          </cell>
        </row>
        <row r="92">
          <cell r="A92" t="str">
            <v>AES Drax Power Fin Ltd Input</v>
          </cell>
        </row>
        <row r="93">
          <cell r="A93" t="str">
            <v>AES Drax Power Ltd</v>
          </cell>
        </row>
        <row r="94">
          <cell r="A94" t="str">
            <v>AES Dutch BV (Netherlands) Input</v>
          </cell>
        </row>
        <row r="95">
          <cell r="A95" t="str">
            <v>AES East Usk</v>
          </cell>
        </row>
        <row r="96">
          <cell r="A96" t="str">
            <v>AES Eastern Energy. LP Input</v>
          </cell>
        </row>
        <row r="97">
          <cell r="A97" t="str">
            <v>AES Ecotek Holdings LLC</v>
          </cell>
        </row>
        <row r="98">
          <cell r="A98" t="str">
            <v>AES EDC Funding, LLC (US) INP</v>
          </cell>
        </row>
        <row r="99">
          <cell r="A99" t="str">
            <v>AES EDC Holding II, Inc. (US)</v>
          </cell>
        </row>
        <row r="100">
          <cell r="A100" t="str">
            <v>AES EDC Holding LLC, (US) INP</v>
          </cell>
        </row>
        <row r="101">
          <cell r="A101" t="str">
            <v>AES Edeersa</v>
          </cell>
        </row>
        <row r="102">
          <cell r="A102" t="str">
            <v>AES EDELAP Funding Corporation, LLC (US)T</v>
          </cell>
        </row>
        <row r="103">
          <cell r="A103" t="str">
            <v>AES Eden Ltd</v>
          </cell>
        </row>
        <row r="104">
          <cell r="A104" t="str">
            <v>AES El Salvador, Ltd Input</v>
          </cell>
        </row>
        <row r="105">
          <cell r="A105" t="str">
            <v>AES Electric, Ltd. Input</v>
          </cell>
        </row>
        <row r="106">
          <cell r="A106" t="str">
            <v>AES Elsta BV</v>
          </cell>
        </row>
        <row r="107">
          <cell r="A107" t="str">
            <v>AES Emma</v>
          </cell>
        </row>
        <row r="108">
          <cell r="A108" t="str">
            <v>AES Energia Iberica Srl. (Spain)</v>
          </cell>
        </row>
        <row r="109">
          <cell r="A109" t="str">
            <v>AES Energia Srl (Italy)</v>
          </cell>
        </row>
        <row r="110">
          <cell r="A110" t="str">
            <v>AES Energy Canada, Inc. Input</v>
          </cell>
        </row>
        <row r="111">
          <cell r="A111" t="str">
            <v>AES Energy Holdings BV Input</v>
          </cell>
        </row>
        <row r="112">
          <cell r="A112" t="str">
            <v>AES Energy Ltd.</v>
          </cell>
        </row>
        <row r="113">
          <cell r="A113" t="str">
            <v>AES Engineering, Ltd. (Cayman)</v>
          </cell>
        </row>
        <row r="114">
          <cell r="A114" t="str">
            <v>AES Enterprise Development</v>
          </cell>
        </row>
        <row r="115">
          <cell r="A115" t="str">
            <v>AES Europe SA/Srl</v>
          </cell>
        </row>
        <row r="116">
          <cell r="A116" t="str">
            <v>AES Fifoots Point Operations Ltd.</v>
          </cell>
        </row>
        <row r="117">
          <cell r="A117" t="str">
            <v>AES Fifoots Point, Ltd.</v>
          </cell>
        </row>
        <row r="118">
          <cell r="A118" t="str">
            <v>AES Forca Empreen Ltda. (Cayman) Input</v>
          </cell>
        </row>
        <row r="119">
          <cell r="A119" t="str">
            <v>AES Forca Empreen. Ltda. (Brazil) Input</v>
          </cell>
        </row>
        <row r="120">
          <cell r="A120" t="str">
            <v>AES Frontier, LP</v>
          </cell>
        </row>
        <row r="121">
          <cell r="A121" t="str">
            <v>AES Generation Dominicana, Ltd (C. Is.)</v>
          </cell>
        </row>
        <row r="122">
          <cell r="A122" t="str">
            <v>AES Gerasul Ltd. (Cayman) Inp</v>
          </cell>
        </row>
        <row r="123">
          <cell r="A123" t="str">
            <v>AES GITIC</v>
          </cell>
        </row>
        <row r="124">
          <cell r="A124" t="str">
            <v>AES Goldfields Power BV (Netherlands)</v>
          </cell>
        </row>
        <row r="125">
          <cell r="A125" t="str">
            <v>AES GP Holding Pty Ltd</v>
          </cell>
        </row>
        <row r="126">
          <cell r="A126" t="str">
            <v>AES Granbury, LLC Input</v>
          </cell>
        </row>
        <row r="127">
          <cell r="A127" t="str">
            <v>AES Great Falls BV, Input</v>
          </cell>
        </row>
        <row r="128">
          <cell r="A128" t="str">
            <v>AES GREENIDGE, LLC</v>
          </cell>
        </row>
        <row r="129">
          <cell r="A129" t="str">
            <v>AES Greystone</v>
          </cell>
        </row>
        <row r="130">
          <cell r="A130" t="str">
            <v>AES Guayama Holdings BV</v>
          </cell>
        </row>
        <row r="131">
          <cell r="A131" t="str">
            <v>AES Haripur (Pvt), Ltd</v>
          </cell>
        </row>
        <row r="132">
          <cell r="A132" t="str">
            <v>AES Hawaii, Inc. (DE)</v>
          </cell>
        </row>
        <row r="133">
          <cell r="A133" t="str">
            <v>AES Hebei</v>
          </cell>
        </row>
        <row r="134">
          <cell r="A134" t="str">
            <v>AES Helong Power</v>
          </cell>
        </row>
        <row r="135">
          <cell r="A135" t="str">
            <v>AES HICKLING, LLC</v>
          </cell>
        </row>
        <row r="136">
          <cell r="A136" t="str">
            <v>AES Honduras Holdings, Ltd. Input</v>
          </cell>
        </row>
        <row r="137">
          <cell r="A137" t="str">
            <v>AES Horizons Ltd. Input</v>
          </cell>
        </row>
        <row r="138">
          <cell r="A138" t="str">
            <v>AES Hungary Ltd. (UK) Input</v>
          </cell>
        </row>
        <row r="139">
          <cell r="A139" t="str">
            <v>AES Huntington Beach</v>
          </cell>
        </row>
        <row r="140">
          <cell r="A140" t="str">
            <v>AES Huntington Beach Development</v>
          </cell>
        </row>
        <row r="141">
          <cell r="A141" t="str">
            <v>AES Ib Valley Corp. PROJECT COMPANY</v>
          </cell>
        </row>
        <row r="142">
          <cell r="A142" t="str">
            <v>AES Ib Valley Holding Co. Input</v>
          </cell>
        </row>
        <row r="143">
          <cell r="A143" t="str">
            <v>AES Inchon Generating Ltd (Korea)</v>
          </cell>
        </row>
        <row r="144">
          <cell r="A144" t="str">
            <v>AES India LLC</v>
          </cell>
        </row>
        <row r="145">
          <cell r="A145" t="str">
            <v>AES Indian Queen Power, Ltd. (UK)</v>
          </cell>
        </row>
        <row r="146">
          <cell r="A146" t="str">
            <v>AES Indian Queens Holding Input</v>
          </cell>
        </row>
        <row r="147">
          <cell r="A147" t="str">
            <v>AES Intercom II Ltd. (Cayman) Input</v>
          </cell>
        </row>
        <row r="148">
          <cell r="A148" t="str">
            <v>AES Interenergy Ltd. (Cayman)-Input</v>
          </cell>
        </row>
        <row r="149">
          <cell r="A149" t="str">
            <v>AES Interenergy, Ltd. (Cayman) Input</v>
          </cell>
        </row>
        <row r="150">
          <cell r="A150" t="str">
            <v>AES International Hld., Ltd. (BVI) InputT</v>
          </cell>
        </row>
        <row r="151">
          <cell r="A151" t="str">
            <v>AES Int'l Holdings, Ltd. (BVI) II Input</v>
          </cell>
        </row>
        <row r="152">
          <cell r="A152" t="str">
            <v>AES Intricity Inc</v>
          </cell>
        </row>
        <row r="153">
          <cell r="A153" t="str">
            <v>AES Ironwood LLC</v>
          </cell>
        </row>
        <row r="154">
          <cell r="A154" t="str">
            <v>AES Ironwood, Inc. Input</v>
          </cell>
        </row>
        <row r="155">
          <cell r="A155" t="str">
            <v>AES Isthmus Energy, SA Input</v>
          </cell>
        </row>
        <row r="156">
          <cell r="A156" t="str">
            <v>AES Jennison, LLC</v>
          </cell>
        </row>
        <row r="157">
          <cell r="A157" t="str">
            <v>AES Joshua Tree, Inc.</v>
          </cell>
        </row>
        <row r="158">
          <cell r="A158" t="str">
            <v>AES Kalaeloa Venture LLC</v>
          </cell>
        </row>
        <row r="159">
          <cell r="A159" t="str">
            <v>AES Kazakhstan Holdings BV</v>
          </cell>
        </row>
        <row r="160">
          <cell r="A160" t="str">
            <v>AES Kelanitissa Limited</v>
          </cell>
        </row>
        <row r="161">
          <cell r="A161" t="str">
            <v>AES Kelvin LLC</v>
          </cell>
        </row>
        <row r="162">
          <cell r="A162" t="str">
            <v>AES Keystone LLC</v>
          </cell>
        </row>
        <row r="163">
          <cell r="A163" t="str">
            <v>AES Kievollenergo</v>
          </cell>
        </row>
        <row r="164">
          <cell r="A164" t="str">
            <v>AES King Harbor, Inc.</v>
          </cell>
        </row>
        <row r="165">
          <cell r="A165" t="str">
            <v>AES Kingston Inc.</v>
          </cell>
        </row>
        <row r="166">
          <cell r="A166" t="str">
            <v>AES Korea Inc</v>
          </cell>
        </row>
        <row r="167">
          <cell r="A167" t="str">
            <v>AES Lal Pir, Ltd.</v>
          </cell>
        </row>
        <row r="168">
          <cell r="A168" t="str">
            <v>AES Las Maraes, Inc. (US)</v>
          </cell>
        </row>
        <row r="169">
          <cell r="A169" t="str">
            <v>AES Light II (US) Input</v>
          </cell>
        </row>
        <row r="170">
          <cell r="A170" t="str">
            <v>AES LNG Marketing LLC</v>
          </cell>
        </row>
        <row r="171">
          <cell r="A171" t="str">
            <v>AES Londonderry, LLC</v>
          </cell>
        </row>
        <row r="172">
          <cell r="A172" t="str">
            <v>AES Ltd</v>
          </cell>
        </row>
        <row r="173">
          <cell r="A173" t="str">
            <v>AES Mayan Holdings SRL de CV Input</v>
          </cell>
        </row>
        <row r="174">
          <cell r="A174" t="str">
            <v>AES Medina Operations, LLC</v>
          </cell>
        </row>
        <row r="175">
          <cell r="A175" t="str">
            <v>AES Medina Valley Cogen (No. 2) LLC</v>
          </cell>
        </row>
        <row r="176">
          <cell r="A176" t="str">
            <v>AES Medina Valley Cogen (No. 4) LLC</v>
          </cell>
        </row>
        <row r="177">
          <cell r="A177" t="str">
            <v>AES Medina Valley Cogen LLC</v>
          </cell>
        </row>
        <row r="178">
          <cell r="A178" t="str">
            <v>AES Medway Electric Ltd.</v>
          </cell>
        </row>
        <row r="179">
          <cell r="A179" t="str">
            <v>AES Medway Operations, Ltd.</v>
          </cell>
        </row>
        <row r="180">
          <cell r="A180" t="str">
            <v>AES Meghnaghat, (pvt), Ltd</v>
          </cell>
        </row>
        <row r="181">
          <cell r="A181" t="str">
            <v>AES Merida BV Input</v>
          </cell>
        </row>
        <row r="182">
          <cell r="A182" t="str">
            <v>AES Merida III SRL de CV</v>
          </cell>
        </row>
        <row r="183">
          <cell r="A183" t="str">
            <v>AES Merida Mgmt. Services Input</v>
          </cell>
        </row>
        <row r="184">
          <cell r="A184" t="str">
            <v>AES Merida Operaciones SRL de CV</v>
          </cell>
        </row>
        <row r="185">
          <cell r="A185" t="str">
            <v>AES Mexico Development, Inc,</v>
          </cell>
        </row>
        <row r="186">
          <cell r="A186" t="str">
            <v>AES Mexico Farms, Inc. (US) Input</v>
          </cell>
        </row>
        <row r="187">
          <cell r="A187" t="str">
            <v>AES Monroe Holdings, BV (Nether) Input</v>
          </cell>
        </row>
        <row r="188">
          <cell r="A188" t="str">
            <v>AES Mount Vernon, BV Input</v>
          </cell>
        </row>
        <row r="189">
          <cell r="A189" t="str">
            <v>AES Mt Stuart BV Input</v>
          </cell>
        </row>
        <row r="190">
          <cell r="A190" t="str">
            <v>AES Mt. Stuart General Partnership</v>
          </cell>
        </row>
        <row r="191">
          <cell r="A191" t="str">
            <v>AES Mt. Stuart PTY Ltd.</v>
          </cell>
        </row>
        <row r="192">
          <cell r="A192" t="str">
            <v>AES New Guaiba Ltda. Input</v>
          </cell>
        </row>
        <row r="193">
          <cell r="A193" t="str">
            <v>AES Nigeria Holdings, Ltd</v>
          </cell>
        </row>
        <row r="194">
          <cell r="A194" t="str">
            <v>AES NY Funding, LLC</v>
          </cell>
        </row>
        <row r="195">
          <cell r="A195" t="str">
            <v>AES NY Holdings, LLC Input</v>
          </cell>
        </row>
        <row r="196">
          <cell r="A196" t="str">
            <v>AES NY, LLC Input</v>
          </cell>
        </row>
        <row r="197">
          <cell r="A197" t="str">
            <v>AES NY2, LLC Input</v>
          </cell>
        </row>
        <row r="198">
          <cell r="A198" t="str">
            <v>AES NY3, LLC</v>
          </cell>
        </row>
        <row r="199">
          <cell r="A199" t="str">
            <v>AES Oasis Finco, Inc</v>
          </cell>
        </row>
        <row r="200">
          <cell r="A200" t="str">
            <v>AES Oasis Finco, Ltd</v>
          </cell>
        </row>
        <row r="201">
          <cell r="A201" t="str">
            <v>AES Oasis Holdco (Cayman) Ltd</v>
          </cell>
        </row>
        <row r="202">
          <cell r="A202" t="str">
            <v>AES Ocean Cay, Ltd</v>
          </cell>
        </row>
        <row r="203">
          <cell r="A203" t="str">
            <v>AES Ocean Express LLC</v>
          </cell>
        </row>
        <row r="204">
          <cell r="A204" t="str">
            <v>AES Ocean LNG, Ltd</v>
          </cell>
        </row>
        <row r="205">
          <cell r="A205" t="str">
            <v>AES Ocean Power, Ltd</v>
          </cell>
        </row>
        <row r="206">
          <cell r="A206" t="str">
            <v>AES Ocean Springs Ltda. (Cayman) Input</v>
          </cell>
        </row>
        <row r="207">
          <cell r="A207" t="str">
            <v>AES Odyssey LLC</v>
          </cell>
        </row>
        <row r="208">
          <cell r="A208" t="str">
            <v>AES Oklahoma Mgmt. Co. (DE) Input</v>
          </cell>
        </row>
        <row r="209">
          <cell r="A209" t="str">
            <v>AES OPGC Holding Input</v>
          </cell>
        </row>
        <row r="210">
          <cell r="A210" t="str">
            <v>AES Ottana</v>
          </cell>
        </row>
        <row r="211">
          <cell r="A211" t="str">
            <v>AES Pak Gen Co.</v>
          </cell>
        </row>
        <row r="212">
          <cell r="A212" t="str">
            <v>AES Pak Gen Co. Pass Input</v>
          </cell>
        </row>
        <row r="213">
          <cell r="A213" t="str">
            <v>AES Pak Gen Holdings Inc. Input</v>
          </cell>
        </row>
        <row r="214">
          <cell r="A214" t="str">
            <v>AES Pakistan</v>
          </cell>
        </row>
        <row r="215">
          <cell r="A215" t="str">
            <v>AES Pakistan (Holdings), Ltd. Input</v>
          </cell>
        </row>
        <row r="216">
          <cell r="A216" t="str">
            <v>AES Pakistan (Holdings), Ltd. Input</v>
          </cell>
        </row>
        <row r="217">
          <cell r="A217" t="str">
            <v>AES Pakistan Holdings Input</v>
          </cell>
        </row>
        <row r="218">
          <cell r="A218" t="str">
            <v>AES Pakistan Holdings, Ltd.</v>
          </cell>
        </row>
        <row r="219">
          <cell r="A219" t="str">
            <v>AES Pakistan Operations</v>
          </cell>
        </row>
        <row r="220">
          <cell r="A220" t="str">
            <v>AES Panama Energy, SA Input</v>
          </cell>
        </row>
        <row r="221">
          <cell r="A221" t="str">
            <v>AES Panama Holding, LTD.</v>
          </cell>
        </row>
        <row r="222">
          <cell r="A222" t="str">
            <v>AES Parana Gas SA</v>
          </cell>
        </row>
        <row r="223">
          <cell r="A223" t="str">
            <v>AES Parana Holdings, Ltd. Input</v>
          </cell>
        </row>
        <row r="224">
          <cell r="A224" t="str">
            <v>AES Parana IHC, Ltd. Input</v>
          </cell>
        </row>
        <row r="225">
          <cell r="A225" t="str">
            <v>AES Parana Ltd. Partnership</v>
          </cell>
        </row>
        <row r="226">
          <cell r="A226" t="str">
            <v>AES Parana Ltd. Partnership Input</v>
          </cell>
        </row>
        <row r="227">
          <cell r="A227" t="str">
            <v>AES Parana Operations SRL Input</v>
          </cell>
        </row>
        <row r="228">
          <cell r="A228" t="str">
            <v>AES Parana Propiedades S.A.</v>
          </cell>
        </row>
        <row r="229">
          <cell r="A229" t="str">
            <v>AES Parana S.C.A.</v>
          </cell>
        </row>
        <row r="230">
          <cell r="A230" t="str">
            <v>AES Parana, SA</v>
          </cell>
        </row>
        <row r="231">
          <cell r="A231" t="str">
            <v>AES Partington Ltd.</v>
          </cell>
        </row>
        <row r="232">
          <cell r="A232" t="str">
            <v>AES Pasadena,Inc.</v>
          </cell>
        </row>
        <row r="233">
          <cell r="A233" t="str">
            <v>AES PCHS, Ltda (Brazil)</v>
          </cell>
        </row>
        <row r="234">
          <cell r="A234" t="str">
            <v>AES Placerita Input</v>
          </cell>
        </row>
        <row r="235">
          <cell r="A235" t="str">
            <v>AES Placerita Oil Co., Inc. (DE)</v>
          </cell>
        </row>
        <row r="236">
          <cell r="A236" t="str">
            <v>AES Power One Pty Ltd</v>
          </cell>
        </row>
        <row r="237">
          <cell r="A237" t="str">
            <v>AES Power Systems Holdings BV Input</v>
          </cell>
        </row>
        <row r="238">
          <cell r="A238" t="str">
            <v>AES Power, Inc. Input</v>
          </cell>
        </row>
        <row r="239">
          <cell r="A239" t="str">
            <v>AES Prachinburi Holdings, BV Input</v>
          </cell>
        </row>
        <row r="240">
          <cell r="A240" t="str">
            <v>AES Prescott LLC</v>
          </cell>
        </row>
        <row r="241">
          <cell r="A241" t="str">
            <v>AES Private LTD. Input</v>
          </cell>
        </row>
        <row r="242">
          <cell r="A242" t="str">
            <v>AES Proyectos Elec,S de RL CV(Mexico)</v>
          </cell>
        </row>
        <row r="243">
          <cell r="A243" t="str">
            <v>AES Puerto Rico Holding, Ltd. (Cayman)</v>
          </cell>
        </row>
        <row r="244">
          <cell r="A244" t="str">
            <v>AES Puerto Rico L.P. (US)</v>
          </cell>
        </row>
        <row r="245">
          <cell r="A245" t="str">
            <v>AES Puerto Rico Services Inc.</v>
          </cell>
        </row>
        <row r="246">
          <cell r="A246" t="str">
            <v>AES Puerto Rico, Inc. (US) Input</v>
          </cell>
        </row>
        <row r="247">
          <cell r="A247" t="str">
            <v>AES Qatar Holdings Ltd</v>
          </cell>
        </row>
        <row r="248">
          <cell r="A248" t="str">
            <v>AES Raccoon Creek LLC Input</v>
          </cell>
        </row>
        <row r="249">
          <cell r="A249" t="str">
            <v>AES Ras Laffan Holdings Ltd</v>
          </cell>
        </row>
        <row r="250">
          <cell r="A250" t="str">
            <v>AES Ras Laffan Operating Co</v>
          </cell>
        </row>
        <row r="251">
          <cell r="A251" t="str">
            <v>AES Ras Laffan Services I Ltd</v>
          </cell>
        </row>
        <row r="252">
          <cell r="A252" t="str">
            <v>AES Ras Laffan Services II Ltd</v>
          </cell>
        </row>
        <row r="253">
          <cell r="A253" t="str">
            <v>AES Red Oak, Inc. Input</v>
          </cell>
        </row>
        <row r="254">
          <cell r="A254" t="str">
            <v>AES Red Oak, LLC</v>
          </cell>
        </row>
        <row r="255">
          <cell r="A255" t="str">
            <v>AES Redondo Beach</v>
          </cell>
        </row>
        <row r="256">
          <cell r="A256" t="str">
            <v>AES Rio Diamante, Inc. (US) Input</v>
          </cell>
        </row>
        <row r="257">
          <cell r="A257" t="str">
            <v>AES River Bend, LLC Input</v>
          </cell>
        </row>
        <row r="258">
          <cell r="A258" t="str">
            <v>AES River Mountain</v>
          </cell>
        </row>
        <row r="259">
          <cell r="A259" t="str">
            <v>AES Rivneoblenergo</v>
          </cell>
        </row>
        <row r="260">
          <cell r="A260" t="str">
            <v>AES Rock Springs, BV Input</v>
          </cell>
        </row>
        <row r="261">
          <cell r="A261" t="str">
            <v>AES San Nicolas (US) Input</v>
          </cell>
        </row>
        <row r="262">
          <cell r="A262" t="str">
            <v>AES Sayreville LLC</v>
          </cell>
        </row>
        <row r="263">
          <cell r="A263" t="str">
            <v>AES Services, LTD</v>
          </cell>
        </row>
        <row r="264">
          <cell r="A264" t="str">
            <v>AES Servicios Elec,S de RL CV(Mexico)</v>
          </cell>
        </row>
        <row r="265">
          <cell r="A265" t="str">
            <v>AES Shady Point</v>
          </cell>
        </row>
        <row r="266">
          <cell r="A266" t="str">
            <v>AES Shygys Energy LLP (Kaz)Op</v>
          </cell>
        </row>
        <row r="267">
          <cell r="A267" t="str">
            <v>AES Shygys Energy LLP Input</v>
          </cell>
        </row>
        <row r="268">
          <cell r="A268" t="str">
            <v>AES Silk Road Holdings BV Input</v>
          </cell>
        </row>
        <row r="269">
          <cell r="A269" t="str">
            <v>AES Silk Road, Inc.</v>
          </cell>
        </row>
        <row r="270">
          <cell r="A270" t="str">
            <v>AES Silk Road, Ltd. (US)</v>
          </cell>
        </row>
        <row r="271">
          <cell r="A271" t="str">
            <v>AES Sirocco Holdings BV</v>
          </cell>
        </row>
        <row r="272">
          <cell r="A272" t="str">
            <v>AES Sirocco Ltd. Inp</v>
          </cell>
        </row>
        <row r="273">
          <cell r="A273" t="str">
            <v>AES SOMERSET, LLC</v>
          </cell>
        </row>
        <row r="274">
          <cell r="A274" t="str">
            <v>AES Sonel SA</v>
          </cell>
        </row>
        <row r="275">
          <cell r="A275" t="str">
            <v>AES Southington Holdings, Inc Input</v>
          </cell>
        </row>
        <row r="276">
          <cell r="A276" t="str">
            <v>AES Southington Holdings, Inc.</v>
          </cell>
        </row>
        <row r="277">
          <cell r="A277" t="str">
            <v>AES Southington Holdings, Inc. Inp</v>
          </cell>
        </row>
        <row r="278">
          <cell r="A278" t="str">
            <v>AES Southington, LLC</v>
          </cell>
        </row>
        <row r="279">
          <cell r="A279" t="str">
            <v>AES Southland Funding LLC Input</v>
          </cell>
        </row>
        <row r="280">
          <cell r="A280" t="str">
            <v>AES Southland Holdings, LLC Input</v>
          </cell>
        </row>
        <row r="281">
          <cell r="A281" t="str">
            <v>AES Southland, LLC Input</v>
          </cell>
        </row>
        <row r="282">
          <cell r="A282" t="str">
            <v>AES ST Ekibastuz, LLP</v>
          </cell>
        </row>
        <row r="283">
          <cell r="A283" t="str">
            <v>AES Stonehaven Holding Inc</v>
          </cell>
        </row>
        <row r="284">
          <cell r="A284" t="str">
            <v>AES Sul SA</v>
          </cell>
        </row>
        <row r="285">
          <cell r="A285" t="str">
            <v>AES Sul Trading Ltda. (Brazil)</v>
          </cell>
        </row>
        <row r="286">
          <cell r="A286" t="str">
            <v>AES Summit Generation (UK) Input</v>
          </cell>
        </row>
        <row r="287">
          <cell r="A287" t="str">
            <v>AES Sunbelt, LLC (LP) Input</v>
          </cell>
        </row>
        <row r="288">
          <cell r="A288" t="str">
            <v>AES Suntree Power, Ltd.</v>
          </cell>
        </row>
        <row r="289">
          <cell r="A289" t="str">
            <v>AES Taiwan Inc.</v>
          </cell>
        </row>
        <row r="290">
          <cell r="A290" t="str">
            <v>AES Tanzania Holdings, Ltd</v>
          </cell>
        </row>
        <row r="291">
          <cell r="A291" t="str">
            <v>AES Tanzania Ltd</v>
          </cell>
        </row>
        <row r="292">
          <cell r="A292" t="str">
            <v>AES Teal Holding, Inc</v>
          </cell>
        </row>
        <row r="293">
          <cell r="A293" t="str">
            <v>AES Technical Services FZE</v>
          </cell>
        </row>
        <row r="294">
          <cell r="A294" t="str">
            <v>AES Telasi JSC</v>
          </cell>
        </row>
        <row r="295">
          <cell r="A295" t="str">
            <v>AES Tele Invest</v>
          </cell>
        </row>
        <row r="296">
          <cell r="A296" t="str">
            <v>AES Telecomunicaciones Salvadorenas</v>
          </cell>
        </row>
        <row r="297">
          <cell r="A297" t="str">
            <v>AES Telecomunicaciones SRL INP</v>
          </cell>
        </row>
        <row r="298">
          <cell r="A298" t="str">
            <v>AES Termosul Empreendimentos</v>
          </cell>
        </row>
        <row r="299">
          <cell r="A299" t="str">
            <v>AES Termosul I, Ltd</v>
          </cell>
        </row>
        <row r="300">
          <cell r="A300" t="str">
            <v>AES Termosul II, Ltd</v>
          </cell>
        </row>
        <row r="301">
          <cell r="A301" t="str">
            <v>AES Terneuzen Engineering BV (Neth)</v>
          </cell>
        </row>
        <row r="302">
          <cell r="A302" t="str">
            <v>AES Terneuzen Mgt. Svc BV</v>
          </cell>
        </row>
        <row r="303">
          <cell r="A303" t="str">
            <v>AES Thames, Inc.</v>
          </cell>
        </row>
        <row r="304">
          <cell r="A304" t="str">
            <v>AES Thomas Holdings BV</v>
          </cell>
        </row>
        <row r="305">
          <cell r="A305" t="str">
            <v>AES Tian Fu Power Co. (L) Ltd.</v>
          </cell>
        </row>
        <row r="306">
          <cell r="A306" t="str">
            <v>AES Tian Fu Power Co. Ltd. Input</v>
          </cell>
        </row>
        <row r="307">
          <cell r="A307" t="str">
            <v>AES Tianjin</v>
          </cell>
        </row>
        <row r="308">
          <cell r="A308" t="str">
            <v>AES Tiete Empreend Ltda Inp</v>
          </cell>
        </row>
        <row r="309">
          <cell r="A309" t="str">
            <v>AES Tiete Hldgs II Ltd (Input)-Energen</v>
          </cell>
        </row>
        <row r="310">
          <cell r="A310" t="str">
            <v>AES Transgas I Ltd. (Cayman) Input</v>
          </cell>
        </row>
        <row r="311">
          <cell r="A311" t="str">
            <v>AES Transgas II Ltd. (Cayman) Input</v>
          </cell>
        </row>
        <row r="312">
          <cell r="A312" t="str">
            <v>AES Transgas Ltda. (Brazil) Input</v>
          </cell>
        </row>
        <row r="313">
          <cell r="A313" t="str">
            <v>AES Transgas Ltda. (Brazil) Pass1</v>
          </cell>
        </row>
        <row r="314">
          <cell r="A314" t="str">
            <v>AES Transpower Holding Pty LTD Ecogen</v>
          </cell>
        </row>
        <row r="315">
          <cell r="A315" t="str">
            <v>AES Transpower Payroll</v>
          </cell>
        </row>
        <row r="316">
          <cell r="A316" t="str">
            <v>AES Transpower, Inc. Input</v>
          </cell>
        </row>
        <row r="317">
          <cell r="A317" t="str">
            <v>AES Treasure Cove (Cayman) Input</v>
          </cell>
        </row>
        <row r="318">
          <cell r="A318" t="str">
            <v>AES Tyneside Ltd.</v>
          </cell>
        </row>
        <row r="319">
          <cell r="A319" t="str">
            <v>AES UK Holdings Input</v>
          </cell>
        </row>
        <row r="320">
          <cell r="A320" t="str">
            <v>AES UK Power Financing LTD Input</v>
          </cell>
        </row>
        <row r="321">
          <cell r="A321" t="str">
            <v>AES UK Power Hlds. Ltd Input</v>
          </cell>
        </row>
        <row r="322">
          <cell r="A322" t="str">
            <v>AES UK Power LLC Input</v>
          </cell>
        </row>
        <row r="323">
          <cell r="A323" t="str">
            <v>AES UK Power Ltd Input</v>
          </cell>
        </row>
        <row r="324">
          <cell r="A324" t="str">
            <v>AES Venezuela Finance, LTD (UK)</v>
          </cell>
        </row>
        <row r="325">
          <cell r="A325" t="str">
            <v>AES Venezuela Finance, LTD (UK) Input</v>
          </cell>
        </row>
        <row r="326">
          <cell r="A326" t="str">
            <v>AES Victoria Holding, BV Input</v>
          </cell>
        </row>
        <row r="327">
          <cell r="A327" t="str">
            <v>AES Victoria Partners, BV</v>
          </cell>
        </row>
        <row r="328">
          <cell r="A328" t="str">
            <v>AES Warrior Run Funding LLC Input</v>
          </cell>
        </row>
        <row r="329">
          <cell r="A329" t="str">
            <v>AES Warrior Run, Inc. Input</v>
          </cell>
        </row>
        <row r="330">
          <cell r="A330" t="str">
            <v>AES Western Australia Holdings BV Input</v>
          </cell>
        </row>
        <row r="331">
          <cell r="A331" t="str">
            <v>AES Western MD Management, Inc. Input</v>
          </cell>
        </row>
        <row r="332">
          <cell r="A332" t="str">
            <v>AES Westover, LLC</v>
          </cell>
        </row>
        <row r="333">
          <cell r="A333" t="str">
            <v>AES White Cliffs BV (Netherlands) Input</v>
          </cell>
        </row>
        <row r="334">
          <cell r="A334" t="str">
            <v>AES Wolf Hollow, LP</v>
          </cell>
        </row>
        <row r="335">
          <cell r="A335" t="str">
            <v>AES Wuxi-AES Carec</v>
          </cell>
        </row>
        <row r="336">
          <cell r="A336" t="str">
            <v>AES Yucatan SRL de CV Input</v>
          </cell>
        </row>
        <row r="337">
          <cell r="A337" t="str">
            <v>AES Zeg Holdings, BV Input</v>
          </cell>
        </row>
        <row r="338">
          <cell r="A338" t="str">
            <v>AES/AGI Holding LLC</v>
          </cell>
        </row>
        <row r="339">
          <cell r="A339" t="str">
            <v>AES_AUSTIN_INP</v>
          </cell>
        </row>
        <row r="340">
          <cell r="A340" t="str">
            <v>AES_CHESAPEAKE</v>
          </cell>
        </row>
        <row r="341">
          <cell r="A341" t="str">
            <v>AESEBA Funding Corporation (US) input</v>
          </cell>
        </row>
        <row r="342">
          <cell r="A342" t="str">
            <v>AESEBA SA Input</v>
          </cell>
        </row>
        <row r="343">
          <cell r="A343" t="str">
            <v>AIXI_F_CONADJ</v>
          </cell>
        </row>
        <row r="344">
          <cell r="A344" t="str">
            <v>Altail Power LLP, (KAZ)</v>
          </cell>
        </row>
        <row r="345">
          <cell r="A345" t="str">
            <v>Amer South Bus Dev</v>
          </cell>
        </row>
        <row r="346">
          <cell r="A346" t="str">
            <v>Americas Central Business Development</v>
          </cell>
        </row>
        <row r="347">
          <cell r="A347" t="str">
            <v>Americas Int'l Hold. LTD. Input</v>
          </cell>
        </row>
        <row r="348">
          <cell r="A348" t="str">
            <v>Americas Telecom Development</v>
          </cell>
        </row>
        <row r="349">
          <cell r="A349" t="str">
            <v>Americas Telecom Investment LLC</v>
          </cell>
        </row>
        <row r="350">
          <cell r="A350" t="str">
            <v>ANGEL_FALLS_INP</v>
          </cell>
        </row>
        <row r="351">
          <cell r="A351" t="str">
            <v>Anhui Liyuan-AES Power Co. Ltd.</v>
          </cell>
        </row>
        <row r="352">
          <cell r="A352" t="str">
            <v>ANHUI_PWR_CONADJ</v>
          </cell>
        </row>
        <row r="353">
          <cell r="A353" t="str">
            <v>Asociados de Electridad, SA Input</v>
          </cell>
        </row>
        <row r="354">
          <cell r="A354" t="str">
            <v>Atlantic SGA</v>
          </cell>
        </row>
        <row r="355">
          <cell r="A355" t="str">
            <v>Barka Holding Ltd Input</v>
          </cell>
        </row>
        <row r="356">
          <cell r="A356" t="str">
            <v>BARKA_CONADJ</v>
          </cell>
        </row>
        <row r="357">
          <cell r="A357" t="str">
            <v>BARKA_SERVICES_INP</v>
          </cell>
        </row>
        <row r="358">
          <cell r="A358" t="str">
            <v>Beaver Valley Partners</v>
          </cell>
        </row>
        <row r="359">
          <cell r="A359" t="str">
            <v>Belfast West, Ltd.</v>
          </cell>
        </row>
        <row r="360">
          <cell r="A360" t="str">
            <v>Borsod Energetikia Kft. Input</v>
          </cell>
        </row>
        <row r="361">
          <cell r="A361" t="str">
            <v>Brasil Electrica</v>
          </cell>
        </row>
        <row r="362">
          <cell r="A362" t="str">
            <v>Brazil International Holdings</v>
          </cell>
        </row>
        <row r="363">
          <cell r="A363" t="str">
            <v>Brazil, Inc. Input</v>
          </cell>
        </row>
        <row r="364">
          <cell r="A364" t="str">
            <v>Bridge II Inp</v>
          </cell>
        </row>
        <row r="365">
          <cell r="A365" t="str">
            <v>Bridge II Input</v>
          </cell>
        </row>
        <row r="366">
          <cell r="A366" t="str">
            <v>CAESS Distribution Input</v>
          </cell>
        </row>
        <row r="367">
          <cell r="A367" t="str">
            <v>Caess Input</v>
          </cell>
        </row>
        <row r="368">
          <cell r="A368" t="str">
            <v>California Management Input</v>
          </cell>
        </row>
        <row r="369">
          <cell r="A369" t="str">
            <v>Camile Ltd (Cayman) Input</v>
          </cell>
        </row>
        <row r="370">
          <cell r="A370" t="str">
            <v>CANAL_LTD</v>
          </cell>
        </row>
        <row r="371">
          <cell r="A371" t="str">
            <v>Cartagena, Srl.</v>
          </cell>
        </row>
        <row r="372">
          <cell r="A372" t="str">
            <v>Cavanal Minerals, Inc. (DE)</v>
          </cell>
        </row>
        <row r="373">
          <cell r="A373" t="str">
            <v>Cavanal Minerals, Inc. Input</v>
          </cell>
        </row>
        <row r="374">
          <cell r="A374" t="str">
            <v>Cayman Energy Traders Input</v>
          </cell>
        </row>
        <row r="375">
          <cell r="A375" t="str">
            <v>CCI_INP</v>
          </cell>
        </row>
        <row r="376">
          <cell r="A376" t="str">
            <v>CEA Americas Operating Co. Input</v>
          </cell>
        </row>
        <row r="377">
          <cell r="A377" t="str">
            <v>CEA Argentina Operating SA Input</v>
          </cell>
        </row>
        <row r="378">
          <cell r="A378" t="str">
            <v>CEA_INPUT</v>
          </cell>
        </row>
        <row r="379">
          <cell r="A379" t="str">
            <v>Cemig, SA</v>
          </cell>
        </row>
        <row r="380">
          <cell r="A380" t="str">
            <v>CEMIG_EMPREEND_INPUT</v>
          </cell>
        </row>
        <row r="381">
          <cell r="A381" t="str">
            <v>CEMIG_HI_LEVEL</v>
          </cell>
        </row>
        <row r="382">
          <cell r="A382" t="str">
            <v>Central America Electric Light Input</v>
          </cell>
        </row>
        <row r="383">
          <cell r="A383" t="str">
            <v>Central Dique, SA (Argentina)</v>
          </cell>
        </row>
        <row r="384">
          <cell r="A384" t="str">
            <v>Central Termica San Nicolas</v>
          </cell>
        </row>
        <row r="385">
          <cell r="A385" t="str">
            <v>Central Valley Fuels Management, Inc.</v>
          </cell>
        </row>
        <row r="386">
          <cell r="A386" t="str">
            <v>Cesco (India)</v>
          </cell>
        </row>
        <row r="387">
          <cell r="A387" t="str">
            <v>CGE Tiete SA</v>
          </cell>
        </row>
        <row r="388">
          <cell r="A388" t="str">
            <v>CHAPARRION_III_INP</v>
          </cell>
        </row>
        <row r="389">
          <cell r="A389" t="str">
            <v>Chengdu AES Kaihua Gas Turbine Power Co.T</v>
          </cell>
        </row>
        <row r="390">
          <cell r="A390" t="str">
            <v>CHENGDU_CONADJ</v>
          </cell>
        </row>
        <row r="391">
          <cell r="A391" t="str">
            <v>Chigen Holding (L)</v>
          </cell>
        </row>
        <row r="392">
          <cell r="A392" t="str">
            <v>CHIGEN_F_CONADJ</v>
          </cell>
        </row>
        <row r="393">
          <cell r="A393" t="str">
            <v>China Co.</v>
          </cell>
        </row>
        <row r="394">
          <cell r="A394" t="str">
            <v>China Power Holding</v>
          </cell>
        </row>
        <row r="395">
          <cell r="A395" t="str">
            <v>Chivor S.A. ESP.</v>
          </cell>
        </row>
        <row r="396">
          <cell r="A396" t="str">
            <v>Chongqing Nanchuan Aixi Power Co. Ltd.</v>
          </cell>
        </row>
        <row r="397">
          <cell r="A397" t="str">
            <v>Cilcorp</v>
          </cell>
        </row>
        <row r="398">
          <cell r="A398" t="str">
            <v>Clesa GAAP Input</v>
          </cell>
        </row>
        <row r="399">
          <cell r="A399" t="str">
            <v>Clesa Pre-GAAP Input</v>
          </cell>
        </row>
        <row r="400">
          <cell r="A400" t="str">
            <v>CMS  Generation San Nicholas Input</v>
          </cell>
        </row>
        <row r="401">
          <cell r="A401" t="str">
            <v>Coal Creek Minerals, Inc.</v>
          </cell>
        </row>
        <row r="402">
          <cell r="A402" t="str">
            <v>Compania de Inver. en Electricidad InputT</v>
          </cell>
        </row>
        <row r="403">
          <cell r="A403" t="str">
            <v>CORAL_REEF_INPUT</v>
          </cell>
        </row>
        <row r="404">
          <cell r="A404" t="str">
            <v>CORP_CONSOL_ADJUSTS</v>
          </cell>
        </row>
        <row r="405">
          <cell r="A405" t="str">
            <v>Dahe</v>
          </cell>
        </row>
        <row r="406">
          <cell r="A406" t="str">
            <v>Dar es Salaam</v>
          </cell>
        </row>
        <row r="407">
          <cell r="A407" t="str">
            <v>Deepwater Lyondell Tax Partnership</v>
          </cell>
        </row>
        <row r="408">
          <cell r="A408" t="str">
            <v>Deepwater Trust Agreement</v>
          </cell>
        </row>
        <row r="409">
          <cell r="A409" t="str">
            <v>DEEPWATER_INC_P_CONADJ</v>
          </cell>
        </row>
        <row r="410">
          <cell r="A410" t="str">
            <v>Delano Energy Copmany Inc.</v>
          </cell>
        </row>
        <row r="411">
          <cell r="A411" t="str">
            <v>DEUSEM (El Salvador)</v>
          </cell>
        </row>
        <row r="412">
          <cell r="A412" t="str">
            <v>DEV_COSTS_CONADJ</v>
          </cell>
        </row>
        <row r="413">
          <cell r="A413" t="str">
            <v>Dominican Distco SA</v>
          </cell>
        </row>
        <row r="414">
          <cell r="A414" t="str">
            <v>Dominican Power Partners, LDC (Cayman)</v>
          </cell>
        </row>
        <row r="415">
          <cell r="A415" t="str">
            <v>Drax Energy II Input</v>
          </cell>
        </row>
        <row r="416">
          <cell r="A416" t="str">
            <v>Drax Energy LTD Input</v>
          </cell>
        </row>
        <row r="417">
          <cell r="A417" t="str">
            <v>ECS</v>
          </cell>
        </row>
        <row r="418">
          <cell r="A418" t="str">
            <v>EDC Ireland Co (Ireland)</v>
          </cell>
        </row>
        <row r="419">
          <cell r="A419" t="str">
            <v>EDC LuxCo1 (Luxembourge)</v>
          </cell>
        </row>
        <row r="420">
          <cell r="A420" t="str">
            <v>EDC LuxCo2 (Luxembourg) Input</v>
          </cell>
        </row>
        <row r="421">
          <cell r="A421" t="str">
            <v>EDC, CA and CEDC, CA</v>
          </cell>
        </row>
        <row r="422">
          <cell r="A422" t="str">
            <v>EDELAP Top Level Adjusting Entity</v>
          </cell>
        </row>
        <row r="423">
          <cell r="A423" t="str">
            <v>Eden, SA</v>
          </cell>
        </row>
        <row r="424">
          <cell r="A424" t="str">
            <v>EDEN_EDES Top Level Adjusting Entity</v>
          </cell>
        </row>
        <row r="425">
          <cell r="A425" t="str">
            <v>Edes, SA</v>
          </cell>
        </row>
        <row r="426">
          <cell r="A426" t="str">
            <v>EEO (El Salvador)</v>
          </cell>
        </row>
        <row r="427">
          <cell r="A427" t="str">
            <v>EEO Distribution Input</v>
          </cell>
        </row>
        <row r="428">
          <cell r="A428" t="str">
            <v>EGE Chiriqui/Bayano SA (Panama)</v>
          </cell>
        </row>
        <row r="429">
          <cell r="A429" t="str">
            <v>EK Power &amp; Light, LLP</v>
          </cell>
        </row>
        <row r="430">
          <cell r="A430" t="str">
            <v>El Faro Electric Light, Ltd. Input</v>
          </cell>
        </row>
        <row r="431">
          <cell r="A431" t="str">
            <v>El Faro Generating, LTD. Input</v>
          </cell>
        </row>
        <row r="432">
          <cell r="A432" t="str">
            <v>El Faro Generation Input</v>
          </cell>
        </row>
        <row r="433">
          <cell r="A433" t="str">
            <v>El Salvador Distribution Ventures Input</v>
          </cell>
        </row>
        <row r="434">
          <cell r="A434" t="str">
            <v>El Salvador Electric Light Input</v>
          </cell>
        </row>
        <row r="435">
          <cell r="A435" t="str">
            <v>El Salvador Energy Holdings Input</v>
          </cell>
        </row>
        <row r="436">
          <cell r="A436" t="str">
            <v>Electric Others</v>
          </cell>
        </row>
        <row r="437">
          <cell r="A437" t="str">
            <v>ELECTROPAULO_INP</v>
          </cell>
        </row>
        <row r="438">
          <cell r="A438" t="str">
            <v>Elet. Metro. Elet de Sao Paulo, SA InputT</v>
          </cell>
        </row>
        <row r="439">
          <cell r="A439" t="str">
            <v>Eletronet SA (Brazil) Telecom</v>
          </cell>
        </row>
        <row r="440">
          <cell r="A440" t="str">
            <v>Eletropaulo Telecom. Ltda (Brazil)</v>
          </cell>
        </row>
        <row r="441">
          <cell r="A441" t="str">
            <v>ELIM_HOLDING_CO</v>
          </cell>
        </row>
        <row r="442">
          <cell r="A442" t="str">
            <v>ELPA_INP</v>
          </cell>
        </row>
        <row r="443">
          <cell r="A443" t="str">
            <v>Elsta BV &amp; CV (Netherlands)</v>
          </cell>
        </row>
        <row r="444">
          <cell r="A444" t="str">
            <v>Elsta BV (Netherlands) Input</v>
          </cell>
        </row>
        <row r="445">
          <cell r="A445" t="str">
            <v>EMD_PRIBRAMSRO</v>
          </cell>
        </row>
        <row r="446">
          <cell r="A446" t="str">
            <v>EMD_VENTURES_INP</v>
          </cell>
        </row>
        <row r="447">
          <cell r="A447" t="str">
            <v>Empresa Distribuidora La Plata SA</v>
          </cell>
        </row>
        <row r="448">
          <cell r="A448" t="str">
            <v>Empressa Electrica De El Sal Input</v>
          </cell>
        </row>
        <row r="449">
          <cell r="A449" t="str">
            <v>Endeavor Development</v>
          </cell>
        </row>
        <row r="450">
          <cell r="A450" t="str">
            <v>Energia Paulista Participacoes SA</v>
          </cell>
        </row>
        <row r="451">
          <cell r="A451" t="str">
            <v>Energy Tracking, Inc.</v>
          </cell>
        </row>
        <row r="452">
          <cell r="A452" t="str">
            <v>ESTI_PANAMA_HLD_INP</v>
          </cell>
        </row>
        <row r="453">
          <cell r="A453" t="str">
            <v>Frontier Texas</v>
          </cell>
        </row>
        <row r="454">
          <cell r="A454" t="str">
            <v>Gardabani BV (Neth), Input</v>
          </cell>
        </row>
        <row r="455">
          <cell r="A455" t="str">
            <v>Gener Input</v>
          </cell>
        </row>
        <row r="456">
          <cell r="A456" t="str">
            <v>Georgia Holdings BV (Neth), Input</v>
          </cell>
        </row>
        <row r="457">
          <cell r="A457" t="str">
            <v>Geoutilities, Inc.</v>
          </cell>
        </row>
        <row r="458">
          <cell r="A458" t="str">
            <v>Global Power Holdings BV</v>
          </cell>
        </row>
        <row r="459">
          <cell r="A459" t="str">
            <v>Global Power Holdings CV</v>
          </cell>
        </row>
        <row r="460">
          <cell r="A460" t="str">
            <v>Great Plains Development Co Input</v>
          </cell>
        </row>
        <row r="461">
          <cell r="A461" t="str">
            <v>Guangxi</v>
          </cell>
        </row>
        <row r="462">
          <cell r="A462" t="str">
            <v>HARIPUR_CONADJ</v>
          </cell>
        </row>
        <row r="463">
          <cell r="A463" t="str">
            <v>Hawaii Mgmt. Co. (DE) Input</v>
          </cell>
        </row>
        <row r="464">
          <cell r="A464" t="str">
            <v>Hefei Zhongli Energy Co. Ltd.</v>
          </cell>
        </row>
        <row r="465">
          <cell r="A465" t="str">
            <v>HEFEI_F_CONADJ</v>
          </cell>
        </row>
        <row r="466">
          <cell r="A466" t="str">
            <v>Hemphill P&amp;L Co. GP</v>
          </cell>
        </row>
        <row r="467">
          <cell r="A467" t="str">
            <v>Hidroelectrica Alicura, SA (Argentina)</v>
          </cell>
        </row>
        <row r="468">
          <cell r="A468" t="str">
            <v>Hidroelectrica Rio Juramento S.A.</v>
          </cell>
        </row>
        <row r="469">
          <cell r="A469" t="str">
            <v>Hidrotermica San Juan S.A.</v>
          </cell>
        </row>
        <row r="470">
          <cell r="A470" t="str">
            <v>Hipotecaria San Miguel</v>
          </cell>
        </row>
        <row r="471">
          <cell r="A471" t="str">
            <v>Hipotecaria Santa Ana Ltda</v>
          </cell>
        </row>
        <row r="472">
          <cell r="A472" t="str">
            <v>Honduras Generating, S en C.</v>
          </cell>
        </row>
        <row r="473">
          <cell r="A473" t="str">
            <v>Honduras Generation Input</v>
          </cell>
        </row>
        <row r="474">
          <cell r="A474" t="str">
            <v>Honduras Generation Ventures, LTD Input</v>
          </cell>
        </row>
        <row r="475">
          <cell r="A475" t="str">
            <v>Hunan Xiangci-AES Hydro. Power Co.</v>
          </cell>
        </row>
        <row r="476">
          <cell r="A476" t="str">
            <v>IB Valley Holding Input</v>
          </cell>
        </row>
        <row r="477">
          <cell r="A477" t="str">
            <v>IB_VALLEY_AES_CONADJ</v>
          </cell>
        </row>
        <row r="478">
          <cell r="A478" t="str">
            <v>Ibrite</v>
          </cell>
        </row>
        <row r="479">
          <cell r="A479" t="str">
            <v>IHB (Cayman)</v>
          </cell>
        </row>
        <row r="480">
          <cell r="A480" t="str">
            <v>India Holding Co. Inp</v>
          </cell>
        </row>
        <row r="481">
          <cell r="A481" t="str">
            <v>INDIA_PVT_LTD_BD</v>
          </cell>
        </row>
        <row r="482">
          <cell r="A482" t="str">
            <v>Indian Queens Operations, Ltd.</v>
          </cell>
        </row>
        <row r="483">
          <cell r="A483" t="str">
            <v>Infovias Telecom Project Co. (Brazil)</v>
          </cell>
        </row>
        <row r="484">
          <cell r="A484" t="str">
            <v>Inversiones Cachagua Limitada Input</v>
          </cell>
        </row>
        <row r="485">
          <cell r="A485" t="str">
            <v>Inversiones CYC Limitada Input</v>
          </cell>
        </row>
        <row r="486">
          <cell r="A486" t="str">
            <v>Inversiones OEA Limitada Input</v>
          </cell>
        </row>
        <row r="487">
          <cell r="A487" t="str">
            <v>Inversiones Zapallar Limitada Input</v>
          </cell>
        </row>
        <row r="488">
          <cell r="A488" t="str">
            <v>Inversora AES A S.A. Input</v>
          </cell>
        </row>
        <row r="489">
          <cell r="A489" t="str">
            <v>Inversora de San Nicholas S.A. Input</v>
          </cell>
        </row>
        <row r="490">
          <cell r="A490" t="str">
            <v>Inversora DS 2000, CA (Venezuela) INP</v>
          </cell>
        </row>
        <row r="491">
          <cell r="A491" t="str">
            <v>IPALCO Enterprises, Inc.</v>
          </cell>
        </row>
        <row r="492">
          <cell r="A492" t="str">
            <v>Ir G. Passchier Management BV</v>
          </cell>
        </row>
        <row r="493">
          <cell r="A493" t="str">
            <v>Ironwood_Top Level Adjusting Entries</v>
          </cell>
        </row>
        <row r="494">
          <cell r="A494" t="str">
            <v>Irtysn Power &amp; Light, LLP</v>
          </cell>
        </row>
        <row r="495">
          <cell r="A495" t="str">
            <v>ITABO_INP</v>
          </cell>
        </row>
        <row r="496">
          <cell r="A496" t="str">
            <v>Jiangsu</v>
          </cell>
        </row>
        <row r="497">
          <cell r="A497" t="str">
            <v>Jiaozuo AES Wan Fang  Power Co. Ltd.</v>
          </cell>
        </row>
        <row r="498">
          <cell r="A498" t="str">
            <v>Jiaozuo Power Partners L.P. Input</v>
          </cell>
        </row>
        <row r="499">
          <cell r="A499" t="str">
            <v>Jiaozuo(G.P.) Corp. Input</v>
          </cell>
        </row>
        <row r="500">
          <cell r="A500" t="str">
            <v>JIAOZUO_CONADJ</v>
          </cell>
        </row>
        <row r="501">
          <cell r="A501" t="str">
            <v>KELANITISSA_CONADJ</v>
          </cell>
        </row>
        <row r="502">
          <cell r="A502" t="str">
            <v>Khrami</v>
          </cell>
        </row>
        <row r="503">
          <cell r="A503" t="str">
            <v>Kilcormad Trading Ltd</v>
          </cell>
        </row>
        <row r="504">
          <cell r="A504" t="str">
            <v>Kilroot Electric Limited (Caymen)</v>
          </cell>
        </row>
        <row r="505">
          <cell r="A505" t="str">
            <v>Kilroot Power, Ltd. (UK)</v>
          </cell>
        </row>
        <row r="506">
          <cell r="A506" t="str">
            <v>Kingston Cogen Limited P/S</v>
          </cell>
        </row>
        <row r="507">
          <cell r="A507" t="str">
            <v>KRAFTWERKS_PREMNITZ</v>
          </cell>
        </row>
        <row r="508">
          <cell r="A508" t="str">
            <v>La Plata Holdings, Inc. (US)</v>
          </cell>
        </row>
        <row r="509">
          <cell r="A509" t="str">
            <v>LA PLATA II Input</v>
          </cell>
        </row>
        <row r="510">
          <cell r="A510" t="str">
            <v>La Plata III, Inc. (US)</v>
          </cell>
        </row>
        <row r="511">
          <cell r="A511" t="str">
            <v>La Plata Partners, LP (US) Input</v>
          </cell>
        </row>
        <row r="512">
          <cell r="A512" t="str">
            <v>Lake Worth Generation LLC</v>
          </cell>
        </row>
        <row r="513">
          <cell r="A513" t="str">
            <v>Lal Pir Pass  Entity Input</v>
          </cell>
        </row>
        <row r="514">
          <cell r="A514" t="str">
            <v>Leninogorsk TETS, JSC</v>
          </cell>
        </row>
        <row r="515">
          <cell r="A515" t="str">
            <v>Leninogorsk TETS, LLP</v>
          </cell>
        </row>
        <row r="516">
          <cell r="A516" t="str">
            <v>Light Energy, SA (Brazil)</v>
          </cell>
        </row>
        <row r="517">
          <cell r="A517" t="str">
            <v>Light Gas SRL Input</v>
          </cell>
        </row>
        <row r="518">
          <cell r="A518" t="str">
            <v>Light Overseas Investments, Limited</v>
          </cell>
        </row>
        <row r="519">
          <cell r="A519" t="str">
            <v>Light Servicos de Electridade S.A. InputT</v>
          </cell>
        </row>
        <row r="520">
          <cell r="A520" t="str">
            <v>Light Sinergias, Ltds. (Brazil) Input</v>
          </cell>
        </row>
        <row r="521">
          <cell r="A521" t="str">
            <v>Light Telecom, Ltda. (Brazil)</v>
          </cell>
        </row>
        <row r="522">
          <cell r="A522" t="str">
            <v>LIGHTMETRO_HI_LEVEL</v>
          </cell>
        </row>
        <row r="523">
          <cell r="A523" t="str">
            <v>Lir Energy, Limited (Cayman)</v>
          </cell>
        </row>
        <row r="524">
          <cell r="A524" t="str">
            <v>LOS_MINA Top Level Adjusting Entity</v>
          </cell>
        </row>
        <row r="525">
          <cell r="A525" t="str">
            <v>Luz de la Plata SA Input</v>
          </cell>
        </row>
        <row r="526">
          <cell r="A526" t="str">
            <v>LW Generation Corporation</v>
          </cell>
        </row>
        <row r="527">
          <cell r="A527" t="str">
            <v>Lyukobanya Coal Mine</v>
          </cell>
        </row>
        <row r="528">
          <cell r="A528" t="str">
            <v>Madison Holding BV. Input</v>
          </cell>
        </row>
        <row r="529">
          <cell r="A529" t="str">
            <v>Magnicon BV, Input</v>
          </cell>
        </row>
        <row r="530">
          <cell r="A530" t="str">
            <v>Maikuben West CJSC</v>
          </cell>
        </row>
        <row r="531">
          <cell r="A531" t="str">
            <v>Medway Power Ltd.</v>
          </cell>
        </row>
        <row r="532">
          <cell r="A532" t="str">
            <v>MEGHNAGHAT_CONADJ</v>
          </cell>
        </row>
        <row r="533">
          <cell r="A533" t="str">
            <v>Mendota Biomass Power, Ltd.</v>
          </cell>
        </row>
        <row r="534">
          <cell r="A534" t="str">
            <v>Mercury Cayman Co. I Ltd.</v>
          </cell>
        </row>
        <row r="535">
          <cell r="A535" t="str">
            <v>Mercury Cayman Co. II Ltd. Input</v>
          </cell>
        </row>
        <row r="536">
          <cell r="A536" t="str">
            <v>Mercury Cayman Holdings, Ltd. Input</v>
          </cell>
        </row>
        <row r="537">
          <cell r="A537" t="str">
            <v>MERIDA_CONSOL_CONADJ</v>
          </cell>
        </row>
        <row r="538">
          <cell r="A538" t="str">
            <v>METRO_TELECOM_INP</v>
          </cell>
        </row>
        <row r="539">
          <cell r="A539" t="str">
            <v>Metropolitana Overseas, Limited (Cayman)T</v>
          </cell>
        </row>
        <row r="540">
          <cell r="A540" t="str">
            <v>MEX_HOLD_BV_INPUT</v>
          </cell>
        </row>
        <row r="541">
          <cell r="A541" t="str">
            <v>Mexico City Development</v>
          </cell>
        </row>
        <row r="542">
          <cell r="A542" t="str">
            <v>Middelzee Holdings BV Input</v>
          </cell>
        </row>
        <row r="543">
          <cell r="A543" t="str">
            <v>Mountain Minerals, Inc.</v>
          </cell>
        </row>
        <row r="544">
          <cell r="A544" t="str">
            <v>Mountain View Power Dev Co LLC</v>
          </cell>
        </row>
        <row r="545">
          <cell r="A545" t="str">
            <v>Mountainview Power Company</v>
          </cell>
        </row>
        <row r="546">
          <cell r="A546" t="str">
            <v>Mountainview Power Company LLC</v>
          </cell>
        </row>
        <row r="547">
          <cell r="A547" t="str">
            <v>Mountainview Power Cons Company</v>
          </cell>
        </row>
        <row r="548">
          <cell r="A548" t="str">
            <v>MTKVARI</v>
          </cell>
        </row>
        <row r="549">
          <cell r="A549" t="str">
            <v>New Energy Ventures, Inc.</v>
          </cell>
        </row>
        <row r="550">
          <cell r="A550" t="str">
            <v>New Holding Company (Cayman) Input</v>
          </cell>
        </row>
        <row r="551">
          <cell r="A551" t="str">
            <v>Nigen Ltd. (UK) Input</v>
          </cell>
        </row>
        <row r="552">
          <cell r="A552" t="str">
            <v>Nigeria Barge Ltd</v>
          </cell>
        </row>
        <row r="553">
          <cell r="A553" t="str">
            <v>Nigeria Holdings, Ltd</v>
          </cell>
        </row>
        <row r="554">
          <cell r="A554" t="str">
            <v>Nile (Uganda)</v>
          </cell>
        </row>
        <row r="555">
          <cell r="A555" t="str">
            <v>Nograd Szen Kft. (Hungary)</v>
          </cell>
        </row>
        <row r="556">
          <cell r="A556" t="str">
            <v>Northern AES Energy, LLC</v>
          </cell>
        </row>
        <row r="557">
          <cell r="A557" t="str">
            <v>Nothern Energy Input</v>
          </cell>
        </row>
        <row r="558">
          <cell r="A558" t="str">
            <v>Oasis</v>
          </cell>
        </row>
        <row r="559">
          <cell r="A559" t="str">
            <v>OASIS_HOLDCO_INP</v>
          </cell>
        </row>
        <row r="560">
          <cell r="A560" t="str">
            <v>Oman</v>
          </cell>
        </row>
        <row r="561">
          <cell r="A561" t="str">
            <v>OPGC PVT Ltd. Co. (India)</v>
          </cell>
        </row>
        <row r="562">
          <cell r="A562" t="str">
            <v>Optiglobe</v>
          </cell>
        </row>
        <row r="563">
          <cell r="A563" t="str">
            <v>Orient Development</v>
          </cell>
        </row>
        <row r="564">
          <cell r="A564" t="str">
            <v>ORIENT_F_CONADJ</v>
          </cell>
        </row>
        <row r="565">
          <cell r="A565" t="str">
            <v>ORIENT_GROUP_CONADJ</v>
          </cell>
        </row>
        <row r="566">
          <cell r="A566" t="str">
            <v>ORIENT_SGA_CONADJ</v>
          </cell>
        </row>
        <row r="567">
          <cell r="A567" t="str">
            <v>Pacific Development</v>
          </cell>
        </row>
        <row r="568">
          <cell r="A568" t="str">
            <v>PLACERTA_INP</v>
          </cell>
        </row>
        <row r="569">
          <cell r="A569" t="str">
            <v>Power Direct, Inc, Input</v>
          </cell>
        </row>
        <row r="570">
          <cell r="A570" t="str">
            <v>Power Direct, LLC</v>
          </cell>
        </row>
        <row r="571">
          <cell r="A571" t="str">
            <v>QATAR_JV</v>
          </cell>
        </row>
        <row r="572">
          <cell r="A572" t="str">
            <v>Ras Laffan Power Co.</v>
          </cell>
        </row>
        <row r="573">
          <cell r="A573" t="str">
            <v>RAS_LAFFAN_CONADJ</v>
          </cell>
        </row>
        <row r="574">
          <cell r="A574" t="str">
            <v>RED_OAK_URB_REN_INP</v>
          </cell>
        </row>
        <row r="575">
          <cell r="A575" t="str">
            <v>Redfish_Inc</v>
          </cell>
        </row>
        <row r="576">
          <cell r="A576" t="str">
            <v>Redfish_LLC</v>
          </cell>
        </row>
        <row r="577">
          <cell r="A577" t="str">
            <v>RIO_DE_JANERIO_INP</v>
          </cell>
        </row>
        <row r="578">
          <cell r="A578" t="str">
            <v>RIVERSIDE_CANAL_PWR</v>
          </cell>
        </row>
        <row r="579">
          <cell r="A579" t="str">
            <v>San Francisco Energy</v>
          </cell>
        </row>
        <row r="580">
          <cell r="A580" t="str">
            <v>SANTA_BRANCA_INP</v>
          </cell>
        </row>
        <row r="581">
          <cell r="A581" t="str">
            <v>Sao Paulo SG&amp;A</v>
          </cell>
        </row>
        <row r="582">
          <cell r="A582" t="str">
            <v>SEI de Argentina, SA (Argentina) Input</v>
          </cell>
        </row>
        <row r="583">
          <cell r="A583" t="str">
            <v>SEI y Asociados de Argentina, SA Input</v>
          </cell>
        </row>
        <row r="584">
          <cell r="A584" t="str">
            <v>Semipalatinsk Power &amp; Light, LLP</v>
          </cell>
        </row>
        <row r="585">
          <cell r="A585" t="str">
            <v>Semipalatinsk TETS, JSC</v>
          </cell>
        </row>
        <row r="586">
          <cell r="A586" t="str">
            <v>Semipalatinsk TETS, LLP</v>
          </cell>
        </row>
        <row r="587">
          <cell r="A587" t="str">
            <v>SFS Corporation</v>
          </cell>
        </row>
        <row r="588">
          <cell r="A588" t="str">
            <v>Shazia S.R.L. Input</v>
          </cell>
        </row>
        <row r="589">
          <cell r="A589" t="str">
            <v>Shulbinsk GES, LSC</v>
          </cell>
        </row>
        <row r="590">
          <cell r="A590" t="str">
            <v>Shulbinsk GES, LSC</v>
          </cell>
        </row>
        <row r="591">
          <cell r="A591" t="str">
            <v>SHYSGYS_EN_LLP_INP</v>
          </cell>
        </row>
        <row r="592">
          <cell r="A592" t="str">
            <v>Sino-American Energy (BVI)</v>
          </cell>
        </row>
        <row r="593">
          <cell r="A593" t="str">
            <v>SMALL_HIDROS_I_INP</v>
          </cell>
        </row>
        <row r="594">
          <cell r="A594" t="str">
            <v>Sogrinsk TETS, JSC</v>
          </cell>
        </row>
        <row r="595">
          <cell r="A595" t="str">
            <v>Sogrinsk TETS, LLP</v>
          </cell>
        </row>
        <row r="596">
          <cell r="A596" t="str">
            <v>SOMERSET Railroad Corporation</v>
          </cell>
        </row>
        <row r="597">
          <cell r="A597" t="str">
            <v>Songal Ltd.</v>
          </cell>
        </row>
        <row r="598">
          <cell r="A598" t="str">
            <v>Southern Electric Brazil Partic Input</v>
          </cell>
        </row>
        <row r="599">
          <cell r="A599" t="str">
            <v>SOUTHINGTON_LLC</v>
          </cell>
        </row>
        <row r="600">
          <cell r="A600" t="str">
            <v>Star Field Services Co.</v>
          </cell>
        </row>
        <row r="601">
          <cell r="A601" t="str">
            <v>Star Natural Gas Company</v>
          </cell>
        </row>
        <row r="602">
          <cell r="A602" t="str">
            <v>Tau Power BV Input</v>
          </cell>
        </row>
        <row r="603">
          <cell r="A603" t="str">
            <v>TermoAndes</v>
          </cell>
        </row>
        <row r="604">
          <cell r="A604" t="str">
            <v>Terneuzen Cogen BV (Netherlands) Input</v>
          </cell>
        </row>
        <row r="605">
          <cell r="A605" t="str">
            <v>Texas Funding LLC Input</v>
          </cell>
        </row>
        <row r="606">
          <cell r="A606" t="str">
            <v>Thermendota Inc.</v>
          </cell>
        </row>
        <row r="607">
          <cell r="A607" t="str">
            <v>Thermo Ecotek Corporation</v>
          </cell>
        </row>
        <row r="608">
          <cell r="A608" t="str">
            <v>Thermo Ecotek Europe Holding BV</v>
          </cell>
        </row>
        <row r="609">
          <cell r="A609" t="str">
            <v>Thermo Ecotek Int'l Holdings</v>
          </cell>
        </row>
        <row r="610">
          <cell r="A610" t="str">
            <v>Thermo Electron of Whitefield</v>
          </cell>
        </row>
        <row r="611">
          <cell r="A611" t="str">
            <v>Thermo Euroventuressro</v>
          </cell>
        </row>
        <row r="612">
          <cell r="A612" t="str">
            <v>Thermo Fuels Company Inc.</v>
          </cell>
        </row>
        <row r="613">
          <cell r="A613" t="str">
            <v>Think AES SG&amp;A</v>
          </cell>
        </row>
        <row r="614">
          <cell r="A614" t="str">
            <v>Tiete Participacoes Ltda. (Brazil)-InputT</v>
          </cell>
        </row>
        <row r="615">
          <cell r="A615" t="str">
            <v>Tiete SA</v>
          </cell>
        </row>
        <row r="616">
          <cell r="A616" t="str">
            <v>TIETE_HI_LEVEL</v>
          </cell>
        </row>
        <row r="617">
          <cell r="A617" t="str">
            <v>Tisza Eromu RT Input</v>
          </cell>
        </row>
        <row r="618">
          <cell r="A618" t="str">
            <v>TISZA_CONADJ</v>
          </cell>
        </row>
        <row r="619">
          <cell r="A619" t="str">
            <v>Tiszapalkonya Plant Input</v>
          </cell>
        </row>
        <row r="620">
          <cell r="A620" t="str">
            <v>Totem Gas Storage LLC</v>
          </cell>
        </row>
        <row r="621">
          <cell r="A621" t="str">
            <v>Totem Power LLC</v>
          </cell>
        </row>
        <row r="622">
          <cell r="A622" t="str">
            <v>Tractebel Power Ltd. Input</v>
          </cell>
        </row>
        <row r="623">
          <cell r="A623" t="str">
            <v>TRANSGAS_INPUT</v>
          </cell>
        </row>
        <row r="624">
          <cell r="A624" t="str">
            <v>Transpower Australia Pty Ltd</v>
          </cell>
        </row>
        <row r="625">
          <cell r="A625" t="str">
            <v>Transpower Pvt Ltd</v>
          </cell>
        </row>
        <row r="626">
          <cell r="A626" t="str">
            <v>TREASURE_COVE_INPUT</v>
          </cell>
        </row>
        <row r="627">
          <cell r="A627" t="str">
            <v>UK Power Financing II LTD Input</v>
          </cell>
        </row>
        <row r="628">
          <cell r="A628" t="str">
            <v>UK Retail Input Company</v>
          </cell>
        </row>
        <row r="629">
          <cell r="A629" t="str">
            <v>Uruguaiana Holdings  Input</v>
          </cell>
        </row>
        <row r="630">
          <cell r="A630" t="str">
            <v>Uruguaiana Ltda.</v>
          </cell>
        </row>
        <row r="631">
          <cell r="A631" t="str">
            <v>Ust-Kamenogorsk GES, JSC</v>
          </cell>
        </row>
        <row r="632">
          <cell r="A632" t="str">
            <v>Ust-Kamenogorsk GES, LLP</v>
          </cell>
        </row>
        <row r="633">
          <cell r="A633" t="str">
            <v>Ust-Kamenogorsk, TETS, JSC</v>
          </cell>
        </row>
        <row r="634">
          <cell r="A634" t="str">
            <v>Ust-Kamenogorsk, TETS, LLP</v>
          </cell>
        </row>
        <row r="635">
          <cell r="A635" t="str">
            <v>Vant Communications</v>
          </cell>
        </row>
        <row r="636">
          <cell r="A636" t="str">
            <v>Warrior Run Limited Partnership</v>
          </cell>
        </row>
        <row r="637">
          <cell r="A637" t="str">
            <v>Warrior Run Top Level Adjusting Entity</v>
          </cell>
        </row>
        <row r="638">
          <cell r="A638" t="str">
            <v>Washington Holdings BV, Input</v>
          </cell>
        </row>
        <row r="639">
          <cell r="A639" t="str">
            <v>West County Generation LLC</v>
          </cell>
        </row>
        <row r="640">
          <cell r="A640" t="str">
            <v>Whitefield P&amp;L Co. GP</v>
          </cell>
        </row>
        <row r="641">
          <cell r="A641" t="str">
            <v>Wildwood Funding, Ltd. Input</v>
          </cell>
        </row>
        <row r="642">
          <cell r="A642" t="str">
            <v>Wildwood II, Ltd. (Cayman) Input</v>
          </cell>
        </row>
        <row r="643">
          <cell r="A643" t="str">
            <v>Wildwood Initial</v>
          </cell>
        </row>
        <row r="644">
          <cell r="A644" t="str">
            <v>Wuhu Shaoda Electric Power Develop Co</v>
          </cell>
        </row>
        <row r="645">
          <cell r="A645" t="str">
            <v>WUHU_CONADJ</v>
          </cell>
        </row>
        <row r="646">
          <cell r="A646" t="str">
            <v>Wuxi -AES Zhonghang Power</v>
          </cell>
        </row>
        <row r="647">
          <cell r="A647" t="str">
            <v>WUXI_CONADJ</v>
          </cell>
        </row>
        <row r="648">
          <cell r="A648" t="str">
            <v>XIANGCI_F_CONADJ</v>
          </cell>
        </row>
        <row r="649">
          <cell r="A649" t="str">
            <v>Yangcheng International Power Co. (PRC)</v>
          </cell>
        </row>
        <row r="650">
          <cell r="A650" t="str">
            <v>YANGCHENG_CONADJ</v>
          </cell>
        </row>
        <row r="651">
          <cell r="A651" t="str">
            <v>Yangchun Fuyang Diesel Engine Power Co.</v>
          </cell>
        </row>
        <row r="652">
          <cell r="A652" t="str">
            <v>Yangchun Input</v>
          </cell>
        </row>
        <row r="653">
          <cell r="A653" t="str">
            <v>YANGCHUN_CONADJ</v>
          </cell>
        </row>
        <row r="654">
          <cell r="A654" t="str">
            <v>Zeg SP Zo.o</v>
          </cell>
        </row>
      </sheetData>
      <sheetData sheetId="69" refreshError="1">
        <row r="1">
          <cell r="A1" t="str">
            <v>CEA Americas Operating Co.</v>
          </cell>
        </row>
        <row r="2">
          <cell r="A2" t="str">
            <v>Cemig, SA</v>
          </cell>
        </row>
        <row r="3">
          <cell r="A3" t="str">
            <v>Chengdu AES Kaihua Gas Turbine Power Co.</v>
          </cell>
        </row>
        <row r="4">
          <cell r="A4" t="str">
            <v xml:space="preserve">Elsta BV  </v>
          </cell>
        </row>
        <row r="5">
          <cell r="A5" t="str">
            <v>Elsta BV &amp; CV (Netherlands)</v>
          </cell>
        </row>
        <row r="6">
          <cell r="A6" t="str">
            <v>Ibrite</v>
          </cell>
        </row>
        <row r="7">
          <cell r="A7" t="str">
            <v>Infovias Telecom Project Co. (Brazil)</v>
          </cell>
        </row>
        <row r="8">
          <cell r="A8" t="str">
            <v>ITABO</v>
          </cell>
        </row>
        <row r="9">
          <cell r="A9" t="str">
            <v>Kingston Cogen Limited P/S</v>
          </cell>
        </row>
        <row r="10">
          <cell r="A10" t="str">
            <v>Light Servicos de Electridade S.A.</v>
          </cell>
        </row>
        <row r="11">
          <cell r="A11" t="str">
            <v>Medway Power Ltd.</v>
          </cell>
        </row>
        <row r="12">
          <cell r="A12" t="str">
            <v>Metropolitana SA (Brazil)</v>
          </cell>
        </row>
        <row r="13">
          <cell r="A13" t="str">
            <v>Nile (Uganda)</v>
          </cell>
        </row>
        <row r="14">
          <cell r="A14" t="str">
            <v>Northern AES Energy, Inc. LLC</v>
          </cell>
        </row>
        <row r="15">
          <cell r="A15" t="str">
            <v>OPGC PVT Ltd. Co. (India)</v>
          </cell>
        </row>
        <row r="16">
          <cell r="A16" t="str">
            <v>Optiglobe</v>
          </cell>
        </row>
        <row r="17">
          <cell r="A17" t="str">
            <v>Southern Electric Brazil Partic Input</v>
          </cell>
        </row>
        <row r="18">
          <cell r="A18" t="str">
            <v>Tiete SA</v>
          </cell>
        </row>
        <row r="19">
          <cell r="A19" t="str">
            <v>Wuhu Shaoda Electric Power Develop Co</v>
          </cell>
        </row>
        <row r="20">
          <cell r="A20" t="str">
            <v>Wuxi -AES Carec</v>
          </cell>
        </row>
        <row r="21">
          <cell r="A21" t="str">
            <v>Yangcheng INternational Power Co. (PRC)</v>
          </cell>
        </row>
        <row r="22">
          <cell r="A22" t="str">
            <v>Yangchun Fuyang Diesel Engine Power Co.</v>
          </cell>
        </row>
      </sheetData>
      <sheetData sheetId="70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>
        <row r="1">
          <cell r="A1">
            <v>1</v>
          </cell>
          <cell r="B1" t="str">
            <v>Cash and equivalents</v>
          </cell>
        </row>
        <row r="2">
          <cell r="A2">
            <v>2</v>
          </cell>
          <cell r="B2" t="str">
            <v>Accounts Receivable</v>
          </cell>
        </row>
        <row r="3">
          <cell r="A3">
            <v>3</v>
          </cell>
          <cell r="B3" t="str">
            <v>Allowance for doubtful debts</v>
          </cell>
        </row>
        <row r="4">
          <cell r="A4">
            <v>4</v>
          </cell>
          <cell r="B4" t="str">
            <v>Prepayments</v>
          </cell>
        </row>
        <row r="5">
          <cell r="A5">
            <v>5</v>
          </cell>
          <cell r="B5" t="str">
            <v>Intercompany Loans Payable-current</v>
          </cell>
        </row>
        <row r="6">
          <cell r="A6">
            <v>6</v>
          </cell>
          <cell r="B6" t="str">
            <v>VAT Recoverable</v>
          </cell>
        </row>
        <row r="7">
          <cell r="A7">
            <v>7</v>
          </cell>
          <cell r="B7" t="str">
            <v>Intercompany Receivable</v>
          </cell>
        </row>
        <row r="8">
          <cell r="A8">
            <v>8</v>
          </cell>
          <cell r="B8" t="str">
            <v>Inventory</v>
          </cell>
        </row>
        <row r="9">
          <cell r="A9">
            <v>9</v>
          </cell>
          <cell r="B9" t="str">
            <v>Inventory Long Term</v>
          </cell>
        </row>
        <row r="10">
          <cell r="A10">
            <v>10</v>
          </cell>
          <cell r="B10" t="str">
            <v>Fixed Assets</v>
          </cell>
        </row>
        <row r="11">
          <cell r="A11">
            <v>11</v>
          </cell>
          <cell r="B11" t="str">
            <v>Accumulated Depreciation</v>
          </cell>
        </row>
        <row r="12">
          <cell r="A12">
            <v>12</v>
          </cell>
          <cell r="B12" t="str">
            <v>Intangible Assets</v>
          </cell>
        </row>
        <row r="13">
          <cell r="A13">
            <v>13</v>
          </cell>
          <cell r="B13" t="str">
            <v>Intercompany L-T Receivable</v>
          </cell>
        </row>
        <row r="14">
          <cell r="A14">
            <v>14</v>
          </cell>
          <cell r="B14" t="str">
            <v>Accounts payable</v>
          </cell>
        </row>
        <row r="15">
          <cell r="A15">
            <v>15</v>
          </cell>
          <cell r="B15" t="str">
            <v>Short-term Ioans</v>
          </cell>
        </row>
        <row r="16">
          <cell r="A16">
            <v>16</v>
          </cell>
          <cell r="B16" t="str">
            <v>VAT Payable</v>
          </cell>
        </row>
        <row r="17">
          <cell r="A17">
            <v>17</v>
          </cell>
          <cell r="B17" t="str">
            <v>Taxes Payable</v>
          </cell>
        </row>
        <row r="18">
          <cell r="A18">
            <v>18</v>
          </cell>
          <cell r="B18" t="str">
            <v>Dividents payable</v>
          </cell>
        </row>
        <row r="19">
          <cell r="A19">
            <v>19</v>
          </cell>
          <cell r="B19" t="str">
            <v>Intercompany Payable (Charges)</v>
          </cell>
        </row>
        <row r="20">
          <cell r="A20">
            <v>20</v>
          </cell>
          <cell r="B20" t="str">
            <v>Intercompany Interest Payable</v>
          </cell>
        </row>
        <row r="21">
          <cell r="A21">
            <v>21</v>
          </cell>
          <cell r="B21" t="str">
            <v>Intercompany L-T Loans Payable</v>
          </cell>
        </row>
        <row r="22">
          <cell r="A22">
            <v>22</v>
          </cell>
          <cell r="B22" t="str">
            <v>Contributed Capital</v>
          </cell>
        </row>
        <row r="23">
          <cell r="A23">
            <v>23</v>
          </cell>
          <cell r="B23" t="str">
            <v>Dividends declared</v>
          </cell>
        </row>
        <row r="24">
          <cell r="A24">
            <v>24</v>
          </cell>
          <cell r="B24" t="str">
            <v>Retained Earnings</v>
          </cell>
        </row>
        <row r="25">
          <cell r="A25">
            <v>25</v>
          </cell>
          <cell r="B25" t="str">
            <v>Net Income/Loss</v>
          </cell>
        </row>
        <row r="26">
          <cell r="A26">
            <v>26</v>
          </cell>
          <cell r="B26" t="str">
            <v>Translation Adjustment</v>
          </cell>
        </row>
        <row r="27">
          <cell r="A27">
            <v>27</v>
          </cell>
          <cell r="B27" t="str">
            <v>Translation Adjustment - Corp Debt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/>
      <sheetData sheetId="212"/>
      <sheetData sheetId="213"/>
      <sheetData sheetId="2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SMSTemp"/>
      <sheetName val="31_aralik"/>
      <sheetName val="Deep Water International"/>
      <sheetName val="тара 2000"/>
      <sheetName val="Статьи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Balance sheet proof"/>
      <sheetName val="CIT.mar-09"/>
      <sheetName val="DT CIT rec"/>
      <sheetName val="Version"/>
      <sheetName val=""/>
      <sheetName val="ОборБалФормОтч"/>
      <sheetName val="Форма2"/>
      <sheetName val="2008"/>
      <sheetName val="2009"/>
      <sheetName val="P9-BS by Co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K_760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ТитулЛистОтч"/>
      <sheetName val="O.400-VAT "/>
      <sheetName val="J-600 - AR - Lead"/>
      <sheetName val="Cost 99v98"/>
      <sheetName val="H3.100 Rollforward"/>
      <sheetName val="FP20DB (3)"/>
      <sheetName val="Workings"/>
      <sheetName val="Macroeconomic Assumptions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confwh"/>
      <sheetName val="ДД"/>
      <sheetName val="Depr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and value"/>
      <sheetName val="curve"/>
      <sheetName val="Sheet1"/>
      <sheetName val="ANNEX III"/>
      <sheetName val="income statement (usd)"/>
      <sheetName val="BSUSD"/>
      <sheetName val="BSKZT"/>
      <sheetName val="IS$"/>
      <sheetName val="Repair 2009"/>
      <sheetName val="CF$"/>
      <sheetName val="Проект2002"/>
      <sheetName val="SMSTemp"/>
      <sheetName val="Costos"/>
      <sheetName val="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GV_Oz"/>
      <sheetName val="Cath"/>
      <sheetName val="BudVar _02_05_Sogra CHP"/>
      <sheetName val="Проект2002"/>
      <sheetName val="SMS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Corp Charges"/>
      <sheetName val="Instructions"/>
      <sheetName val="Index"/>
      <sheetName val="Notes"/>
      <sheetName val="Var Cost"/>
      <sheetName val="AKSU SWAP"/>
      <sheetName val="DT transactions"/>
      <sheetName val="Cons Apr"/>
      <sheetName val="Cons Apr (2)"/>
      <sheetName val="D&amp;T"/>
      <sheetName val="IC"/>
      <sheetName val="CTA"/>
      <sheetName val="IS KZT"/>
      <sheetName val="Sheet3"/>
      <sheetName val="Sheet5"/>
      <sheetName val="Flash"/>
      <sheetName val="Generation"/>
      <sheetName val="Sheet6"/>
      <sheetName val="FAS133"/>
      <sheetName val="Inter Rao realised"/>
      <sheetName val="Open Bal Reclasses"/>
      <sheetName val="Opening balances"/>
      <sheetName val="Sheet2"/>
      <sheetName val="Sheet4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Затраты"/>
      <sheetName val="Sheet7"/>
      <sheetName val="2007 RTA"/>
      <sheetName val="Trial Balance"/>
      <sheetName val="CY_ADJ"/>
      <sheetName val="Non IC Input"/>
      <sheetName val="Deferred Tax"/>
      <sheetName val="temp_perm_diff"/>
      <sheetName val="Tax PP&amp;E"/>
      <sheetName val="FA summary"/>
      <sheetName val="GAAP COA"/>
      <sheetName val="списание ОС  ГААП КАЗ"/>
      <sheetName val="J C "/>
      <sheetName val="Sheet1"/>
      <sheetName val="Acc 2411"/>
      <sheetName val="Acc 2732"/>
      <sheetName val="Acc 2412"/>
      <sheetName val="Acc 2413"/>
      <sheetName val="Acc 2414"/>
      <sheetName val="Acc 2415"/>
      <sheetName val="Acc 2930"/>
      <sheetName val="Eki Conv May 08 DT TI INTERRAO"/>
      <sheetName val="Thresholds for variances"/>
      <sheetName val="BSUSD"/>
      <sheetName val="BSKZT"/>
      <sheetName val="IS$"/>
      <sheetName val="Repair 2009"/>
      <sheetName val="CF$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8">
          <cell r="H8">
            <v>101</v>
          </cell>
          <cell r="I8" t="str">
            <v>Лицензионное соглашение</v>
          </cell>
          <cell r="J8">
            <v>4226775.08</v>
          </cell>
          <cell r="K8">
            <v>0</v>
          </cell>
          <cell r="L8">
            <v>0</v>
          </cell>
          <cell r="M8">
            <v>4226775.08</v>
          </cell>
          <cell r="N8">
            <v>0</v>
          </cell>
          <cell r="O8">
            <v>4226775.08</v>
          </cell>
          <cell r="P8">
            <v>0</v>
          </cell>
          <cell r="Q8">
            <v>1428965.51</v>
          </cell>
          <cell r="R8">
            <v>0</v>
          </cell>
          <cell r="S8">
            <v>0</v>
          </cell>
          <cell r="T8">
            <v>2797809.5700000003</v>
          </cell>
          <cell r="U8">
            <v>23204.856680766363</v>
          </cell>
        </row>
        <row r="9">
          <cell r="H9">
            <v>102</v>
          </cell>
          <cell r="I9" t="str">
            <v>Учредительные расходы</v>
          </cell>
          <cell r="J9">
            <v>112338</v>
          </cell>
          <cell r="K9">
            <v>0</v>
          </cell>
          <cell r="L9">
            <v>0</v>
          </cell>
          <cell r="M9">
            <v>112338</v>
          </cell>
          <cell r="N9">
            <v>0</v>
          </cell>
          <cell r="O9">
            <v>112338</v>
          </cell>
          <cell r="P9">
            <v>0</v>
          </cell>
          <cell r="Q9">
            <v>7250</v>
          </cell>
          <cell r="R9">
            <v>0</v>
          </cell>
          <cell r="S9">
            <v>0</v>
          </cell>
          <cell r="T9">
            <v>105088</v>
          </cell>
          <cell r="U9">
            <v>871.59326532304885</v>
          </cell>
        </row>
        <row r="10">
          <cell r="H10">
            <v>103</v>
          </cell>
          <cell r="I10" t="str">
            <v>Програмное обеспечение</v>
          </cell>
          <cell r="J10">
            <v>47807651.020000003</v>
          </cell>
          <cell r="K10">
            <v>0</v>
          </cell>
          <cell r="L10">
            <v>0</v>
          </cell>
          <cell r="M10">
            <v>47807651.020000003</v>
          </cell>
          <cell r="N10">
            <v>2259180.62</v>
          </cell>
          <cell r="O10">
            <v>50066831.640000001</v>
          </cell>
          <cell r="P10">
            <v>0</v>
          </cell>
          <cell r="Q10">
            <v>2002668.65</v>
          </cell>
          <cell r="R10">
            <v>0</v>
          </cell>
          <cell r="S10">
            <v>0</v>
          </cell>
          <cell r="T10">
            <v>48064162.990000002</v>
          </cell>
          <cell r="U10">
            <v>398641.14613917231</v>
          </cell>
        </row>
        <row r="11">
          <cell r="H11" t="str">
            <v>GAAP001</v>
          </cell>
          <cell r="I11" t="str">
            <v>Омская линия</v>
          </cell>
          <cell r="J11">
            <v>1483040000</v>
          </cell>
          <cell r="K11">
            <v>0</v>
          </cell>
          <cell r="L11">
            <v>0</v>
          </cell>
          <cell r="M11">
            <v>1483040000</v>
          </cell>
          <cell r="N11">
            <v>0</v>
          </cell>
          <cell r="O11">
            <v>1483040000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1483040000</v>
          </cell>
          <cell r="U11">
            <v>12300240.524176827</v>
          </cell>
        </row>
        <row r="12">
          <cell r="H12" t="str">
            <v>GAAP002</v>
          </cell>
          <cell r="I12" t="str">
            <v>Гудвил</v>
          </cell>
          <cell r="J12">
            <v>315000000</v>
          </cell>
          <cell r="K12">
            <v>0</v>
          </cell>
          <cell r="L12">
            <v>0</v>
          </cell>
          <cell r="M12">
            <v>315000000</v>
          </cell>
          <cell r="N12">
            <v>0</v>
          </cell>
          <cell r="O12">
            <v>315000000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315000000</v>
          </cell>
          <cell r="U12">
            <v>2612590.1965663102</v>
          </cell>
        </row>
        <row r="13">
          <cell r="H13">
            <v>111</v>
          </cell>
          <cell r="I13" t="str">
            <v>Амортизация лицензионного соглашения</v>
          </cell>
          <cell r="J13">
            <v>-3793073.83</v>
          </cell>
          <cell r="K13">
            <v>0</v>
          </cell>
          <cell r="L13">
            <v>0</v>
          </cell>
          <cell r="M13">
            <v>-3793073.83</v>
          </cell>
          <cell r="N13">
            <v>-139890.54</v>
          </cell>
          <cell r="O13">
            <v>-3932964.37</v>
          </cell>
          <cell r="P13">
            <v>1428965.51</v>
          </cell>
          <cell r="Q13">
            <v>0</v>
          </cell>
          <cell r="R13">
            <v>139890.54</v>
          </cell>
          <cell r="S13">
            <v>0</v>
          </cell>
          <cell r="T13">
            <v>-2364108.3200000003</v>
          </cell>
          <cell r="U13">
            <v>-19607.765779215399</v>
          </cell>
        </row>
        <row r="14">
          <cell r="H14">
            <v>112</v>
          </cell>
          <cell r="I14" t="str">
            <v>Амортизация учредительных расходов</v>
          </cell>
          <cell r="J14">
            <v>-102040.7</v>
          </cell>
          <cell r="K14">
            <v>0</v>
          </cell>
          <cell r="L14">
            <v>0</v>
          </cell>
          <cell r="M14">
            <v>-102040.7</v>
          </cell>
          <cell r="N14">
            <v>-4378.7</v>
          </cell>
          <cell r="O14">
            <v>-106419.4</v>
          </cell>
          <cell r="P14">
            <v>7250</v>
          </cell>
          <cell r="Q14">
            <v>0</v>
          </cell>
          <cell r="R14">
            <v>4378.7</v>
          </cell>
          <cell r="S14">
            <v>0</v>
          </cell>
          <cell r="T14">
            <v>-94790.7</v>
          </cell>
          <cell r="U14">
            <v>-786.18810649415275</v>
          </cell>
        </row>
        <row r="15">
          <cell r="H15">
            <v>113</v>
          </cell>
          <cell r="I15" t="str">
            <v xml:space="preserve"> Амортизация програмного  обеспечения</v>
          </cell>
          <cell r="J15">
            <v>-20166162.689999998</v>
          </cell>
          <cell r="K15">
            <v>0</v>
          </cell>
          <cell r="L15">
            <v>0</v>
          </cell>
          <cell r="M15">
            <v>-20166162.689999998</v>
          </cell>
          <cell r="N15">
            <v>-2660669.5099999998</v>
          </cell>
          <cell r="O15">
            <v>-22826832.199999996</v>
          </cell>
          <cell r="P15">
            <v>2002669</v>
          </cell>
          <cell r="Q15">
            <v>0</v>
          </cell>
          <cell r="R15">
            <v>2660669.5099999998</v>
          </cell>
          <cell r="S15">
            <v>0</v>
          </cell>
          <cell r="T15">
            <v>-18163493.689999998</v>
          </cell>
          <cell r="U15">
            <v>-150646.87476154929</v>
          </cell>
        </row>
        <row r="16">
          <cell r="H16" t="str">
            <v>GAAP003</v>
          </cell>
          <cell r="I16" t="str">
            <v>Амортизация омской линии</v>
          </cell>
          <cell r="J16">
            <v>-764264823.74429202</v>
          </cell>
          <cell r="K16">
            <v>0</v>
          </cell>
          <cell r="L16">
            <v>0</v>
          </cell>
          <cell r="M16">
            <v>-764264823.74429202</v>
          </cell>
          <cell r="N16">
            <v>0</v>
          </cell>
          <cell r="O16">
            <v>-764264823.74429202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-764264823.74429202</v>
          </cell>
          <cell r="U16">
            <v>-6338764.4003010038</v>
          </cell>
        </row>
        <row r="17">
          <cell r="H17">
            <v>121</v>
          </cell>
          <cell r="I17" t="str">
            <v>Земля</v>
          </cell>
          <cell r="J17">
            <v>856995855.92999995</v>
          </cell>
          <cell r="K17">
            <v>0</v>
          </cell>
          <cell r="L17">
            <v>0</v>
          </cell>
          <cell r="M17">
            <v>856995855.92999995</v>
          </cell>
          <cell r="N17">
            <v>209236</v>
          </cell>
          <cell r="O17">
            <v>857205091.92999995</v>
          </cell>
          <cell r="P17">
            <v>190456.14</v>
          </cell>
          <cell r="Q17">
            <v>0</v>
          </cell>
          <cell r="R17">
            <v>0</v>
          </cell>
          <cell r="S17">
            <v>0</v>
          </cell>
          <cell r="T17">
            <v>857395548.06999993</v>
          </cell>
          <cell r="U17">
            <v>7111184.7729120012</v>
          </cell>
        </row>
        <row r="18">
          <cell r="H18">
            <v>122</v>
          </cell>
          <cell r="I18" t="str">
            <v>Здания и сооружения</v>
          </cell>
          <cell r="J18">
            <v>2102922190.23</v>
          </cell>
          <cell r="K18">
            <v>0</v>
          </cell>
          <cell r="L18">
            <v>0</v>
          </cell>
          <cell r="M18">
            <v>2102922190.23</v>
          </cell>
          <cell r="N18">
            <v>-524260.66</v>
          </cell>
          <cell r="O18">
            <v>2102397929.5699999</v>
          </cell>
          <cell r="P18">
            <v>814777.48</v>
          </cell>
          <cell r="Q18">
            <v>8136277.1799999997</v>
          </cell>
          <cell r="R18">
            <v>0</v>
          </cell>
          <cell r="S18">
            <v>0</v>
          </cell>
          <cell r="T18">
            <v>2095076429.8699999</v>
          </cell>
          <cell r="U18">
            <v>17376432.195985734</v>
          </cell>
        </row>
        <row r="19">
          <cell r="H19">
            <v>123</v>
          </cell>
          <cell r="I19" t="str">
            <v>Машины и оборудования</v>
          </cell>
          <cell r="J19">
            <v>11015380998.171949</v>
          </cell>
          <cell r="K19">
            <v>0</v>
          </cell>
          <cell r="L19">
            <v>0</v>
          </cell>
          <cell r="M19">
            <v>11015380998.171949</v>
          </cell>
          <cell r="N19">
            <v>25043104.219999999</v>
          </cell>
          <cell r="O19">
            <v>11040424102.391949</v>
          </cell>
          <cell r="P19">
            <v>2270257.29</v>
          </cell>
          <cell r="Q19">
            <v>0</v>
          </cell>
          <cell r="R19">
            <v>0</v>
          </cell>
          <cell r="S19">
            <v>0</v>
          </cell>
          <cell r="T19">
            <v>11042694359.68195</v>
          </cell>
          <cell r="U19">
            <v>91587412.786613166</v>
          </cell>
        </row>
        <row r="20">
          <cell r="H20">
            <v>124</v>
          </cell>
          <cell r="I20" t="str">
            <v>Транспортные средства</v>
          </cell>
          <cell r="J20">
            <v>86707399.680000007</v>
          </cell>
          <cell r="K20">
            <v>0</v>
          </cell>
          <cell r="L20">
            <v>0</v>
          </cell>
          <cell r="M20">
            <v>86707399.680000007</v>
          </cell>
          <cell r="N20">
            <v>10935471.050000001</v>
          </cell>
          <cell r="O20">
            <v>97642870.730000004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97642870.730000004</v>
          </cell>
          <cell r="U20">
            <v>809843.83121837943</v>
          </cell>
        </row>
        <row r="21">
          <cell r="H21">
            <v>125</v>
          </cell>
          <cell r="I21" t="str">
            <v>Прочие основные средства</v>
          </cell>
          <cell r="J21">
            <v>67145140.359999999</v>
          </cell>
          <cell r="K21">
            <v>0</v>
          </cell>
          <cell r="L21">
            <v>0</v>
          </cell>
          <cell r="M21">
            <v>67145140.359999999</v>
          </cell>
          <cell r="N21">
            <v>28103232.190000001</v>
          </cell>
          <cell r="O21">
            <v>95248372.549999997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95248372.549999997</v>
          </cell>
          <cell r="U21">
            <v>789984.01385087508</v>
          </cell>
        </row>
        <row r="22">
          <cell r="H22" t="str">
            <v>GAAP004</v>
          </cell>
          <cell r="I22" t="str">
            <v>Имущество Сантри</v>
          </cell>
          <cell r="J22">
            <v>1050000000</v>
          </cell>
          <cell r="K22">
            <v>0</v>
          </cell>
          <cell r="L22">
            <v>0</v>
          </cell>
          <cell r="M22">
            <v>1050000000</v>
          </cell>
          <cell r="N22">
            <v>0</v>
          </cell>
          <cell r="O22">
            <v>1050000000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1050000000</v>
          </cell>
          <cell r="U22">
            <v>8708633.9885543678</v>
          </cell>
        </row>
        <row r="23">
          <cell r="H23" t="str">
            <v>GAAP073</v>
          </cell>
          <cell r="I23" t="str">
            <v>PP&amp;E Asset Retirement Costs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H24">
            <v>12601</v>
          </cell>
          <cell r="I24" t="str">
            <v>Незавершенное строительство зданий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H25">
            <v>126011</v>
          </cell>
          <cell r="I25" t="str">
            <v>Незавершенное строительство зданий-материалы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171479.65</v>
          </cell>
          <cell r="O25">
            <v>171479.65</v>
          </cell>
          <cell r="P25">
            <v>3499463.96</v>
          </cell>
          <cell r="Q25">
            <v>814777.48</v>
          </cell>
          <cell r="R25">
            <v>0</v>
          </cell>
          <cell r="S25">
            <v>0</v>
          </cell>
          <cell r="T25">
            <v>2856166.13</v>
          </cell>
          <cell r="U25">
            <v>23688.86232064361</v>
          </cell>
        </row>
        <row r="26">
          <cell r="H26">
            <v>126012</v>
          </cell>
          <cell r="I26" t="str">
            <v>Незавершенное строительство зданий-зап части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7535.82</v>
          </cell>
          <cell r="Q26">
            <v>0</v>
          </cell>
          <cell r="R26">
            <v>0</v>
          </cell>
          <cell r="S26">
            <v>0</v>
          </cell>
          <cell r="T26">
            <v>7535.82</v>
          </cell>
          <cell r="U26">
            <v>62.501617317740731</v>
          </cell>
        </row>
        <row r="27">
          <cell r="H27">
            <v>126013</v>
          </cell>
          <cell r="I27" t="str">
            <v>Незавершенное строительство зданий-вып работы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132922184.77</v>
          </cell>
          <cell r="O27">
            <v>132922184.77</v>
          </cell>
          <cell r="P27">
            <v>5521653.3799999999</v>
          </cell>
          <cell r="Q27">
            <v>0</v>
          </cell>
          <cell r="R27">
            <v>0</v>
          </cell>
          <cell r="S27">
            <v>0</v>
          </cell>
          <cell r="T27">
            <v>138443838.15000001</v>
          </cell>
          <cell r="U27">
            <v>1148244.4899228665</v>
          </cell>
        </row>
        <row r="28">
          <cell r="H28">
            <v>12614</v>
          </cell>
          <cell r="I28" t="str">
            <v>Незавершенное строительство зданий-зарпл и налог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H29">
            <v>12602</v>
          </cell>
          <cell r="I29" t="str">
            <v>Незавершенное строительство кроме зданий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H30">
            <v>126021</v>
          </cell>
          <cell r="I30" t="str">
            <v>Незавершенное строительство  кроме зданий-материалы</v>
          </cell>
          <cell r="J30">
            <v>7446.7499999569263</v>
          </cell>
          <cell r="K30">
            <v>0</v>
          </cell>
          <cell r="L30">
            <v>0</v>
          </cell>
          <cell r="M30">
            <v>7446.7499999569263</v>
          </cell>
          <cell r="N30">
            <v>259333219.75999999</v>
          </cell>
          <cell r="O30">
            <v>259340666.50999996</v>
          </cell>
          <cell r="P30">
            <v>0</v>
          </cell>
          <cell r="Q30">
            <v>1327196.4300000002</v>
          </cell>
          <cell r="R30">
            <v>0</v>
          </cell>
          <cell r="S30">
            <v>0</v>
          </cell>
          <cell r="T30">
            <v>258013470.07999995</v>
          </cell>
          <cell r="U30">
            <v>2139947.5000414695</v>
          </cell>
        </row>
        <row r="31">
          <cell r="H31">
            <v>126022</v>
          </cell>
          <cell r="I31" t="str">
            <v>Незавершенное строительство кроме зданий-зап части</v>
          </cell>
          <cell r="J31">
            <v>-0.27000000327825546</v>
          </cell>
          <cell r="K31">
            <v>0</v>
          </cell>
          <cell r="L31">
            <v>0</v>
          </cell>
          <cell r="M31">
            <v>-0.27000000327825546</v>
          </cell>
          <cell r="N31">
            <v>99318043.390000001</v>
          </cell>
          <cell r="O31">
            <v>99318043.120000005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99318043.120000005</v>
          </cell>
          <cell r="U31">
            <v>823737.60570622887</v>
          </cell>
        </row>
        <row r="32">
          <cell r="H32">
            <v>126023</v>
          </cell>
          <cell r="I32" t="str">
            <v>Незавершенное строительство кроме  зданий-вып работы</v>
          </cell>
          <cell r="J32">
            <v>59533884.549999952</v>
          </cell>
          <cell r="K32">
            <v>0</v>
          </cell>
          <cell r="L32">
            <v>0</v>
          </cell>
          <cell r="M32">
            <v>59533884.549999952</v>
          </cell>
          <cell r="N32">
            <v>509474080.54000002</v>
          </cell>
          <cell r="O32">
            <v>569007965.08999991</v>
          </cell>
          <cell r="P32">
            <v>42146.94</v>
          </cell>
          <cell r="Q32">
            <v>42146.94</v>
          </cell>
          <cell r="R32">
            <v>0</v>
          </cell>
          <cell r="S32">
            <v>0</v>
          </cell>
          <cell r="T32">
            <v>569007965.08999991</v>
          </cell>
          <cell r="U32">
            <v>4719316.2900389815</v>
          </cell>
        </row>
        <row r="33">
          <cell r="H33">
            <v>126024</v>
          </cell>
          <cell r="I33" t="str">
            <v>Незавершенное строительство кроме зданий-зарпл и налог</v>
          </cell>
          <cell r="J33">
            <v>0.47999999672174454</v>
          </cell>
          <cell r="K33">
            <v>0</v>
          </cell>
          <cell r="L33">
            <v>0</v>
          </cell>
          <cell r="M33">
            <v>0.47999999672174454</v>
          </cell>
          <cell r="N33">
            <v>6443988.4100000001</v>
          </cell>
          <cell r="O33">
            <v>6443988.8899999969</v>
          </cell>
          <cell r="P33">
            <v>14131</v>
          </cell>
          <cell r="Q33">
            <v>0</v>
          </cell>
          <cell r="R33">
            <v>0</v>
          </cell>
          <cell r="S33">
            <v>0</v>
          </cell>
          <cell r="T33">
            <v>6458119.8899999969</v>
          </cell>
          <cell r="U33">
            <v>53563.240358298062</v>
          </cell>
        </row>
        <row r="34">
          <cell r="H34">
            <v>131</v>
          </cell>
          <cell r="I34" t="str">
            <v>Износ зданий и сооружений</v>
          </cell>
          <cell r="J34">
            <v>-173809314.28850001</v>
          </cell>
          <cell r="K34">
            <v>0</v>
          </cell>
          <cell r="L34">
            <v>0</v>
          </cell>
          <cell r="M34">
            <v>-173809314.28850001</v>
          </cell>
          <cell r="N34">
            <v>-55863782.450000003</v>
          </cell>
          <cell r="O34">
            <v>-229673096.7385</v>
          </cell>
          <cell r="P34">
            <v>0</v>
          </cell>
          <cell r="Q34">
            <v>0</v>
          </cell>
          <cell r="R34">
            <v>56027162.549999997</v>
          </cell>
          <cell r="S34">
            <v>0</v>
          </cell>
          <cell r="T34">
            <v>-173645934.18849999</v>
          </cell>
          <cell r="U34">
            <v>-1440208.4613792817</v>
          </cell>
        </row>
        <row r="35">
          <cell r="H35">
            <v>132</v>
          </cell>
          <cell r="I35" t="str">
            <v>Износ машин и оборудования</v>
          </cell>
          <cell r="J35">
            <v>-2935440757.7997832</v>
          </cell>
          <cell r="K35">
            <v>0</v>
          </cell>
          <cell r="L35">
            <v>0</v>
          </cell>
          <cell r="M35">
            <v>-2935440757.7997832</v>
          </cell>
          <cell r="N35">
            <v>-529611581.17000002</v>
          </cell>
          <cell r="O35">
            <v>-3465052338.9697833</v>
          </cell>
          <cell r="P35">
            <v>0</v>
          </cell>
          <cell r="Q35">
            <v>0</v>
          </cell>
          <cell r="R35">
            <v>546626940.44000006</v>
          </cell>
          <cell r="S35">
            <v>0</v>
          </cell>
          <cell r="T35">
            <v>-2918425398.5297832</v>
          </cell>
          <cell r="U35">
            <v>-24205236.779711232</v>
          </cell>
        </row>
        <row r="36">
          <cell r="H36">
            <v>133</v>
          </cell>
          <cell r="I36" t="str">
            <v>Износ транспортных средств</v>
          </cell>
          <cell r="J36">
            <v>18738243.289999999</v>
          </cell>
          <cell r="K36">
            <v>0</v>
          </cell>
          <cell r="L36">
            <v>0</v>
          </cell>
          <cell r="M36">
            <v>18738243.289999999</v>
          </cell>
          <cell r="N36">
            <v>-4063633.35</v>
          </cell>
          <cell r="O36">
            <v>14674609.939999999</v>
          </cell>
          <cell r="P36">
            <v>0</v>
          </cell>
          <cell r="Q36">
            <v>0</v>
          </cell>
          <cell r="R36">
            <v>4063633.35</v>
          </cell>
          <cell r="S36">
            <v>0</v>
          </cell>
          <cell r="T36">
            <v>18738243.289999999</v>
          </cell>
          <cell r="U36">
            <v>155413.81181056649</v>
          </cell>
        </row>
        <row r="37">
          <cell r="H37">
            <v>134</v>
          </cell>
          <cell r="I37" t="str">
            <v>Износ прочих основных средств</v>
          </cell>
          <cell r="J37">
            <v>-89188759.689999998</v>
          </cell>
          <cell r="K37">
            <v>0</v>
          </cell>
          <cell r="L37">
            <v>0</v>
          </cell>
          <cell r="M37">
            <v>-89188759.689999998</v>
          </cell>
          <cell r="N37">
            <v>-2102506.7000000002</v>
          </cell>
          <cell r="O37">
            <v>-91291266.390000001</v>
          </cell>
          <cell r="P37">
            <v>0</v>
          </cell>
          <cell r="Q37">
            <v>0</v>
          </cell>
          <cell r="R37">
            <v>4833011.4800000004</v>
          </cell>
          <cell r="S37">
            <v>0</v>
          </cell>
          <cell r="T37">
            <v>-86458254.909999996</v>
          </cell>
          <cell r="U37">
            <v>-717079.33076221286</v>
          </cell>
        </row>
        <row r="38">
          <cell r="H38" t="str">
            <v>GAAP005</v>
          </cell>
          <cell r="I38" t="str">
            <v>Амортизация имущества Сантри</v>
          </cell>
          <cell r="J38">
            <v>-91536888.888888896</v>
          </cell>
          <cell r="K38">
            <v>0</v>
          </cell>
          <cell r="L38">
            <v>0</v>
          </cell>
          <cell r="M38">
            <v>-91536888.888888896</v>
          </cell>
          <cell r="N38">
            <v>0</v>
          </cell>
          <cell r="O38">
            <v>-91536888.888888896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-91536888.888888896</v>
          </cell>
          <cell r="U38">
            <v>-759201.20169933571</v>
          </cell>
        </row>
        <row r="39">
          <cell r="H39" t="str">
            <v>GAAP074</v>
          </cell>
          <cell r="I39" t="str">
            <v>Accum Dep &amp; Amort Asset Retirement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H40">
            <v>2010102</v>
          </cell>
          <cell r="I40" t="str">
            <v>Серная кислота</v>
          </cell>
          <cell r="J40">
            <v>1205605.45</v>
          </cell>
          <cell r="K40">
            <v>0</v>
          </cell>
          <cell r="L40">
            <v>0</v>
          </cell>
          <cell r="M40">
            <v>1205605.45</v>
          </cell>
          <cell r="N40">
            <v>-7587.46</v>
          </cell>
          <cell r="O40">
            <v>1198017.99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1198017.99</v>
          </cell>
          <cell r="U40">
            <v>9936.2858920129383</v>
          </cell>
        </row>
        <row r="41">
          <cell r="H41">
            <v>2010104</v>
          </cell>
          <cell r="I41" t="str">
            <v>Известь</v>
          </cell>
          <cell r="J41">
            <v>5.5879301186223529E-11</v>
          </cell>
          <cell r="K41">
            <v>0</v>
          </cell>
          <cell r="L41">
            <v>0</v>
          </cell>
          <cell r="M41">
            <v>5.5879301186223529E-11</v>
          </cell>
          <cell r="N41">
            <v>721663.11</v>
          </cell>
          <cell r="O41">
            <v>721663.11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721663.11</v>
          </cell>
          <cell r="U41">
            <v>5985.4284647922368</v>
          </cell>
        </row>
        <row r="42">
          <cell r="H42">
            <v>2010105</v>
          </cell>
          <cell r="I42" t="str">
            <v>Прочие Химикаты</v>
          </cell>
          <cell r="J42">
            <v>32515622.030000001</v>
          </cell>
          <cell r="K42">
            <v>0</v>
          </cell>
          <cell r="L42">
            <v>0</v>
          </cell>
          <cell r="M42">
            <v>32515622.030000001</v>
          </cell>
          <cell r="N42">
            <v>-43455981.530000001</v>
          </cell>
          <cell r="O42">
            <v>-10940359.5</v>
          </cell>
          <cell r="P42">
            <v>4604759.32</v>
          </cell>
          <cell r="Q42">
            <v>0</v>
          </cell>
          <cell r="R42">
            <v>0</v>
          </cell>
          <cell r="S42">
            <v>0</v>
          </cell>
          <cell r="T42">
            <v>-6335600.1799999997</v>
          </cell>
          <cell r="U42">
            <v>-52547.069586132537</v>
          </cell>
        </row>
        <row r="43">
          <cell r="H43" t="str">
            <v>GAAP090</v>
          </cell>
          <cell r="I43" t="str">
            <v>Провизия на обесценение ГСМ и сырьё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H44">
            <v>201</v>
          </cell>
          <cell r="I44" t="str">
            <v>Сырье и материалы</v>
          </cell>
          <cell r="J44">
            <v>657985693.41999996</v>
          </cell>
          <cell r="K44">
            <v>0</v>
          </cell>
          <cell r="L44">
            <v>0</v>
          </cell>
          <cell r="M44">
            <v>657985693.41999996</v>
          </cell>
          <cell r="N44">
            <v>69439626.700000003</v>
          </cell>
          <cell r="O44">
            <v>727425320.12</v>
          </cell>
          <cell r="P44">
            <v>9346680.9800000004</v>
          </cell>
          <cell r="Q44">
            <v>3623815.25</v>
          </cell>
          <cell r="R44">
            <v>0</v>
          </cell>
          <cell r="S44">
            <v>0</v>
          </cell>
          <cell r="T44">
            <v>733148185.85000002</v>
          </cell>
          <cell r="U44">
            <v>6080684.9618478902</v>
          </cell>
        </row>
        <row r="45">
          <cell r="H45">
            <v>20301</v>
          </cell>
          <cell r="I45" t="str">
            <v>Дизтопливо</v>
          </cell>
          <cell r="J45">
            <v>6951210.459999999</v>
          </cell>
          <cell r="K45">
            <v>0</v>
          </cell>
          <cell r="L45">
            <v>0</v>
          </cell>
          <cell r="M45">
            <v>6951210.459999999</v>
          </cell>
          <cell r="N45">
            <v>-3734772.59</v>
          </cell>
          <cell r="O45">
            <v>3216437.8699999992</v>
          </cell>
          <cell r="P45">
            <v>1654.13</v>
          </cell>
          <cell r="Q45">
            <v>0</v>
          </cell>
          <cell r="R45">
            <v>0</v>
          </cell>
          <cell r="S45">
            <v>0</v>
          </cell>
          <cell r="T45">
            <v>3218091.9999999991</v>
          </cell>
          <cell r="U45">
            <v>26690.652732852279</v>
          </cell>
        </row>
        <row r="46">
          <cell r="H46">
            <v>20302</v>
          </cell>
          <cell r="I46" t="str">
            <v>Уголь</v>
          </cell>
          <cell r="J46">
            <v>264012064.00999999</v>
          </cell>
          <cell r="K46">
            <v>0</v>
          </cell>
          <cell r="L46">
            <v>0</v>
          </cell>
          <cell r="M46">
            <v>264012064.00999999</v>
          </cell>
          <cell r="N46">
            <v>-61860923.520000003</v>
          </cell>
          <cell r="O46">
            <v>202151140.48999998</v>
          </cell>
          <cell r="P46">
            <v>1922959</v>
          </cell>
          <cell r="Q46">
            <v>0</v>
          </cell>
          <cell r="R46">
            <v>0</v>
          </cell>
          <cell r="S46">
            <v>0</v>
          </cell>
          <cell r="T46">
            <v>204074099.48999998</v>
          </cell>
          <cell r="U46">
            <v>1692577.751430704</v>
          </cell>
        </row>
        <row r="47">
          <cell r="H47">
            <v>20303</v>
          </cell>
          <cell r="I47" t="str">
            <v>Моторное масло</v>
          </cell>
          <cell r="J47">
            <v>18660117.629999999</v>
          </cell>
          <cell r="K47">
            <v>0</v>
          </cell>
          <cell r="L47">
            <v>0</v>
          </cell>
          <cell r="M47">
            <v>18660117.629999999</v>
          </cell>
          <cell r="N47">
            <v>1309190.8</v>
          </cell>
          <cell r="O47">
            <v>19969308.43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19969308.43</v>
          </cell>
          <cell r="U47">
            <v>165624.18868706975</v>
          </cell>
        </row>
        <row r="48">
          <cell r="H48">
            <v>20304</v>
          </cell>
          <cell r="I48" t="str">
            <v>ГСМ</v>
          </cell>
          <cell r="J48">
            <v>2990624.83</v>
          </cell>
          <cell r="K48">
            <v>0</v>
          </cell>
          <cell r="L48">
            <v>0</v>
          </cell>
          <cell r="M48">
            <v>2990624.83</v>
          </cell>
          <cell r="N48">
            <v>472567.42</v>
          </cell>
          <cell r="O48">
            <v>3463192.25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3463192.25</v>
          </cell>
          <cell r="U48">
            <v>28723.498797379118</v>
          </cell>
        </row>
        <row r="49">
          <cell r="H49">
            <v>20305</v>
          </cell>
          <cell r="I49" t="str">
            <v>Мазут</v>
          </cell>
          <cell r="J49">
            <v>46309301.090000004</v>
          </cell>
          <cell r="K49">
            <v>0</v>
          </cell>
          <cell r="L49">
            <v>0</v>
          </cell>
          <cell r="M49">
            <v>46309301.090000004</v>
          </cell>
          <cell r="N49">
            <v>67693056.680000007</v>
          </cell>
          <cell r="O49">
            <v>114002357.77000001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114002357.77000001</v>
          </cell>
          <cell r="U49">
            <v>945528.38823919732</v>
          </cell>
        </row>
        <row r="50">
          <cell r="H50">
            <v>20306</v>
          </cell>
          <cell r="I50" t="str">
            <v>Смазочные масла</v>
          </cell>
          <cell r="J50">
            <v>5298704.53</v>
          </cell>
          <cell r="K50">
            <v>0</v>
          </cell>
          <cell r="L50">
            <v>0</v>
          </cell>
          <cell r="M50">
            <v>5298704.53</v>
          </cell>
          <cell r="N50">
            <v>-202093.72</v>
          </cell>
          <cell r="O50">
            <v>5096610.8100000005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5096610.8100000005</v>
          </cell>
          <cell r="U50">
            <v>42270.969644190103</v>
          </cell>
        </row>
        <row r="51">
          <cell r="H51">
            <v>20307</v>
          </cell>
          <cell r="I51" t="str">
            <v>Прочие</v>
          </cell>
          <cell r="J51">
            <v>7938.83</v>
          </cell>
          <cell r="K51">
            <v>0</v>
          </cell>
          <cell r="L51">
            <v>0</v>
          </cell>
          <cell r="M51">
            <v>7938.83</v>
          </cell>
          <cell r="N51">
            <v>-7938.6</v>
          </cell>
          <cell r="O51">
            <v>0.22999999999956344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0.22999999999956344</v>
          </cell>
          <cell r="U51">
            <v>1.9076055403463835E-3</v>
          </cell>
        </row>
        <row r="52">
          <cell r="H52">
            <v>205</v>
          </cell>
          <cell r="I52" t="str">
            <v>Запасные части</v>
          </cell>
          <cell r="J52">
            <v>215788260.98999998</v>
          </cell>
          <cell r="K52">
            <v>0</v>
          </cell>
          <cell r="L52">
            <v>0</v>
          </cell>
          <cell r="M52">
            <v>215788260.98999998</v>
          </cell>
          <cell r="N52">
            <v>205684895.11000001</v>
          </cell>
          <cell r="O52">
            <v>421473156.10000002</v>
          </cell>
          <cell r="P52">
            <v>1552949.37</v>
          </cell>
          <cell r="Q52">
            <v>172379.65</v>
          </cell>
          <cell r="R52">
            <v>0</v>
          </cell>
          <cell r="S52">
            <v>0</v>
          </cell>
          <cell r="T52">
            <v>422853725.82000005</v>
          </cell>
          <cell r="U52">
            <v>3507122.2179646683</v>
          </cell>
        </row>
        <row r="53">
          <cell r="H53">
            <v>206</v>
          </cell>
          <cell r="I53" t="str">
            <v>Прочие материалы</v>
          </cell>
          <cell r="J53">
            <v>92574109.739999995</v>
          </cell>
          <cell r="K53">
            <v>0</v>
          </cell>
          <cell r="L53">
            <v>0</v>
          </cell>
          <cell r="M53">
            <v>92574109.739999995</v>
          </cell>
          <cell r="N53">
            <v>4960579.1500000004</v>
          </cell>
          <cell r="O53">
            <v>97534688.890000001</v>
          </cell>
          <cell r="P53">
            <v>89</v>
          </cell>
          <cell r="Q53">
            <v>0</v>
          </cell>
          <cell r="R53">
            <v>0</v>
          </cell>
          <cell r="S53">
            <v>0</v>
          </cell>
          <cell r="T53">
            <v>97534777.890000001</v>
          </cell>
          <cell r="U53">
            <v>808947.31599900476</v>
          </cell>
        </row>
        <row r="54">
          <cell r="H54" t="str">
            <v>GAAP091</v>
          </cell>
          <cell r="I54" t="str">
            <v>Провизия на обесценение Запчасти и прочие</v>
          </cell>
          <cell r="J54">
            <v>-166234139.25800008</v>
          </cell>
          <cell r="K54">
            <v>0</v>
          </cell>
          <cell r="L54">
            <v>0</v>
          </cell>
          <cell r="M54">
            <v>-166234139.25800008</v>
          </cell>
          <cell r="N54">
            <v>0</v>
          </cell>
          <cell r="O54">
            <v>-166234139.25800008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-166234139.25800008</v>
          </cell>
          <cell r="U54">
            <v>-1378735.5001907612</v>
          </cell>
        </row>
        <row r="55">
          <cell r="H55" t="str">
            <v>GAAP066</v>
          </cell>
          <cell r="I55" t="str">
            <v>Долгосрочные материалы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H56" t="str">
            <v>GAAP006</v>
          </cell>
          <cell r="I56" t="str">
            <v>Вода</v>
          </cell>
          <cell r="J56">
            <v>205064734.15000001</v>
          </cell>
          <cell r="K56">
            <v>0</v>
          </cell>
          <cell r="L56">
            <v>0</v>
          </cell>
          <cell r="M56">
            <v>205064734.15000001</v>
          </cell>
          <cell r="N56">
            <v>22684256</v>
          </cell>
          <cell r="O56">
            <v>227748990.15000001</v>
          </cell>
          <cell r="P56">
            <v>0</v>
          </cell>
          <cell r="Q56">
            <v>0</v>
          </cell>
          <cell r="R56">
            <v>57119885.899999999</v>
          </cell>
          <cell r="S56">
            <v>57119886</v>
          </cell>
          <cell r="T56">
            <v>227748990.05000001</v>
          </cell>
          <cell r="U56">
            <v>1888935.8053412957</v>
          </cell>
        </row>
        <row r="57">
          <cell r="H57">
            <v>222</v>
          </cell>
          <cell r="I57" t="str">
            <v>Закупленная продукция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H58">
            <v>3010102</v>
          </cell>
          <cell r="I58" t="str">
            <v>Счета к получению с НДС</v>
          </cell>
          <cell r="J58">
            <v>1286253341.4891329</v>
          </cell>
          <cell r="K58">
            <v>117663751.03</v>
          </cell>
          <cell r="L58">
            <v>0</v>
          </cell>
          <cell r="M58">
            <v>1403917092.5191329</v>
          </cell>
          <cell r="N58">
            <v>-706404615.58000004</v>
          </cell>
          <cell r="O58">
            <v>697512476.93913281</v>
          </cell>
          <cell r="P58">
            <v>5866657.7599999998</v>
          </cell>
          <cell r="Q58">
            <v>4150122.93</v>
          </cell>
          <cell r="R58">
            <v>0</v>
          </cell>
          <cell r="S58">
            <v>157165146.56</v>
          </cell>
          <cell r="T58">
            <v>542063865.20913291</v>
          </cell>
          <cell r="U58">
            <v>4495843.6195499124</v>
          </cell>
        </row>
        <row r="59">
          <cell r="H59">
            <v>30102</v>
          </cell>
          <cell r="I59" t="str">
            <v>За конденсат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H60">
            <v>30103</v>
          </cell>
          <cell r="I60" t="str">
            <v>За отопление</v>
          </cell>
          <cell r="J60">
            <v>-0.26999999999998181</v>
          </cell>
          <cell r="K60">
            <v>0</v>
          </cell>
          <cell r="L60">
            <v>0</v>
          </cell>
          <cell r="M60">
            <v>-0.26999999999998181</v>
          </cell>
          <cell r="N60">
            <v>0</v>
          </cell>
          <cell r="O60">
            <v>-0.26999999999998181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-0.26999999999998181</v>
          </cell>
          <cell r="U60">
            <v>-2.2393630256281149E-3</v>
          </cell>
        </row>
        <row r="61">
          <cell r="H61">
            <v>30107</v>
          </cell>
          <cell r="I61" t="str">
            <v>Прочие</v>
          </cell>
          <cell r="J61">
            <v>1479453.99</v>
          </cell>
          <cell r="K61">
            <v>6047273.6399999997</v>
          </cell>
          <cell r="L61">
            <v>0</v>
          </cell>
          <cell r="M61">
            <v>7526727.6299999999</v>
          </cell>
          <cell r="N61">
            <v>505915.9</v>
          </cell>
          <cell r="O61">
            <v>8032643.5300000003</v>
          </cell>
          <cell r="P61">
            <v>0</v>
          </cell>
          <cell r="Q61">
            <v>0</v>
          </cell>
          <cell r="R61">
            <v>0</v>
          </cell>
          <cell r="S61">
            <v>6489444.2800000003</v>
          </cell>
          <cell r="T61">
            <v>1543199.25</v>
          </cell>
          <cell r="U61">
            <v>12799.197561582483</v>
          </cell>
        </row>
        <row r="62">
          <cell r="H62">
            <v>30108</v>
          </cell>
          <cell r="I62" t="str">
            <v xml:space="preserve">За реализацию о с </v>
          </cell>
          <cell r="J62">
            <v>-352847.2</v>
          </cell>
          <cell r="K62">
            <v>1154536.2</v>
          </cell>
          <cell r="L62">
            <v>0</v>
          </cell>
          <cell r="M62">
            <v>801689</v>
          </cell>
          <cell r="N62">
            <v>0</v>
          </cell>
          <cell r="O62">
            <v>801689</v>
          </cell>
          <cell r="P62">
            <v>0</v>
          </cell>
          <cell r="Q62">
            <v>0</v>
          </cell>
          <cell r="R62">
            <v>0</v>
          </cell>
          <cell r="S62">
            <v>1154536.2</v>
          </cell>
          <cell r="T62">
            <v>-352847.19999999995</v>
          </cell>
          <cell r="U62">
            <v>-2926.4924939868952</v>
          </cell>
        </row>
        <row r="63">
          <cell r="H63" t="str">
            <v>GAAP087</v>
          </cell>
          <cell r="I63" t="str">
            <v>Litigation Gain Receivable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H64" t="str">
            <v>GAAP007</v>
          </cell>
          <cell r="I64" t="str">
            <v>Резерв по неоплаченной дебиторской задолженности</v>
          </cell>
          <cell r="J64">
            <v>-44005000</v>
          </cell>
          <cell r="K64">
            <v>0</v>
          </cell>
          <cell r="L64">
            <v>0</v>
          </cell>
          <cell r="M64">
            <v>-44005000</v>
          </cell>
          <cell r="N64">
            <v>0</v>
          </cell>
          <cell r="O64">
            <v>-44005000</v>
          </cell>
          <cell r="P64">
            <v>0</v>
          </cell>
          <cell r="Q64">
            <v>0</v>
          </cell>
          <cell r="R64">
            <v>24634000</v>
          </cell>
          <cell r="S64">
            <v>0</v>
          </cell>
          <cell r="T64">
            <v>-19371000</v>
          </cell>
          <cell r="U64">
            <v>-160661.85618313015</v>
          </cell>
        </row>
        <row r="65">
          <cell r="H65">
            <v>33301</v>
          </cell>
          <cell r="I65" t="str">
            <v>Зарплата</v>
          </cell>
          <cell r="J65">
            <v>755289.82</v>
          </cell>
          <cell r="K65">
            <v>0</v>
          </cell>
          <cell r="L65">
            <v>0</v>
          </cell>
          <cell r="M65">
            <v>755289.82</v>
          </cell>
          <cell r="N65">
            <v>-128728.4</v>
          </cell>
          <cell r="O65">
            <v>626561.41999999993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626561.41999999993</v>
          </cell>
          <cell r="U65">
            <v>5196.6610267894166</v>
          </cell>
        </row>
        <row r="66">
          <cell r="H66">
            <v>33302</v>
          </cell>
          <cell r="I66" t="str">
            <v>Командировки</v>
          </cell>
          <cell r="J66">
            <v>134223.14000000001</v>
          </cell>
          <cell r="K66">
            <v>0</v>
          </cell>
          <cell r="L66">
            <v>0</v>
          </cell>
          <cell r="M66">
            <v>134223.14000000001</v>
          </cell>
          <cell r="N66">
            <v>480162.5</v>
          </cell>
          <cell r="O66">
            <v>614385.64</v>
          </cell>
          <cell r="P66">
            <v>6880</v>
          </cell>
          <cell r="Q66">
            <v>6880</v>
          </cell>
          <cell r="R66">
            <v>0</v>
          </cell>
          <cell r="S66">
            <v>0</v>
          </cell>
          <cell r="T66">
            <v>614385.64</v>
          </cell>
          <cell r="U66">
            <v>5095.6758729368839</v>
          </cell>
        </row>
        <row r="67">
          <cell r="H67">
            <v>33305</v>
          </cell>
          <cell r="I67" t="str">
            <v>Товары в кредит</v>
          </cell>
          <cell r="J67">
            <v>21976</v>
          </cell>
          <cell r="K67">
            <v>0</v>
          </cell>
          <cell r="L67">
            <v>0</v>
          </cell>
          <cell r="M67">
            <v>21976</v>
          </cell>
          <cell r="O67">
            <v>21976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21976</v>
          </cell>
          <cell r="U67">
            <v>182.26756241187692</v>
          </cell>
        </row>
        <row r="68">
          <cell r="H68">
            <v>33306</v>
          </cell>
          <cell r="I68" t="str">
            <v>Подотчетные суммы</v>
          </cell>
          <cell r="J68">
            <v>17595.84</v>
          </cell>
          <cell r="K68">
            <v>0</v>
          </cell>
          <cell r="L68">
            <v>0</v>
          </cell>
          <cell r="M68">
            <v>17595.84</v>
          </cell>
          <cell r="N68">
            <v>-16673.3</v>
          </cell>
          <cell r="O68">
            <v>922.54000000000087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922.54000000000087</v>
          </cell>
          <cell r="U68">
            <v>7.6514887617151937</v>
          </cell>
        </row>
        <row r="69">
          <cell r="H69">
            <v>33406</v>
          </cell>
          <cell r="I69" t="str">
            <v xml:space="preserve">AES Ekibastuz Holding B V 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H70">
            <v>3341</v>
          </cell>
          <cell r="I70" t="str">
            <v>Прочие</v>
          </cell>
          <cell r="J70">
            <v>8268609.6499999994</v>
          </cell>
          <cell r="K70">
            <v>78411.42</v>
          </cell>
          <cell r="L70">
            <v>0</v>
          </cell>
          <cell r="M70">
            <v>8347021.0699999994</v>
          </cell>
          <cell r="N70">
            <v>1003168.8</v>
          </cell>
          <cell r="O70">
            <v>9350189.8699999992</v>
          </cell>
          <cell r="P70">
            <v>29486.65</v>
          </cell>
          <cell r="Q70">
            <v>126136</v>
          </cell>
          <cell r="R70">
            <v>0</v>
          </cell>
          <cell r="S70">
            <v>78411.42</v>
          </cell>
          <cell r="T70">
            <v>9175129.0999999996</v>
          </cell>
          <cell r="U70">
            <v>76097.943932984985</v>
          </cell>
        </row>
        <row r="71">
          <cell r="H71">
            <v>33410</v>
          </cell>
          <cell r="I71" t="str">
            <v>Претензии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H72">
            <v>33412</v>
          </cell>
          <cell r="I72" t="str">
            <v>Задолженность по Fortis Banky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H73">
            <v>33415</v>
          </cell>
          <cell r="I73" t="str">
            <v>Проект Майкубен-Вест</v>
          </cell>
          <cell r="J73">
            <v>0.33999991416931152</v>
          </cell>
          <cell r="K73">
            <v>640306916</v>
          </cell>
          <cell r="L73">
            <v>0</v>
          </cell>
          <cell r="M73">
            <v>640306916.33999991</v>
          </cell>
          <cell r="N73">
            <v>0</v>
          </cell>
          <cell r="O73">
            <v>640306916.33999991</v>
          </cell>
          <cell r="P73">
            <v>0</v>
          </cell>
          <cell r="Q73">
            <v>0</v>
          </cell>
          <cell r="R73">
            <v>0</v>
          </cell>
          <cell r="S73">
            <v>640306916</v>
          </cell>
          <cell r="T73">
            <v>0.33999991416931152</v>
          </cell>
          <cell r="U73">
            <v>2.8199379129908893E-3</v>
          </cell>
        </row>
        <row r="74">
          <cell r="H74" t="str">
            <v>GAAP008</v>
          </cell>
          <cell r="I74" t="str">
            <v>Дебиторская от АЕS Shygys Energy</v>
          </cell>
          <cell r="J74">
            <v>0</v>
          </cell>
          <cell r="K74">
            <v>3017244300</v>
          </cell>
          <cell r="L74">
            <v>0</v>
          </cell>
          <cell r="M74">
            <v>3017244300</v>
          </cell>
          <cell r="N74">
            <v>0</v>
          </cell>
          <cell r="O74">
            <v>3017244300</v>
          </cell>
          <cell r="P74">
            <v>0</v>
          </cell>
          <cell r="Q74">
            <v>0</v>
          </cell>
          <cell r="R74">
            <v>0</v>
          </cell>
          <cell r="S74">
            <v>3017244300</v>
          </cell>
          <cell r="T74">
            <v>0</v>
          </cell>
          <cell r="U74">
            <v>0</v>
          </cell>
        </row>
        <row r="75">
          <cell r="H75">
            <v>341</v>
          </cell>
          <cell r="I75" t="str">
            <v>Страхование</v>
          </cell>
          <cell r="J75">
            <v>5140044.22</v>
          </cell>
          <cell r="K75">
            <v>0</v>
          </cell>
          <cell r="L75">
            <v>0</v>
          </cell>
          <cell r="M75">
            <v>5140044.22</v>
          </cell>
          <cell r="N75">
            <v>-2734092.21</v>
          </cell>
          <cell r="O75">
            <v>2405952.0099999998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2405952.0099999998</v>
          </cell>
          <cell r="U75">
            <v>19954.81471344447</v>
          </cell>
        </row>
        <row r="76">
          <cell r="H76">
            <v>34301</v>
          </cell>
          <cell r="I76" t="str">
            <v>Авансы на выполнение про</v>
          </cell>
          <cell r="J76">
            <v>394541.97000000352</v>
          </cell>
          <cell r="K76">
            <v>0</v>
          </cell>
          <cell r="L76">
            <v>0</v>
          </cell>
          <cell r="M76">
            <v>394541.97000000352</v>
          </cell>
          <cell r="N76">
            <v>1440640.01</v>
          </cell>
          <cell r="O76">
            <v>1835181.9800000035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1835181.9800000035</v>
          </cell>
          <cell r="U76">
            <v>15220.883967819553</v>
          </cell>
        </row>
        <row r="77">
          <cell r="H77">
            <v>34302</v>
          </cell>
          <cell r="I77" t="str">
            <v>Предоплаченные комиссии по Альянс</v>
          </cell>
          <cell r="J77">
            <v>47972972.972972974</v>
          </cell>
          <cell r="K77">
            <v>0</v>
          </cell>
          <cell r="L77">
            <v>0</v>
          </cell>
          <cell r="M77">
            <v>47972972.972972974</v>
          </cell>
          <cell r="N77">
            <v>-34234234</v>
          </cell>
          <cell r="O77">
            <v>13738738.972972974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13738738.972972974</v>
          </cell>
          <cell r="U77">
            <v>113948.23731419901</v>
          </cell>
        </row>
        <row r="78">
          <cell r="H78" t="str">
            <v>GAAP009</v>
          </cell>
          <cell r="I78" t="str">
            <v>Комиссионное вознагрождение по Альянс</v>
          </cell>
          <cell r="J78">
            <v>-123.28767121583223</v>
          </cell>
          <cell r="K78">
            <v>0</v>
          </cell>
          <cell r="L78">
            <v>0</v>
          </cell>
          <cell r="M78">
            <v>-123.28767121583223</v>
          </cell>
          <cell r="N78">
            <v>0</v>
          </cell>
          <cell r="O78">
            <v>-123.28767121583223</v>
          </cell>
          <cell r="P78">
            <v>0</v>
          </cell>
          <cell r="Q78">
            <v>0</v>
          </cell>
          <cell r="R78">
            <v>123</v>
          </cell>
          <cell r="S78">
            <v>0</v>
          </cell>
          <cell r="T78">
            <v>-0.28767121583223343</v>
          </cell>
          <cell r="U78">
            <v>-2.3859269787860449E-3</v>
          </cell>
        </row>
        <row r="79">
          <cell r="H79">
            <v>351</v>
          </cell>
          <cell r="I79" t="str">
            <v xml:space="preserve">Авансы выданные под ТМЦ </v>
          </cell>
          <cell r="J79">
            <v>274180939.81999969</v>
          </cell>
          <cell r="K79">
            <v>2298012472.4900002</v>
          </cell>
          <cell r="L79">
            <v>0</v>
          </cell>
          <cell r="M79">
            <v>2572193412.3099999</v>
          </cell>
          <cell r="N79">
            <v>979858491.49000001</v>
          </cell>
          <cell r="O79">
            <v>3552051903.8000002</v>
          </cell>
          <cell r="P79">
            <v>0</v>
          </cell>
          <cell r="Q79">
            <v>1268.1099999999999</v>
          </cell>
          <cell r="R79">
            <v>0</v>
          </cell>
          <cell r="S79">
            <v>3389078975.6300001</v>
          </cell>
          <cell r="T79">
            <v>162971660.05999994</v>
          </cell>
          <cell r="U79">
            <v>1351676.7028282322</v>
          </cell>
        </row>
        <row r="80">
          <cell r="H80">
            <v>352</v>
          </cell>
          <cell r="I80" t="str">
            <v xml:space="preserve">Авансы выданные по услугам и выпол работам </v>
          </cell>
          <cell r="J80">
            <v>301599451.12999994</v>
          </cell>
          <cell r="K80">
            <v>179205962.5</v>
          </cell>
          <cell r="L80">
            <v>0</v>
          </cell>
          <cell r="M80">
            <v>480805413.62999994</v>
          </cell>
          <cell r="N80">
            <v>242660219.31999999</v>
          </cell>
          <cell r="O80">
            <v>723465632.94999993</v>
          </cell>
          <cell r="P80">
            <v>0</v>
          </cell>
          <cell r="Q80">
            <v>141736577.69</v>
          </cell>
          <cell r="R80">
            <v>0</v>
          </cell>
          <cell r="S80">
            <v>352341924.25</v>
          </cell>
          <cell r="T80">
            <v>229387131.00999999</v>
          </cell>
          <cell r="U80">
            <v>1902522.4434768185</v>
          </cell>
        </row>
        <row r="81">
          <cell r="H81" t="str">
            <v>GAAP089</v>
          </cell>
          <cell r="I81" t="str">
            <v>Резерв по авансам</v>
          </cell>
          <cell r="J81">
            <v>-8929736.4700000007</v>
          </cell>
          <cell r="K81">
            <v>0</v>
          </cell>
          <cell r="L81">
            <v>0</v>
          </cell>
          <cell r="M81">
            <v>-8929736.4700000007</v>
          </cell>
          <cell r="N81">
            <v>0</v>
          </cell>
          <cell r="O81">
            <v>-8929736.4700000007</v>
          </cell>
          <cell r="P81">
            <v>0</v>
          </cell>
          <cell r="Q81">
            <v>0</v>
          </cell>
          <cell r="R81">
            <v>0</v>
          </cell>
          <cell r="S81">
            <v>-349000</v>
          </cell>
          <cell r="T81">
            <v>-8580736.4700000007</v>
          </cell>
          <cell r="U81">
            <v>-71168.088828066699</v>
          </cell>
        </row>
        <row r="82">
          <cell r="H82" t="str">
            <v>GAAP076</v>
          </cell>
          <cell r="I82" t="str">
            <v>Prepayments to suppliers for Capex projects</v>
          </cell>
          <cell r="J82">
            <v>516680844.60000002</v>
          </cell>
          <cell r="K82">
            <v>0</v>
          </cell>
          <cell r="L82">
            <v>516680844.60000002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1263305172.5599999</v>
          </cell>
          <cell r="S82">
            <v>0</v>
          </cell>
          <cell r="T82">
            <v>1263305172.5599999</v>
          </cell>
          <cell r="U82">
            <v>10477773.679688148</v>
          </cell>
        </row>
        <row r="83">
          <cell r="H83" t="str">
            <v>GAAP010</v>
          </cell>
          <cell r="I83" t="str">
            <v xml:space="preserve">Отсроченные Штрафы по Туран </v>
          </cell>
          <cell r="J83">
            <v>30355216.550000001</v>
          </cell>
          <cell r="K83">
            <v>0</v>
          </cell>
          <cell r="L83">
            <v>0</v>
          </cell>
          <cell r="M83">
            <v>30355216.550000001</v>
          </cell>
          <cell r="N83">
            <v>0</v>
          </cell>
          <cell r="O83">
            <v>30355216.550000001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30355216.550000001</v>
          </cell>
          <cell r="U83">
            <v>251764.25769262671</v>
          </cell>
        </row>
        <row r="84">
          <cell r="H84" t="str">
            <v>GAAP011</v>
          </cell>
          <cell r="I84" t="str">
            <v>Отсроченные Штрафы по Туран (накопленная амортизация)</v>
          </cell>
          <cell r="J84">
            <v>-27495939.485260017</v>
          </cell>
          <cell r="K84">
            <v>0</v>
          </cell>
          <cell r="L84">
            <v>0</v>
          </cell>
          <cell r="M84">
            <v>-27495939.485260017</v>
          </cell>
          <cell r="N84">
            <v>0</v>
          </cell>
          <cell r="O84">
            <v>-27495939.485260017</v>
          </cell>
          <cell r="P84">
            <v>0</v>
          </cell>
          <cell r="Q84">
            <v>0</v>
          </cell>
          <cell r="R84">
            <v>0</v>
          </cell>
          <cell r="S84">
            <v>2859275.6747353589</v>
          </cell>
          <cell r="T84">
            <v>-30355215.159995377</v>
          </cell>
          <cell r="U84">
            <v>-251764.24616401576</v>
          </cell>
        </row>
        <row r="85">
          <cell r="H85" t="str">
            <v>GAAP082</v>
          </cell>
          <cell r="I85" t="str">
            <v>Отсроченные затраты по открытию финансирования</v>
          </cell>
          <cell r="J85">
            <v>166158919.52000001</v>
          </cell>
          <cell r="K85">
            <v>0</v>
          </cell>
          <cell r="L85">
            <v>0</v>
          </cell>
          <cell r="M85">
            <v>166158919.52000001</v>
          </cell>
          <cell r="N85">
            <v>0</v>
          </cell>
          <cell r="O85">
            <v>166158919.52000001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166158919.52000001</v>
          </cell>
          <cell r="U85">
            <v>1378111.6324127065</v>
          </cell>
        </row>
        <row r="86">
          <cell r="H86" t="str">
            <v>GAAP083</v>
          </cell>
          <cell r="I86" t="str">
            <v>Отсроченные затраты по открытию финансирования Накопл амортизация</v>
          </cell>
          <cell r="J86">
            <v>-25311199.738020327</v>
          </cell>
          <cell r="K86">
            <v>0</v>
          </cell>
          <cell r="L86">
            <v>0</v>
          </cell>
          <cell r="M86">
            <v>-25311199.738020327</v>
          </cell>
          <cell r="N86">
            <v>0</v>
          </cell>
          <cell r="O86">
            <v>-25311199.738020327</v>
          </cell>
          <cell r="P86">
            <v>0</v>
          </cell>
          <cell r="Q86">
            <v>0</v>
          </cell>
          <cell r="R86">
            <v>0</v>
          </cell>
          <cell r="S86">
            <v>14930922.018902104</v>
          </cell>
          <cell r="T86">
            <v>-40242121.756922431</v>
          </cell>
          <cell r="U86">
            <v>-333765.62790845509</v>
          </cell>
        </row>
        <row r="87">
          <cell r="H87">
            <v>431</v>
          </cell>
          <cell r="I87" t="str">
            <v>Деньги на текущих счетах в валюте</v>
          </cell>
          <cell r="J87">
            <v>302462576.65999985</v>
          </cell>
          <cell r="K87">
            <v>0</v>
          </cell>
          <cell r="L87">
            <v>0</v>
          </cell>
          <cell r="M87">
            <v>302462576.65999985</v>
          </cell>
          <cell r="N87">
            <v>174436039.50999999</v>
          </cell>
          <cell r="O87">
            <v>476898616.16999984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476898616.16999984</v>
          </cell>
          <cell r="U87">
            <v>3955367.1408310514</v>
          </cell>
        </row>
        <row r="88">
          <cell r="H88">
            <v>43107</v>
          </cell>
          <cell r="I88" t="str">
            <v>Деп счет Гарантия -взнос $</v>
          </cell>
          <cell r="J88">
            <v>24060</v>
          </cell>
          <cell r="K88">
            <v>0</v>
          </cell>
          <cell r="L88">
            <v>0</v>
          </cell>
          <cell r="M88">
            <v>24060</v>
          </cell>
          <cell r="N88">
            <v>54</v>
          </cell>
          <cell r="O88">
            <v>24114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24114</v>
          </cell>
          <cell r="U88">
            <v>200</v>
          </cell>
        </row>
        <row r="89">
          <cell r="H89">
            <v>441</v>
          </cell>
          <cell r="I89" t="str">
            <v>Деньги на текущих счетах в КZ</v>
          </cell>
          <cell r="J89">
            <v>319962971</v>
          </cell>
          <cell r="K89">
            <v>0</v>
          </cell>
          <cell r="L89">
            <v>0</v>
          </cell>
          <cell r="M89">
            <v>319962971</v>
          </cell>
          <cell r="N89">
            <v>100431145.58</v>
          </cell>
          <cell r="O89">
            <v>420394116.57999998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420394116.57999998</v>
          </cell>
          <cell r="U89">
            <v>3486722.3735589283</v>
          </cell>
        </row>
        <row r="90">
          <cell r="H90">
            <v>43113</v>
          </cell>
          <cell r="I90" t="str">
            <v>Залоговый депозит на иностранцев</v>
          </cell>
          <cell r="J90">
            <v>69396.86</v>
          </cell>
          <cell r="K90">
            <v>0</v>
          </cell>
          <cell r="L90">
            <v>0</v>
          </cell>
          <cell r="M90">
            <v>69396.86</v>
          </cell>
          <cell r="N90">
            <v>0</v>
          </cell>
          <cell r="O90">
            <v>69396.86</v>
          </cell>
          <cell r="P90">
            <v>695.19</v>
          </cell>
          <cell r="Q90">
            <v>0</v>
          </cell>
          <cell r="R90">
            <v>0</v>
          </cell>
          <cell r="S90">
            <v>0</v>
          </cell>
          <cell r="T90">
            <v>70092.05</v>
          </cell>
          <cell r="U90">
            <v>581.33905614995444</v>
          </cell>
        </row>
        <row r="91">
          <cell r="H91">
            <v>424</v>
          </cell>
          <cell r="I91" t="str">
            <v>Счет по гарантиям</v>
          </cell>
          <cell r="J91">
            <v>14631183</v>
          </cell>
          <cell r="K91">
            <v>0</v>
          </cell>
          <cell r="L91">
            <v>0</v>
          </cell>
          <cell r="M91">
            <v>14631183</v>
          </cell>
          <cell r="N91">
            <v>13354039.810000001</v>
          </cell>
          <cell r="O91">
            <v>27985222.810000002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27985222.810000002</v>
          </cell>
          <cell r="U91">
            <v>232107.67860993618</v>
          </cell>
        </row>
        <row r="92">
          <cell r="H92" t="str">
            <v>441н</v>
          </cell>
          <cell r="I92" t="str">
            <v>Наличность на р/счете Народный</v>
          </cell>
          <cell r="J92">
            <v>45049357.719999999</v>
          </cell>
          <cell r="K92">
            <v>0</v>
          </cell>
          <cell r="L92">
            <v>0</v>
          </cell>
          <cell r="M92">
            <v>45049357.719999999</v>
          </cell>
          <cell r="N92">
            <v>4660</v>
          </cell>
          <cell r="O92">
            <v>45054017.719999999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45054017.719999999</v>
          </cell>
          <cell r="U92">
            <v>373675.19051173591</v>
          </cell>
        </row>
        <row r="93">
          <cell r="H93" t="str">
            <v>441т к</v>
          </cell>
          <cell r="I93" t="str">
            <v>Счет для покупки ээ Корем</v>
          </cell>
          <cell r="J93">
            <v>642199.49</v>
          </cell>
          <cell r="K93">
            <v>0</v>
          </cell>
          <cell r="L93">
            <v>0</v>
          </cell>
          <cell r="M93">
            <v>642199.49</v>
          </cell>
          <cell r="N93">
            <v>-1200</v>
          </cell>
          <cell r="O93">
            <v>640999.49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640999.49</v>
          </cell>
          <cell r="U93">
            <v>5316.4094716762047</v>
          </cell>
        </row>
        <row r="94">
          <cell r="H94">
            <v>451</v>
          </cell>
          <cell r="I94" t="str">
            <v>Касса</v>
          </cell>
          <cell r="J94">
            <v>1541312.86</v>
          </cell>
          <cell r="K94">
            <v>0</v>
          </cell>
          <cell r="L94">
            <v>0</v>
          </cell>
          <cell r="M94">
            <v>1541312.86</v>
          </cell>
          <cell r="N94">
            <v>-703659.45</v>
          </cell>
          <cell r="O94">
            <v>837653.41000000015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837653.41000000015</v>
          </cell>
          <cell r="U94">
            <v>6947.4447209090167</v>
          </cell>
        </row>
        <row r="95">
          <cell r="H95" t="str">
            <v>GAAP012</v>
          </cell>
          <cell r="I95" t="str">
            <v>Корпорации</v>
          </cell>
          <cell r="J95">
            <v>-1049453000</v>
          </cell>
          <cell r="K95">
            <v>0</v>
          </cell>
          <cell r="L95">
            <v>0</v>
          </cell>
          <cell r="M95">
            <v>-1049453000</v>
          </cell>
          <cell r="N95">
            <v>0</v>
          </cell>
          <cell r="O95">
            <v>-1049453000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-1049453000</v>
          </cell>
          <cell r="U95">
            <v>-8704097.2049431875</v>
          </cell>
        </row>
        <row r="96">
          <cell r="H96" t="str">
            <v>GAAP013</v>
          </cell>
          <cell r="I96" t="str">
            <v>Корпорции по акциям</v>
          </cell>
          <cell r="J96">
            <v>-24496546.4813</v>
          </cell>
          <cell r="K96">
            <v>0</v>
          </cell>
          <cell r="L96">
            <v>0</v>
          </cell>
          <cell r="M96">
            <v>-24496546.4813</v>
          </cell>
          <cell r="N96">
            <v>0</v>
          </cell>
          <cell r="O96">
            <v>-24496546.4813</v>
          </cell>
          <cell r="P96">
            <v>0</v>
          </cell>
          <cell r="Q96">
            <v>0</v>
          </cell>
          <cell r="R96">
            <v>0</v>
          </cell>
          <cell r="S96">
            <v>1314876.9098000005</v>
          </cell>
          <cell r="T96">
            <v>-25811423.391100001</v>
          </cell>
          <cell r="U96">
            <v>-214078.32289209589</v>
          </cell>
        </row>
        <row r="97">
          <cell r="H97" t="str">
            <v>GAAP014</v>
          </cell>
          <cell r="I97" t="str">
            <v>Уставный фонд</v>
          </cell>
          <cell r="J97">
            <v>-100000000</v>
          </cell>
          <cell r="K97">
            <v>0</v>
          </cell>
          <cell r="L97">
            <v>0</v>
          </cell>
          <cell r="M97">
            <v>-100000000</v>
          </cell>
          <cell r="N97">
            <v>0</v>
          </cell>
          <cell r="O97">
            <v>-100000000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-100000000</v>
          </cell>
          <cell r="U97">
            <v>-829393.71319565398</v>
          </cell>
        </row>
        <row r="98">
          <cell r="H98">
            <v>54101</v>
          </cell>
          <cell r="I98" t="str">
            <v>Производственные здания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H99">
            <v>54102</v>
          </cell>
          <cell r="I99" t="str">
            <v>Непроизводственные здания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H100">
            <v>54103</v>
          </cell>
          <cell r="I100" t="str">
            <v>Жилые здания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H101">
            <v>54104</v>
          </cell>
          <cell r="I101" t="str">
            <v>Сооружения и конструкции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H102">
            <v>54106</v>
          </cell>
          <cell r="I102" t="str">
            <v>Передаточное оборудование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H103">
            <v>54107</v>
          </cell>
          <cell r="I103" t="str">
            <v>Крупное оборудование</v>
          </cell>
          <cell r="J103">
            <v>9.0000003576278687E-2</v>
          </cell>
          <cell r="K103">
            <v>0</v>
          </cell>
          <cell r="L103">
            <v>0</v>
          </cell>
          <cell r="M103">
            <v>9.0000003576278687E-2</v>
          </cell>
          <cell r="N103">
            <v>0</v>
          </cell>
          <cell r="O103">
            <v>9.0000003576278687E-2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9.0000003576278687E-2</v>
          </cell>
          <cell r="U103">
            <v>7.4645437153751919E-4</v>
          </cell>
        </row>
        <row r="104">
          <cell r="H104">
            <v>54108</v>
          </cell>
          <cell r="I104" t="str">
            <v>Станки</v>
          </cell>
          <cell r="J104">
            <v>3.0000000260770321E-2</v>
          </cell>
          <cell r="K104">
            <v>0</v>
          </cell>
          <cell r="L104">
            <v>0</v>
          </cell>
          <cell r="M104">
            <v>3.0000000260770321E-2</v>
          </cell>
          <cell r="N104">
            <v>0</v>
          </cell>
          <cell r="O104">
            <v>3.0000000260770321E-2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3.0000000260770321E-2</v>
          </cell>
          <cell r="U104">
            <v>2.4881811612150888E-4</v>
          </cell>
        </row>
        <row r="105">
          <cell r="H105">
            <v>54109</v>
          </cell>
          <cell r="I105" t="str">
            <v>Компьютеры и измерительные приборы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H106">
            <v>54110</v>
          </cell>
          <cell r="I106" t="str">
            <v>Средства связи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H107">
            <v>54111</v>
          </cell>
          <cell r="I107" t="str">
            <v>Тракторы,подвижные краны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H108">
            <v>54112</v>
          </cell>
          <cell r="I108" t="str">
            <v>Грузоподъемные механизмы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H109">
            <v>54113</v>
          </cell>
          <cell r="I109" t="str">
            <v>Прочие машины и оборудование</v>
          </cell>
          <cell r="J109">
            <v>0.27000000001862645</v>
          </cell>
          <cell r="K109">
            <v>0</v>
          </cell>
          <cell r="L109">
            <v>0</v>
          </cell>
          <cell r="M109">
            <v>0.27000000001862645</v>
          </cell>
          <cell r="N109">
            <v>0</v>
          </cell>
          <cell r="O109">
            <v>0.27000000001862645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0.27000000001862645</v>
          </cell>
          <cell r="U109">
            <v>2.2393630257827525E-3</v>
          </cell>
        </row>
        <row r="110">
          <cell r="H110">
            <v>54114</v>
          </cell>
          <cell r="I110" t="str">
            <v>Железнодорожный транспорт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H111">
            <v>54115</v>
          </cell>
          <cell r="I111" t="str">
            <v>Грузовой транспорт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H112">
            <v>54116</v>
          </cell>
          <cell r="I112" t="str">
            <v>Легковые автомобили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H113">
            <v>54118</v>
          </cell>
          <cell r="I113" t="str">
            <v>Инструмент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H114">
            <v>54119</v>
          </cell>
          <cell r="I114" t="str">
            <v>Бытовая техника</v>
          </cell>
          <cell r="J114">
            <v>-0.15000000000009095</v>
          </cell>
          <cell r="K114">
            <v>0</v>
          </cell>
          <cell r="L114">
            <v>0</v>
          </cell>
          <cell r="M114">
            <v>-0.15000000000009095</v>
          </cell>
          <cell r="N114">
            <v>0</v>
          </cell>
          <cell r="O114">
            <v>-0.15000000000009095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-0.15000000000009095</v>
          </cell>
          <cell r="U114">
            <v>-1.2440905697942354E-3</v>
          </cell>
        </row>
        <row r="115">
          <cell r="H115">
            <v>54120</v>
          </cell>
          <cell r="I115" t="str">
            <v>Мебель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H116">
            <v>54121</v>
          </cell>
          <cell r="I116" t="str">
            <v xml:space="preserve">Прочие 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H117">
            <v>561</v>
          </cell>
          <cell r="I117" t="str">
            <v>За отчетный год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H118">
            <v>562</v>
          </cell>
          <cell r="I118" t="str">
            <v>За передыдущие периоды</v>
          </cell>
          <cell r="J118">
            <v>2322298120.2495499</v>
          </cell>
          <cell r="K118">
            <v>5204515521.2778959</v>
          </cell>
          <cell r="L118">
            <v>0</v>
          </cell>
          <cell r="M118">
            <v>7526813641.5274458</v>
          </cell>
          <cell r="N118">
            <v>0</v>
          </cell>
          <cell r="O118">
            <v>7526813641.5274458</v>
          </cell>
          <cell r="P118">
            <v>0</v>
          </cell>
          <cell r="Q118">
            <v>0</v>
          </cell>
          <cell r="R118">
            <v>0</v>
          </cell>
          <cell r="S118">
            <v>5216196478.8069477</v>
          </cell>
          <cell r="T118">
            <v>2310617162.7204981</v>
          </cell>
          <cell r="U118">
            <v>19164113.483623605</v>
          </cell>
        </row>
        <row r="119">
          <cell r="H119" t="str">
            <v>GAAP015</v>
          </cell>
          <cell r="I119" t="str">
            <v>Курсовая на займы (CTA)</v>
          </cell>
          <cell r="J119">
            <v>7228502047.9942865</v>
          </cell>
          <cell r="K119">
            <v>0</v>
          </cell>
          <cell r="L119">
            <v>0</v>
          </cell>
          <cell r="M119">
            <v>7228502047.9942865</v>
          </cell>
          <cell r="N119">
            <v>0</v>
          </cell>
          <cell r="O119">
            <v>7228502047.9942865</v>
          </cell>
          <cell r="P119">
            <v>0</v>
          </cell>
          <cell r="Q119">
            <v>0</v>
          </cell>
          <cell r="R119">
            <v>-9781590</v>
          </cell>
          <cell r="S119">
            <v>-11182759.710168779</v>
          </cell>
          <cell r="T119">
            <v>7229903217.7044554</v>
          </cell>
          <cell r="U119">
            <v>59992797.47929547</v>
          </cell>
        </row>
        <row r="120">
          <cell r="H120">
            <v>6010101</v>
          </cell>
          <cell r="I120" t="str">
            <v>Краткосрочные ссуды Туран</v>
          </cell>
          <cell r="J120">
            <v>-1050421750.14</v>
          </cell>
          <cell r="K120">
            <v>0</v>
          </cell>
          <cell r="L120">
            <v>0</v>
          </cell>
          <cell r="M120">
            <v>-1050421750.14</v>
          </cell>
          <cell r="N120">
            <v>122421751</v>
          </cell>
          <cell r="O120">
            <v>-927999999.13999999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-927999999.13999999</v>
          </cell>
          <cell r="U120">
            <v>-7696773.6513228836</v>
          </cell>
        </row>
        <row r="121">
          <cell r="H121">
            <v>6010106</v>
          </cell>
          <cell r="I121" t="str">
            <v>Краткосрочные ссуды Альянс</v>
          </cell>
          <cell r="J121">
            <v>-1000000000</v>
          </cell>
          <cell r="K121">
            <v>0</v>
          </cell>
          <cell r="L121">
            <v>0</v>
          </cell>
          <cell r="M121">
            <v>-1000000000</v>
          </cell>
          <cell r="N121">
            <v>0</v>
          </cell>
          <cell r="O121">
            <v>-1000000000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-1000000000</v>
          </cell>
          <cell r="U121">
            <v>-8293937.13195654</v>
          </cell>
        </row>
        <row r="122">
          <cell r="H122">
            <v>6010106</v>
          </cell>
          <cell r="I122" t="str">
            <v>Краткосрочные ссуды Народный Банк</v>
          </cell>
          <cell r="J122">
            <v>-10036171</v>
          </cell>
          <cell r="K122">
            <v>0</v>
          </cell>
          <cell r="L122">
            <v>0</v>
          </cell>
          <cell r="M122">
            <v>-10036171</v>
          </cell>
          <cell r="N122">
            <v>-313352</v>
          </cell>
          <cell r="O122">
            <v>-10349523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-10349523</v>
          </cell>
          <cell r="U122">
            <v>-85838.293107738253</v>
          </cell>
        </row>
        <row r="123">
          <cell r="H123">
            <v>60302</v>
          </cell>
          <cell r="I123" t="str">
            <v>Долгосрочные ссуды Туран</v>
          </cell>
          <cell r="J123">
            <v>-4025000000</v>
          </cell>
          <cell r="K123">
            <v>0</v>
          </cell>
          <cell r="L123">
            <v>0</v>
          </cell>
          <cell r="M123">
            <v>-4025000000</v>
          </cell>
          <cell r="N123">
            <v>317000000</v>
          </cell>
          <cell r="O123">
            <v>-3708000000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-3708000000</v>
          </cell>
          <cell r="U123">
            <v>-30753918.885294851</v>
          </cell>
        </row>
        <row r="124">
          <cell r="H124">
            <v>60304</v>
          </cell>
          <cell r="I124" t="str">
            <v>Долгосрочные ссуды Народный Банк</v>
          </cell>
          <cell r="J124">
            <v>-132399039</v>
          </cell>
          <cell r="K124">
            <v>0</v>
          </cell>
          <cell r="L124">
            <v>0</v>
          </cell>
          <cell r="M124">
            <v>-132399039</v>
          </cell>
          <cell r="N124">
            <v>4396736</v>
          </cell>
          <cell r="O124">
            <v>-128002303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-128002303</v>
          </cell>
          <cell r="U124">
            <v>-1061643.053827652</v>
          </cell>
        </row>
        <row r="125">
          <cell r="H125">
            <v>60305</v>
          </cell>
          <cell r="I125" t="str">
            <v>Долгосрочные ссуды Fortis Банк</v>
          </cell>
          <cell r="J125">
            <v>-11523416700</v>
          </cell>
          <cell r="K125">
            <v>0</v>
          </cell>
          <cell r="L125">
            <v>0</v>
          </cell>
          <cell r="M125">
            <v>-11523416700</v>
          </cell>
          <cell r="N125">
            <v>-25863030</v>
          </cell>
          <cell r="O125">
            <v>-11549279730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-11549279730</v>
          </cell>
          <cell r="U125">
            <v>-95789000</v>
          </cell>
        </row>
        <row r="126">
          <cell r="H126">
            <v>6030201</v>
          </cell>
          <cell r="I126" t="str">
            <v>Долгосрочные ссуды АЕС Арлинтон</v>
          </cell>
          <cell r="J126">
            <v>-33247.309999542238</v>
          </cell>
          <cell r="K126">
            <v>0</v>
          </cell>
          <cell r="L126">
            <v>0</v>
          </cell>
          <cell r="M126">
            <v>-33247.309999542238</v>
          </cell>
          <cell r="N126">
            <v>-74.62</v>
          </cell>
          <cell r="O126">
            <v>-33321.929999542241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-33321.929999542241</v>
          </cell>
          <cell r="U126">
            <v>-276.36999253165999</v>
          </cell>
        </row>
        <row r="127">
          <cell r="H127">
            <v>6030202</v>
          </cell>
          <cell r="I127" t="str">
            <v>Долгосрочные ссуды АЕС Електрик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H128">
            <v>6030203</v>
          </cell>
          <cell r="I128" t="str">
            <v>Долгосрочные ссуды АЕС Глобал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H129">
            <v>6030204</v>
          </cell>
          <cell r="I129" t="str">
            <v>Долгосрочные ссуды АЕS Экибастуз Холдин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H130" t="str">
            <v>GAAP075</v>
          </cell>
          <cell r="I130" t="str">
            <v>LT Accrued Asset Retirement Obligations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H131">
            <v>631</v>
          </cell>
          <cell r="I131" t="str">
            <v>Текущий подоходный налог к оплате</v>
          </cell>
          <cell r="J131">
            <v>575781772.53653789</v>
          </cell>
          <cell r="K131">
            <v>0</v>
          </cell>
          <cell r="L131">
            <v>0</v>
          </cell>
          <cell r="M131">
            <v>575781772.53653789</v>
          </cell>
          <cell r="N131">
            <v>608849423.41999996</v>
          </cell>
          <cell r="O131">
            <v>1184631195.9565377</v>
          </cell>
          <cell r="P131">
            <v>0</v>
          </cell>
          <cell r="Q131">
            <v>1293133.93</v>
          </cell>
          <cell r="R131">
            <v>0</v>
          </cell>
          <cell r="S131">
            <v>771263692.09026814</v>
          </cell>
          <cell r="T131">
            <v>412074369.93626952</v>
          </cell>
          <cell r="U131">
            <v>3417718.9179420215</v>
          </cell>
        </row>
        <row r="132">
          <cell r="H132" t="str">
            <v>GAAP072</v>
          </cell>
          <cell r="I132" t="str">
            <v>КПН отсроченный актив</v>
          </cell>
          <cell r="J132">
            <v>160797816.95120877</v>
          </cell>
          <cell r="K132">
            <v>0</v>
          </cell>
          <cell r="L132">
            <v>0</v>
          </cell>
          <cell r="M132">
            <v>160797816.95120877</v>
          </cell>
          <cell r="N132">
            <v>0</v>
          </cell>
          <cell r="O132">
            <v>160797816.95120877</v>
          </cell>
          <cell r="P132">
            <v>0</v>
          </cell>
          <cell r="Q132">
            <v>0</v>
          </cell>
          <cell r="R132">
            <v>13741803.6168027</v>
          </cell>
          <cell r="S132">
            <v>0</v>
          </cell>
          <cell r="T132">
            <v>174539620.56801146</v>
          </cell>
          <cell r="U132">
            <v>1447620.6400266357</v>
          </cell>
        </row>
        <row r="133">
          <cell r="H133" t="str">
            <v>GAAP016</v>
          </cell>
          <cell r="I133" t="str">
            <v xml:space="preserve">КПН отсроченный </v>
          </cell>
          <cell r="J133">
            <v>-1790903687.2855363</v>
          </cell>
          <cell r="K133">
            <v>0</v>
          </cell>
          <cell r="L133">
            <v>0</v>
          </cell>
          <cell r="M133">
            <v>-1790903687.2855363</v>
          </cell>
          <cell r="N133">
            <v>0</v>
          </cell>
          <cell r="O133">
            <v>-1790903687.2855363</v>
          </cell>
          <cell r="P133">
            <v>0</v>
          </cell>
          <cell r="Q133">
            <v>0</v>
          </cell>
          <cell r="R133">
            <v>0</v>
          </cell>
          <cell r="S133">
            <v>419762822.57855374</v>
          </cell>
          <cell r="T133">
            <v>-2210666509.86409</v>
          </cell>
          <cell r="U133">
            <v>-18335129.052534547</v>
          </cell>
        </row>
        <row r="134">
          <cell r="H134" t="str">
            <v>GAAP093</v>
          </cell>
          <cell r="I134" t="str">
            <v>Начисленные краткосрочные обяз-ва по ARO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H135" t="str">
            <v>GAAP092</v>
          </cell>
          <cell r="I135" t="str">
            <v>Краткосрочный отсроченный доход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H136">
            <v>63301</v>
          </cell>
          <cell r="I136" t="str">
            <v>НДС от продажи э/энергии</v>
          </cell>
          <cell r="J136">
            <v>-6210895715.7987013</v>
          </cell>
          <cell r="K136">
            <v>0</v>
          </cell>
          <cell r="L136">
            <v>0</v>
          </cell>
          <cell r="M136">
            <v>-6210895715.7987013</v>
          </cell>
          <cell r="N136">
            <v>0</v>
          </cell>
          <cell r="O136">
            <v>-6210895715.7987013</v>
          </cell>
          <cell r="P136">
            <v>0</v>
          </cell>
          <cell r="Q136">
            <v>0</v>
          </cell>
          <cell r="R136">
            <v>1428253.7</v>
          </cell>
          <cell r="S136">
            <v>2211364.9500000002</v>
          </cell>
          <cell r="T136">
            <v>-6211678827.0487013</v>
          </cell>
          <cell r="U136">
            <v>-51519273.675447471</v>
          </cell>
        </row>
        <row r="137">
          <cell r="H137">
            <v>63302</v>
          </cell>
          <cell r="I137" t="str">
            <v>НДС от продажи прочего</v>
          </cell>
          <cell r="J137">
            <v>6044218638.9811392</v>
          </cell>
          <cell r="K137">
            <v>0</v>
          </cell>
          <cell r="L137">
            <v>0</v>
          </cell>
          <cell r="M137">
            <v>6044218638.9811392</v>
          </cell>
          <cell r="N137">
            <v>25819104.870000001</v>
          </cell>
          <cell r="O137">
            <v>6070037743.8511391</v>
          </cell>
          <cell r="P137">
            <v>2913283.4</v>
          </cell>
          <cell r="Q137">
            <v>1045679.41</v>
          </cell>
          <cell r="R137">
            <v>9538742.9641999975</v>
          </cell>
          <cell r="S137">
            <v>23591092.939099997</v>
          </cell>
          <cell r="T137">
            <v>6057852997.8662386</v>
          </cell>
          <cell r="U137">
            <v>50243451.918937042</v>
          </cell>
        </row>
        <row r="138">
          <cell r="H138">
            <v>63303</v>
          </cell>
          <cell r="I138" t="str">
            <v>НДС с нерезедентов</v>
          </cell>
          <cell r="J138">
            <v>-3860162.7</v>
          </cell>
          <cell r="K138">
            <v>0</v>
          </cell>
          <cell r="L138">
            <v>0</v>
          </cell>
          <cell r="M138">
            <v>-3860162.7</v>
          </cell>
          <cell r="N138">
            <v>0</v>
          </cell>
          <cell r="O138">
            <v>-3860162.7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-3860162.7</v>
          </cell>
          <cell r="U138">
            <v>-32015.946752923617</v>
          </cell>
        </row>
        <row r="139">
          <cell r="H139">
            <v>63304</v>
          </cell>
          <cell r="I139" t="str">
            <v xml:space="preserve">НДС от продажи О С 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H140">
            <v>63401</v>
          </cell>
          <cell r="I140" t="str">
            <v>Подоходный налог с физических лиц</v>
          </cell>
          <cell r="J140">
            <v>-7998744.0500000007</v>
          </cell>
          <cell r="K140">
            <v>0</v>
          </cell>
          <cell r="L140">
            <v>0</v>
          </cell>
          <cell r="M140">
            <v>-7998744.0500000007</v>
          </cell>
          <cell r="N140">
            <v>-1016894.8100000005</v>
          </cell>
          <cell r="O140">
            <v>-9015638.8600000013</v>
          </cell>
          <cell r="P140">
            <v>0</v>
          </cell>
          <cell r="Q140">
            <v>118790.39999999999</v>
          </cell>
          <cell r="R140">
            <v>0</v>
          </cell>
          <cell r="S140">
            <v>0</v>
          </cell>
          <cell r="T140">
            <v>-9134429.2600000016</v>
          </cell>
          <cell r="U140">
            <v>-75760.38201874432</v>
          </cell>
        </row>
        <row r="141">
          <cell r="H141">
            <v>63402</v>
          </cell>
          <cell r="I141" t="str">
            <v>Налог на воду</v>
          </cell>
          <cell r="J141">
            <v>-21539</v>
          </cell>
          <cell r="K141">
            <v>0</v>
          </cell>
          <cell r="L141">
            <v>0</v>
          </cell>
          <cell r="M141">
            <v>-21539</v>
          </cell>
          <cell r="N141">
            <v>-852950</v>
          </cell>
          <cell r="O141">
            <v>-874489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-874489</v>
          </cell>
          <cell r="U141">
            <v>-7252.9567885875431</v>
          </cell>
        </row>
        <row r="142">
          <cell r="H142">
            <v>63403</v>
          </cell>
          <cell r="I142" t="str">
            <v>Фонд социального страхования</v>
          </cell>
          <cell r="J142">
            <v>-2273925.29</v>
          </cell>
          <cell r="K142">
            <v>0</v>
          </cell>
          <cell r="L142">
            <v>0</v>
          </cell>
          <cell r="M142">
            <v>-2273925.29</v>
          </cell>
          <cell r="N142">
            <v>449091.01</v>
          </cell>
          <cell r="O142">
            <v>-1824834.28</v>
          </cell>
          <cell r="P142">
            <v>73.13</v>
          </cell>
          <cell r="Q142">
            <v>691.06</v>
          </cell>
          <cell r="R142">
            <v>0</v>
          </cell>
          <cell r="S142">
            <v>0</v>
          </cell>
          <cell r="T142">
            <v>-1825452.2100000002</v>
          </cell>
          <cell r="U142">
            <v>-15140.185867131129</v>
          </cell>
        </row>
        <row r="143">
          <cell r="H143">
            <v>63404</v>
          </cell>
          <cell r="I143" t="str">
            <v>Налог на транспорт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6880</v>
          </cell>
          <cell r="Q143">
            <v>6880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H144">
            <v>63405</v>
          </cell>
          <cell r="I144" t="str">
            <v>Налог на имущество</v>
          </cell>
          <cell r="J144">
            <v>1236452</v>
          </cell>
          <cell r="K144">
            <v>0</v>
          </cell>
          <cell r="L144">
            <v>0</v>
          </cell>
          <cell r="M144">
            <v>1236452</v>
          </cell>
          <cell r="N144">
            <v>2977843</v>
          </cell>
          <cell r="O144">
            <v>4214295</v>
          </cell>
          <cell r="P144">
            <v>4365633</v>
          </cell>
          <cell r="Q144">
            <v>0</v>
          </cell>
          <cell r="R144">
            <v>0</v>
          </cell>
          <cell r="S144">
            <v>0</v>
          </cell>
          <cell r="T144">
            <v>8579928</v>
          </cell>
          <cell r="U144">
            <v>71161.383428713612</v>
          </cell>
        </row>
        <row r="145">
          <cell r="H145">
            <v>63406</v>
          </cell>
          <cell r="I145" t="str">
            <v>Налог на землю</v>
          </cell>
          <cell r="J145">
            <v>61837.22</v>
          </cell>
          <cell r="K145">
            <v>0</v>
          </cell>
          <cell r="L145">
            <v>0</v>
          </cell>
          <cell r="M145">
            <v>61837.22</v>
          </cell>
          <cell r="N145">
            <v>104777</v>
          </cell>
          <cell r="O145">
            <v>166614.22</v>
          </cell>
          <cell r="P145">
            <v>7586</v>
          </cell>
          <cell r="Q145">
            <v>0</v>
          </cell>
          <cell r="R145">
            <v>0</v>
          </cell>
          <cell r="S145">
            <v>0</v>
          </cell>
          <cell r="T145">
            <v>174200.22</v>
          </cell>
          <cell r="U145">
            <v>1444.8056730529984</v>
          </cell>
        </row>
        <row r="146">
          <cell r="H146">
            <v>63408</v>
          </cell>
          <cell r="I146" t="str">
            <v>Плата за рекламу</v>
          </cell>
          <cell r="J146">
            <v>-13104</v>
          </cell>
          <cell r="K146">
            <v>0</v>
          </cell>
          <cell r="L146">
            <v>0</v>
          </cell>
          <cell r="M146">
            <v>-13104</v>
          </cell>
          <cell r="N146">
            <v>-912</v>
          </cell>
          <cell r="O146">
            <v>-14016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-14016</v>
          </cell>
          <cell r="U146">
            <v>-116.24782284150287</v>
          </cell>
        </row>
        <row r="147">
          <cell r="H147" t="str">
            <v>GAAP080</v>
          </cell>
          <cell r="I147" t="str">
            <v>PU Liability adjustment account</v>
          </cell>
          <cell r="J147">
            <v>6718655.1806154875</v>
          </cell>
          <cell r="K147">
            <v>0</v>
          </cell>
          <cell r="L147">
            <v>0</v>
          </cell>
          <cell r="M147">
            <v>6718655.1806154875</v>
          </cell>
          <cell r="N147">
            <v>0</v>
          </cell>
          <cell r="O147">
            <v>6718655.1806154875</v>
          </cell>
          <cell r="P147">
            <v>0</v>
          </cell>
          <cell r="Q147">
            <v>0</v>
          </cell>
          <cell r="R147">
            <v>0</v>
          </cell>
          <cell r="S147">
            <v>21042002.074496187</v>
          </cell>
          <cell r="T147">
            <v>-14323346.893880699</v>
          </cell>
          <cell r="U147">
            <v>-118796.93865705151</v>
          </cell>
        </row>
        <row r="148">
          <cell r="H148">
            <v>63407</v>
          </cell>
          <cell r="I148" t="str">
            <v>Налог с нерезедентов</v>
          </cell>
          <cell r="J148">
            <v>-6572310.8121499997</v>
          </cell>
          <cell r="K148">
            <v>0</v>
          </cell>
          <cell r="L148">
            <v>0</v>
          </cell>
          <cell r="M148">
            <v>-6572310.8121499997</v>
          </cell>
          <cell r="N148">
            <v>-931954.04</v>
          </cell>
          <cell r="O148">
            <v>-7504264.8521499997</v>
          </cell>
          <cell r="P148">
            <v>1293133.93</v>
          </cell>
          <cell r="Q148">
            <v>1410031.1600000001</v>
          </cell>
          <cell r="R148">
            <v>1861291.3621499995</v>
          </cell>
          <cell r="S148">
            <v>0</v>
          </cell>
          <cell r="T148">
            <v>-5759870.7200000007</v>
          </cell>
          <cell r="U148">
            <v>-47772.005639877258</v>
          </cell>
        </row>
        <row r="149">
          <cell r="H149">
            <v>63410</v>
          </cell>
          <cell r="I149" t="str">
            <v>Социальный налог</v>
          </cell>
          <cell r="J149">
            <v>-15018949.772400001</v>
          </cell>
          <cell r="K149">
            <v>0</v>
          </cell>
          <cell r="L149">
            <v>0</v>
          </cell>
          <cell r="M149">
            <v>-15018949.772400001</v>
          </cell>
          <cell r="N149">
            <v>4214691.67</v>
          </cell>
          <cell r="O149">
            <v>-10804258.102400001</v>
          </cell>
          <cell r="P149">
            <v>3557484.5</v>
          </cell>
          <cell r="Q149">
            <v>2073.19</v>
          </cell>
          <cell r="R149">
            <v>0</v>
          </cell>
          <cell r="S149">
            <v>4199348.18475</v>
          </cell>
          <cell r="T149">
            <v>-11448194.977150001</v>
          </cell>
          <cell r="U149">
            <v>-94950.609414862745</v>
          </cell>
        </row>
        <row r="150">
          <cell r="H150">
            <v>63413</v>
          </cell>
          <cell r="I150" t="str">
            <v>Налог на радиочастоты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H151" t="str">
            <v>GAAP017</v>
          </cell>
          <cell r="I151" t="str">
            <v>Соц налог на иностранных специалистов</v>
          </cell>
          <cell r="J151">
            <v>-10514000</v>
          </cell>
          <cell r="K151">
            <v>0</v>
          </cell>
          <cell r="L151">
            <v>0</v>
          </cell>
          <cell r="M151">
            <v>-10514000</v>
          </cell>
          <cell r="N151">
            <v>0</v>
          </cell>
          <cell r="O151">
            <v>-10514000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-10514000</v>
          </cell>
          <cell r="U151">
            <v>-87202.455005391064</v>
          </cell>
        </row>
        <row r="152">
          <cell r="H152">
            <v>65302</v>
          </cell>
          <cell r="I152" t="str">
            <v>Пенсионный фонд10%</v>
          </cell>
          <cell r="J152">
            <v>-10615663.630000001</v>
          </cell>
          <cell r="K152">
            <v>0</v>
          </cell>
          <cell r="L152">
            <v>0</v>
          </cell>
          <cell r="M152">
            <v>-10615663.630000001</v>
          </cell>
          <cell r="N152">
            <v>3512730.91</v>
          </cell>
          <cell r="O152">
            <v>-7102932.7200000007</v>
          </cell>
          <cell r="P152">
            <v>0</v>
          </cell>
          <cell r="Q152">
            <v>2559.4899999999998</v>
          </cell>
          <cell r="R152">
            <v>0</v>
          </cell>
          <cell r="S152">
            <v>0</v>
          </cell>
          <cell r="T152">
            <v>-7105492.2100000009</v>
          </cell>
          <cell r="U152">
            <v>-58932.505681346949</v>
          </cell>
        </row>
        <row r="153">
          <cell r="H153">
            <v>65501</v>
          </cell>
          <cell r="I153" t="str">
            <v>Фонд охраны окружающей среды</v>
          </cell>
          <cell r="J153">
            <v>-194660721</v>
          </cell>
          <cell r="K153">
            <v>0</v>
          </cell>
          <cell r="L153">
            <v>0</v>
          </cell>
          <cell r="M153">
            <v>-194660721</v>
          </cell>
          <cell r="N153">
            <v>-249188</v>
          </cell>
          <cell r="O153">
            <v>-194909909</v>
          </cell>
          <cell r="P153">
            <v>0</v>
          </cell>
          <cell r="Q153">
            <v>16166</v>
          </cell>
          <cell r="R153">
            <v>0</v>
          </cell>
          <cell r="S153">
            <v>0</v>
          </cell>
          <cell r="T153">
            <v>-194926075</v>
          </cell>
          <cell r="U153">
            <v>-1616704.6114290454</v>
          </cell>
        </row>
        <row r="154">
          <cell r="H154">
            <v>66201</v>
          </cell>
          <cell r="I154" t="str">
            <v>Авансы полученные</v>
          </cell>
          <cell r="J154">
            <v>-94376361.779999971</v>
          </cell>
          <cell r="K154">
            <v>0</v>
          </cell>
          <cell r="L154">
            <v>779372516.50999999</v>
          </cell>
          <cell r="M154">
            <v>-873748878.28999996</v>
          </cell>
          <cell r="N154">
            <v>611478593.49000001</v>
          </cell>
          <cell r="O154">
            <v>-262270284.79999995</v>
          </cell>
          <cell r="P154">
            <v>308295.89</v>
          </cell>
          <cell r="Q154">
            <v>4576855.5199999996</v>
          </cell>
          <cell r="R154">
            <v>0</v>
          </cell>
          <cell r="S154">
            <v>0</v>
          </cell>
          <cell r="T154">
            <v>-266538844.42999998</v>
          </cell>
          <cell r="U154">
            <v>-2210656.4189267643</v>
          </cell>
        </row>
        <row r="155">
          <cell r="H155">
            <v>671</v>
          </cell>
          <cell r="I155" t="str">
            <v>Счета к оплате</v>
          </cell>
          <cell r="J155">
            <v>-652794066.32240033</v>
          </cell>
          <cell r="K155">
            <v>0</v>
          </cell>
          <cell r="L155">
            <v>1001168878.9400001</v>
          </cell>
          <cell r="M155">
            <v>-1653962945.2624004</v>
          </cell>
          <cell r="N155">
            <v>696869325.50999999</v>
          </cell>
          <cell r="O155">
            <v>-957093619.7524004</v>
          </cell>
          <cell r="P155">
            <v>146732232.09999999</v>
          </cell>
          <cell r="Q155">
            <v>36119949.640000001</v>
          </cell>
          <cell r="R155">
            <v>316739797.32329386</v>
          </cell>
          <cell r="S155">
            <v>66773724.770000003</v>
          </cell>
          <cell r="T155">
            <v>-596515264.73910654</v>
          </cell>
          <cell r="U155">
            <v>-4947460.1039985614</v>
          </cell>
        </row>
        <row r="156">
          <cell r="H156">
            <v>681</v>
          </cell>
          <cell r="I156" t="str">
            <v>Заработная плата сотрудников</v>
          </cell>
          <cell r="J156">
            <v>-26890420.960000001</v>
          </cell>
          <cell r="K156">
            <v>0</v>
          </cell>
          <cell r="L156">
            <v>0</v>
          </cell>
          <cell r="M156">
            <v>-26890420.960000001</v>
          </cell>
          <cell r="N156">
            <v>-5381293.9400000004</v>
          </cell>
          <cell r="O156">
            <v>-32271714.900000002</v>
          </cell>
          <cell r="P156">
            <v>4863.04</v>
          </cell>
          <cell r="Q156">
            <v>25594.9</v>
          </cell>
          <cell r="R156">
            <v>0</v>
          </cell>
          <cell r="S156">
            <v>0</v>
          </cell>
          <cell r="T156">
            <v>-32292446.760000002</v>
          </cell>
          <cell r="U156">
            <v>-267831.52326449368</v>
          </cell>
        </row>
        <row r="157">
          <cell r="H157">
            <v>691</v>
          </cell>
          <cell r="I157" t="str">
            <v>начисление бонуса</v>
          </cell>
          <cell r="J157">
            <v>-0.23999999463558197</v>
          </cell>
          <cell r="K157">
            <v>0</v>
          </cell>
          <cell r="L157">
            <v>0</v>
          </cell>
          <cell r="M157">
            <v>-0.23999999463558197</v>
          </cell>
          <cell r="N157">
            <v>0</v>
          </cell>
          <cell r="O157">
            <v>-0.23999999463558197</v>
          </cell>
          <cell r="P157">
            <v>0</v>
          </cell>
          <cell r="Q157">
            <v>0</v>
          </cell>
          <cell r="R157">
            <v>0</v>
          </cell>
          <cell r="S157">
            <v>31106282.850000001</v>
          </cell>
          <cell r="T157">
            <v>-31106283.089999996</v>
          </cell>
          <cell r="U157">
            <v>-257993.55635730279</v>
          </cell>
        </row>
        <row r="158">
          <cell r="H158">
            <v>6840103</v>
          </cell>
          <cell r="I158" t="str">
            <v>Начисленные проценты  от других комп</v>
          </cell>
          <cell r="J158">
            <v>-63648094.209999993</v>
          </cell>
          <cell r="K158">
            <v>0</v>
          </cell>
          <cell r="L158">
            <v>0</v>
          </cell>
          <cell r="M158">
            <v>-63648094.209999993</v>
          </cell>
          <cell r="N158">
            <v>15416616.310000001</v>
          </cell>
          <cell r="O158">
            <v>-48231477.899999991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-48231477.899999991</v>
          </cell>
          <cell r="U158">
            <v>-400028.84548395115</v>
          </cell>
        </row>
        <row r="159">
          <cell r="H159">
            <v>6840201</v>
          </cell>
          <cell r="I159" t="str">
            <v>Начисленные проценты АЕС Арлинтон</v>
          </cell>
          <cell r="J159">
            <v>25797.288266181946</v>
          </cell>
          <cell r="K159">
            <v>0</v>
          </cell>
          <cell r="L159">
            <v>5957548569.7582664</v>
          </cell>
          <cell r="M159">
            <v>-5957522772.4700003</v>
          </cell>
          <cell r="N159">
            <v>-13370998.74</v>
          </cell>
          <cell r="O159">
            <v>-5970893771.21</v>
          </cell>
          <cell r="P159">
            <v>0</v>
          </cell>
          <cell r="Q159">
            <v>0</v>
          </cell>
          <cell r="R159">
            <v>5970919988.14816</v>
          </cell>
          <cell r="S159">
            <v>0</v>
          </cell>
          <cell r="T159">
            <v>26216.938159942627</v>
          </cell>
          <cell r="U159">
            <v>217.44163689095652</v>
          </cell>
        </row>
        <row r="160">
          <cell r="H160">
            <v>6840202</v>
          </cell>
          <cell r="I160" t="str">
            <v>Начисленные проценты АЕС Электрик</v>
          </cell>
          <cell r="J160">
            <v>-37902.91999912262</v>
          </cell>
          <cell r="K160">
            <v>0</v>
          </cell>
          <cell r="L160">
            <v>4719128400</v>
          </cell>
          <cell r="M160">
            <v>-4719166302.9199991</v>
          </cell>
          <cell r="N160">
            <v>4719166303</v>
          </cell>
          <cell r="O160">
            <v>8.0000877380371094E-2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8.0000877380371094E-2</v>
          </cell>
          <cell r="U160">
            <v>6.6352224749416193E-4</v>
          </cell>
        </row>
        <row r="161">
          <cell r="H161">
            <v>6840203</v>
          </cell>
          <cell r="I161" t="str">
            <v>Начисленные проценты АЕС Глобал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-4729757947.9899998</v>
          </cell>
          <cell r="O161">
            <v>-4729757947.9899998</v>
          </cell>
          <cell r="P161">
            <v>0</v>
          </cell>
          <cell r="Q161">
            <v>0</v>
          </cell>
          <cell r="R161">
            <v>4729719960</v>
          </cell>
          <cell r="S161">
            <v>0</v>
          </cell>
          <cell r="T161">
            <v>-37987.989999771118</v>
          </cell>
          <cell r="U161">
            <v>-315.07000082749539</v>
          </cell>
        </row>
        <row r="162">
          <cell r="H162">
            <v>6840204</v>
          </cell>
          <cell r="I162" t="str">
            <v>Начисленные проценты АЕS Экиб Холдингз</v>
          </cell>
          <cell r="J162">
            <v>-81920.789999847417</v>
          </cell>
          <cell r="K162">
            <v>0</v>
          </cell>
          <cell r="L162">
            <v>1559041925</v>
          </cell>
          <cell r="M162">
            <v>-1559123845.79</v>
          </cell>
          <cell r="N162">
            <v>-3499280.45</v>
          </cell>
          <cell r="O162">
            <v>-1562623126.24</v>
          </cell>
          <cell r="P162">
            <v>0</v>
          </cell>
          <cell r="Q162">
            <v>0</v>
          </cell>
          <cell r="R162">
            <v>1562541022.0605476</v>
          </cell>
          <cell r="S162">
            <v>0</v>
          </cell>
          <cell r="T162">
            <v>-82104.179452419281</v>
          </cell>
          <cell r="U162">
            <v>-680.96690264924348</v>
          </cell>
        </row>
        <row r="163">
          <cell r="H163">
            <v>6840205</v>
          </cell>
          <cell r="I163" t="str">
            <v>Начисленные проценты Fortis Bank</v>
          </cell>
          <cell r="J163">
            <v>-65845071.770000003</v>
          </cell>
          <cell r="K163">
            <v>0</v>
          </cell>
          <cell r="L163">
            <v>0</v>
          </cell>
          <cell r="M163">
            <v>-65845071.770000003</v>
          </cell>
          <cell r="N163">
            <v>-759246723.73000002</v>
          </cell>
          <cell r="O163">
            <v>-825091795.5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-825091795.5</v>
          </cell>
          <cell r="U163">
            <v>-6843259.4799701422</v>
          </cell>
        </row>
        <row r="164">
          <cell r="H164">
            <v>68701</v>
          </cell>
          <cell r="I164" t="str">
            <v>Командировочные расходы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H165">
            <v>68702</v>
          </cell>
          <cell r="I165" t="str">
            <v>Прочие</v>
          </cell>
          <cell r="J165">
            <v>-1229973.21</v>
          </cell>
          <cell r="K165">
            <v>0</v>
          </cell>
          <cell r="L165">
            <v>0</v>
          </cell>
          <cell r="M165">
            <v>-1229973.21</v>
          </cell>
          <cell r="N165">
            <v>178407.63</v>
          </cell>
          <cell r="O165">
            <v>-1051565.58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-1051565.58</v>
          </cell>
          <cell r="U165">
            <v>-8721.6188106494155</v>
          </cell>
        </row>
        <row r="166">
          <cell r="H166">
            <v>68703</v>
          </cell>
          <cell r="I166" t="str">
            <v>Депонированная зарплата</v>
          </cell>
          <cell r="J166">
            <v>-297405.02</v>
          </cell>
          <cell r="K166">
            <v>0</v>
          </cell>
          <cell r="L166">
            <v>0</v>
          </cell>
          <cell r="M166">
            <v>-297405.02</v>
          </cell>
          <cell r="N166">
            <v>0</v>
          </cell>
          <cell r="O166">
            <v>-297405.02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-297405.02</v>
          </cell>
          <cell r="U166">
            <v>-2466.6585386082775</v>
          </cell>
        </row>
        <row r="167">
          <cell r="H167">
            <v>68707</v>
          </cell>
          <cell r="I167" t="str">
            <v>Подотчетные суммы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H168" t="str">
            <v>GAAP018</v>
          </cell>
          <cell r="I168" t="str">
            <v>Услуги Корпорации</v>
          </cell>
          <cell r="J168">
            <v>-100.52923142910004</v>
          </cell>
          <cell r="K168">
            <v>0</v>
          </cell>
          <cell r="L168">
            <v>797977433</v>
          </cell>
          <cell r="M168">
            <v>-797977533.52923143</v>
          </cell>
          <cell r="N168">
            <v>0</v>
          </cell>
          <cell r="O168">
            <v>-797977533.52923143</v>
          </cell>
          <cell r="P168">
            <v>0</v>
          </cell>
          <cell r="Q168">
            <v>0</v>
          </cell>
          <cell r="R168">
            <v>830251437.76981866</v>
          </cell>
          <cell r="S168">
            <v>32265263.866499998</v>
          </cell>
          <cell r="T168">
            <v>8640.3740872368217</v>
          </cell>
          <cell r="U168">
            <v>71.662719476128572</v>
          </cell>
        </row>
        <row r="169">
          <cell r="H169" t="str">
            <v>GAAP019</v>
          </cell>
          <cell r="I169" t="str">
            <v>Услуги Силк Роуд</v>
          </cell>
          <cell r="J169">
            <v>476.71571330912411</v>
          </cell>
          <cell r="K169">
            <v>0</v>
          </cell>
          <cell r="L169">
            <v>1710776435</v>
          </cell>
          <cell r="M169">
            <v>-1710775958.2842867</v>
          </cell>
          <cell r="N169">
            <v>0</v>
          </cell>
          <cell r="O169">
            <v>-1710775958.2842867</v>
          </cell>
          <cell r="P169">
            <v>0</v>
          </cell>
          <cell r="Q169">
            <v>0</v>
          </cell>
          <cell r="R169">
            <v>1709333438.7990479</v>
          </cell>
          <cell r="S169">
            <v>1489169.72</v>
          </cell>
          <cell r="T169">
            <v>-2931689.2052387903</v>
          </cell>
          <cell r="U169">
            <v>-24315.245958686162</v>
          </cell>
        </row>
        <row r="170">
          <cell r="H170" t="str">
            <v>GAAP020</v>
          </cell>
          <cell r="I170" t="str">
            <v>Долгосрочные обязательства performance unit</v>
          </cell>
          <cell r="J170">
            <v>-9071376.6162352934</v>
          </cell>
          <cell r="K170">
            <v>0</v>
          </cell>
          <cell r="L170">
            <v>0</v>
          </cell>
          <cell r="M170">
            <v>-9071376.6162352934</v>
          </cell>
          <cell r="N170">
            <v>0</v>
          </cell>
          <cell r="O170">
            <v>-9071376.6162352934</v>
          </cell>
          <cell r="P170">
            <v>0</v>
          </cell>
          <cell r="Q170">
            <v>0</v>
          </cell>
          <cell r="R170">
            <v>7563258.0792811792</v>
          </cell>
          <cell r="S170">
            <v>1412332.5421646319</v>
          </cell>
          <cell r="T170">
            <v>-2920451.0791187463</v>
          </cell>
          <cell r="U170">
            <v>-24222.037647165518</v>
          </cell>
        </row>
        <row r="171">
          <cell r="H171" t="str">
            <v>GAAP068</v>
          </cell>
          <cell r="I171" t="str">
            <v>Краткосрочные обязательства performance unit</v>
          </cell>
          <cell r="J171">
            <v>-27123790.675749987</v>
          </cell>
          <cell r="K171">
            <v>0</v>
          </cell>
          <cell r="L171">
            <v>0</v>
          </cell>
          <cell r="M171">
            <v>-27123790.675749987</v>
          </cell>
          <cell r="N171">
            <v>0</v>
          </cell>
          <cell r="O171">
            <v>-27123790.675749987</v>
          </cell>
          <cell r="P171">
            <v>0</v>
          </cell>
          <cell r="Q171">
            <v>0</v>
          </cell>
          <cell r="R171">
            <v>20063715.45459358</v>
          </cell>
          <cell r="S171">
            <v>0</v>
          </cell>
          <cell r="T171">
            <v>-7060075.2211564071</v>
          </cell>
          <cell r="U171">
            <v>-58555.82003115541</v>
          </cell>
        </row>
        <row r="172">
          <cell r="H172" t="str">
            <v>GAAP069</v>
          </cell>
          <cell r="I172" t="str">
            <v>НДС от дебеторской задолженности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H173" t="str">
            <v>GAAP081</v>
          </cell>
          <cell r="I173" t="str">
            <v>Derivative Asset Short-Term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H174" t="str">
            <v>GAAP099</v>
          </cell>
          <cell r="I174" t="str">
            <v>Резерв по неиспользованным отпускам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42060986.11570248</v>
          </cell>
          <cell r="T174">
            <v>-42060986.11570248</v>
          </cell>
          <cell r="U174">
            <v>-348851.1745517333</v>
          </cell>
        </row>
        <row r="175">
          <cell r="H175" t="str">
            <v>GAAP078</v>
          </cell>
          <cell r="I175" t="str">
            <v>Derivative Liability - Short Term</v>
          </cell>
          <cell r="J175">
            <v>-309877305.39294779</v>
          </cell>
          <cell r="K175">
            <v>0</v>
          </cell>
          <cell r="L175">
            <v>0</v>
          </cell>
          <cell r="M175">
            <v>-309877305.39294779</v>
          </cell>
          <cell r="N175">
            <v>0</v>
          </cell>
          <cell r="O175">
            <v>-309877305.39294779</v>
          </cell>
          <cell r="P175">
            <v>0</v>
          </cell>
          <cell r="Q175">
            <v>0</v>
          </cell>
          <cell r="R175">
            <v>-68355475.309607729</v>
          </cell>
          <cell r="S175">
            <v>0</v>
          </cell>
          <cell r="T175">
            <v>-378232780.70255554</v>
          </cell>
          <cell r="U175">
            <v>-3137038.9043921004</v>
          </cell>
        </row>
        <row r="176">
          <cell r="H176" t="str">
            <v>GAAP079</v>
          </cell>
          <cell r="I176" t="str">
            <v>LT Derivative Liability</v>
          </cell>
          <cell r="J176">
            <v>-5.9604644775390625E-8</v>
          </cell>
          <cell r="K176">
            <v>0</v>
          </cell>
          <cell r="L176">
            <v>0</v>
          </cell>
          <cell r="M176">
            <v>-5.9604644775390625E-8</v>
          </cell>
          <cell r="N176">
            <v>0</v>
          </cell>
          <cell r="O176">
            <v>-5.9604644775390625E-8</v>
          </cell>
          <cell r="P176">
            <v>0</v>
          </cell>
          <cell r="Q176">
            <v>0</v>
          </cell>
          <cell r="R176">
            <v>-1.3377601071783989E-10</v>
          </cell>
          <cell r="S176">
            <v>0</v>
          </cell>
          <cell r="T176">
            <v>-5.9738420786108465E-8</v>
          </cell>
          <cell r="U176">
            <v>-4.9546670636234946E-10</v>
          </cell>
        </row>
        <row r="177">
          <cell r="H177" t="str">
            <v>GAAP086</v>
          </cell>
          <cell r="I177" t="str">
            <v>FIN 48 Tax Liability - Current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H178" t="str">
            <v>GAAP094</v>
          </cell>
          <cell r="I178" t="str">
            <v>Environmental Settlement Reserves - ST</v>
          </cell>
          <cell r="J178">
            <v>-15876278.519748</v>
          </cell>
          <cell r="K178">
            <v>0</v>
          </cell>
          <cell r="L178">
            <v>0</v>
          </cell>
          <cell r="M178">
            <v>-15876278.519748</v>
          </cell>
          <cell r="N178">
            <v>0</v>
          </cell>
          <cell r="O178">
            <v>-15876278.519748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-15876278.519748</v>
          </cell>
          <cell r="U178">
            <v>-131676.85593222195</v>
          </cell>
        </row>
        <row r="179">
          <cell r="H179" t="str">
            <v>GAAP095</v>
          </cell>
          <cell r="I179" t="str">
            <v>Environmental Settlement Reserves - LT</v>
          </cell>
          <cell r="J179">
            <v>-16987618.016130399</v>
          </cell>
          <cell r="K179">
            <v>0</v>
          </cell>
          <cell r="L179">
            <v>0</v>
          </cell>
          <cell r="M179">
            <v>-16987618.016130399</v>
          </cell>
          <cell r="N179">
            <v>0</v>
          </cell>
          <cell r="O179">
            <v>-16987618.016130399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-16987618.016130399</v>
          </cell>
          <cell r="U179">
            <v>-140894.2358474778</v>
          </cell>
        </row>
        <row r="180">
          <cell r="H180" t="str">
            <v>GAAP096</v>
          </cell>
          <cell r="I180" t="str">
            <v>Начисленные расходы - консультанты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121076326.1891</v>
          </cell>
          <cell r="S180">
            <v>176133361.5992004</v>
          </cell>
          <cell r="T180">
            <v>-55057035.4101004</v>
          </cell>
          <cell r="U180">
            <v>-456639.59036327782</v>
          </cell>
        </row>
        <row r="181">
          <cell r="H181" t="str">
            <v>GAAP041</v>
          </cell>
          <cell r="I181" t="str">
            <v>IC02 Consol - Receivable Charges</v>
          </cell>
          <cell r="J181">
            <v>2085481562.6800001</v>
          </cell>
          <cell r="K181">
            <v>0</v>
          </cell>
          <cell r="L181">
            <v>2085481562.6800001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2637782665.7800002</v>
          </cell>
          <cell r="S181">
            <v>0</v>
          </cell>
          <cell r="T181">
            <v>2637782665.7800002</v>
          </cell>
          <cell r="U181">
            <v>21877603.597744051</v>
          </cell>
        </row>
        <row r="182">
          <cell r="H182" t="str">
            <v>GAAP042</v>
          </cell>
          <cell r="I182" t="str">
            <v>IC02 Consol - Receivable Charges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H183" t="str">
            <v>GAAP077</v>
          </cell>
          <cell r="I183" t="str">
            <v>IC08 Consol - Loans Rec - Current</v>
          </cell>
          <cell r="J183">
            <v>640306916</v>
          </cell>
          <cell r="K183">
            <v>0</v>
          </cell>
          <cell r="L183">
            <v>640306916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640306916</v>
          </cell>
          <cell r="S183">
            <v>0</v>
          </cell>
          <cell r="T183">
            <v>640306916</v>
          </cell>
          <cell r="U183">
            <v>5310665.3064609775</v>
          </cell>
        </row>
        <row r="184">
          <cell r="H184" t="str">
            <v>GAAP044</v>
          </cell>
          <cell r="I184" t="str">
            <v>IC01 Consol - Cap Contribution Inv</v>
          </cell>
          <cell r="J184">
            <v>3017244300</v>
          </cell>
          <cell r="K184">
            <v>0</v>
          </cell>
          <cell r="L184">
            <v>3017244300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3027025890</v>
          </cell>
          <cell r="S184">
            <v>3027025890</v>
          </cell>
          <cell r="T184">
            <v>0</v>
          </cell>
          <cell r="U184">
            <v>0</v>
          </cell>
        </row>
        <row r="185">
          <cell r="H185" t="str">
            <v>GAAP045</v>
          </cell>
          <cell r="I185" t="str">
            <v>IC02 Consol - Charges Payable</v>
          </cell>
          <cell r="J185">
            <v>-797977433</v>
          </cell>
          <cell r="K185">
            <v>797977433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832038860.45999992</v>
          </cell>
          <cell r="S185">
            <v>832038860.45999992</v>
          </cell>
          <cell r="T185">
            <v>0</v>
          </cell>
          <cell r="U185">
            <v>0</v>
          </cell>
        </row>
        <row r="186">
          <cell r="H186" t="str">
            <v>GAAP046</v>
          </cell>
          <cell r="I186" t="str">
            <v>IC02 Consol - Charges Payable</v>
          </cell>
          <cell r="J186">
            <v>-1710776435</v>
          </cell>
          <cell r="K186">
            <v>1710776435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1713168760.5193141</v>
          </cell>
          <cell r="S186">
            <v>1713168760.359314</v>
          </cell>
          <cell r="T186">
            <v>0.16000008583068848</v>
          </cell>
          <cell r="U186">
            <v>1.3270306529873806E-3</v>
          </cell>
        </row>
        <row r="187">
          <cell r="H187" t="str">
            <v>GAAP047</v>
          </cell>
          <cell r="I187" t="str">
            <v>IC02 Consol - Charges Payable</v>
          </cell>
          <cell r="J187">
            <v>-619153766</v>
          </cell>
          <cell r="K187">
            <v>619153766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7977754.8100000024</v>
          </cell>
          <cell r="T187">
            <v>-7977754.8100000024</v>
          </cell>
          <cell r="U187">
            <v>-66166.996848303912</v>
          </cell>
        </row>
        <row r="188">
          <cell r="H188" t="str">
            <v>GAAP048</v>
          </cell>
          <cell r="I188" t="str">
            <v>IC02 Consol - Charges Payable</v>
          </cell>
          <cell r="J188">
            <v>-381721865</v>
          </cell>
          <cell r="K188">
            <v>381721865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6332958.4399999976</v>
          </cell>
          <cell r="T188">
            <v>-6332958.4399999976</v>
          </cell>
          <cell r="U188">
            <v>-52525.159160653544</v>
          </cell>
        </row>
        <row r="189">
          <cell r="H189" t="str">
            <v>GAAP049</v>
          </cell>
          <cell r="I189" t="str">
            <v>IC02 Consol - Charges Payable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H190" t="str">
            <v>GAAP050</v>
          </cell>
          <cell r="I190" t="str">
            <v>IC02 Consol - Charges Payable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H191" t="str">
            <v>GAAP051</v>
          </cell>
          <cell r="I191" t="str">
            <v>IC08 Consol - Loans Payable - Current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H192" t="str">
            <v>GAAP052</v>
          </cell>
          <cell r="I192" t="str">
            <v>IC08 Consol - Loans Payable - Current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H193" t="str">
            <v>GAAP053</v>
          </cell>
          <cell r="I193" t="str">
            <v>IC07 Consol - Int Payable - LT</v>
          </cell>
          <cell r="J193">
            <v>-5957548569.7582664</v>
          </cell>
          <cell r="K193">
            <v>5957548569.7582664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5970919988.14816</v>
          </cell>
          <cell r="T193">
            <v>-5970919988.14816</v>
          </cell>
          <cell r="U193">
            <v>-49522435.001643531</v>
          </cell>
        </row>
        <row r="194">
          <cell r="H194" t="str">
            <v>GAAP054</v>
          </cell>
          <cell r="I194" t="str">
            <v>IC07 Consol - Int Payable - LT</v>
          </cell>
          <cell r="J194">
            <v>-1559041925</v>
          </cell>
          <cell r="K194">
            <v>1559041925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1562541022.0605476</v>
          </cell>
          <cell r="T194">
            <v>-1562541022.0605476</v>
          </cell>
          <cell r="U194">
            <v>-12959617.003073299</v>
          </cell>
        </row>
        <row r="195">
          <cell r="H195" t="str">
            <v>GAAP055</v>
          </cell>
          <cell r="I195" t="str">
            <v>IC07 Consol - Int Payable - LT</v>
          </cell>
          <cell r="J195">
            <v>-4719128400</v>
          </cell>
          <cell r="K195">
            <v>4719128400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H196" t="str">
            <v>GAAP056</v>
          </cell>
          <cell r="I196" t="str">
            <v>IC01 Consol - Contributed Capital</v>
          </cell>
          <cell r="J196">
            <v>68557500.00000003</v>
          </cell>
          <cell r="K196">
            <v>0</v>
          </cell>
          <cell r="L196">
            <v>0</v>
          </cell>
          <cell r="M196">
            <v>68557500.00000003</v>
          </cell>
          <cell r="N196">
            <v>0</v>
          </cell>
          <cell r="O196">
            <v>68557500.00000003</v>
          </cell>
          <cell r="P196">
            <v>0</v>
          </cell>
          <cell r="Q196">
            <v>0</v>
          </cell>
          <cell r="R196">
            <v>3021590220</v>
          </cell>
          <cell r="S196">
            <v>0</v>
          </cell>
          <cell r="T196">
            <v>3090147720</v>
          </cell>
          <cell r="U196">
            <v>25629490.918138843</v>
          </cell>
        </row>
        <row r="197">
          <cell r="H197" t="str">
            <v>GAAP057</v>
          </cell>
          <cell r="I197" t="str">
            <v>IC01 Consol - Contributed Capital</v>
          </cell>
          <cell r="J197">
            <v>1616267.0301999971</v>
          </cell>
          <cell r="K197">
            <v>0</v>
          </cell>
          <cell r="L197">
            <v>0</v>
          </cell>
          <cell r="M197">
            <v>1616267.0301999971</v>
          </cell>
          <cell r="N197">
            <v>0</v>
          </cell>
          <cell r="O197">
            <v>1616267.0301999971</v>
          </cell>
          <cell r="P197">
            <v>0</v>
          </cell>
          <cell r="Q197">
            <v>0</v>
          </cell>
          <cell r="R197">
            <v>-51832.349099999294</v>
          </cell>
          <cell r="S197">
            <v>0</v>
          </cell>
          <cell r="T197">
            <v>1564434.6810999978</v>
          </cell>
          <cell r="U197">
            <v>12975.322892095861</v>
          </cell>
        </row>
        <row r="198">
          <cell r="H198" t="str">
            <v>GAAP058</v>
          </cell>
          <cell r="I198" t="str">
            <v>IC02 Consol - Receivable Charges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H199" t="str">
            <v>GAAP059</v>
          </cell>
          <cell r="I199" t="str">
            <v>IC02 Consol - Receivable Charges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H200" t="str">
            <v>GAAP060</v>
          </cell>
          <cell r="I200" t="str">
            <v>IC02 Consol - Receivable Charges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H201" t="str">
            <v>GAAP061</v>
          </cell>
          <cell r="I201" t="str">
            <v>IC02 Consol - Charges Payable</v>
          </cell>
          <cell r="J201">
            <v>-779665764</v>
          </cell>
          <cell r="K201">
            <v>779665764.45000005</v>
          </cell>
          <cell r="L201">
            <v>0</v>
          </cell>
          <cell r="M201">
            <v>0.45000004768371582</v>
          </cell>
          <cell r="N201">
            <v>0</v>
          </cell>
          <cell r="O201">
            <v>0.45000004768371582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0.45000004768371582</v>
          </cell>
          <cell r="U201">
            <v>3.7322721048661843E-3</v>
          </cell>
        </row>
        <row r="202">
          <cell r="H202" t="str">
            <v>GAAP062</v>
          </cell>
          <cell r="I202" t="str">
            <v>IC02 Consol - Charges Payable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5220600</v>
          </cell>
          <cell r="S202">
            <v>0</v>
          </cell>
          <cell r="T202">
            <v>5220600</v>
          </cell>
          <cell r="U202">
            <v>43299.328191092311</v>
          </cell>
        </row>
        <row r="203">
          <cell r="H203" t="str">
            <v>GAAP063</v>
          </cell>
          <cell r="I203" t="str">
            <v>IC02 Consol - Charges Payable</v>
          </cell>
          <cell r="J203">
            <v>-5036434.6878608996</v>
          </cell>
          <cell r="K203">
            <v>0</v>
          </cell>
          <cell r="L203">
            <v>0</v>
          </cell>
          <cell r="M203">
            <v>-5036434.6878608996</v>
          </cell>
          <cell r="N203">
            <v>0</v>
          </cell>
          <cell r="O203">
            <v>-5036434.6878608996</v>
          </cell>
          <cell r="P203">
            <v>0</v>
          </cell>
          <cell r="Q203">
            <v>0</v>
          </cell>
          <cell r="R203">
            <v>5036434.3899999997</v>
          </cell>
          <cell r="S203">
            <v>0</v>
          </cell>
          <cell r="T203">
            <v>-0.29786089994013309</v>
          </cell>
          <cell r="U203">
            <v>-2.4704395781714613E-3</v>
          </cell>
        </row>
        <row r="204">
          <cell r="H204" t="str">
            <v>GAAP064</v>
          </cell>
          <cell r="I204" t="str">
            <v>IC03 Consol - Dividends</v>
          </cell>
          <cell r="J204">
            <v>5204515521.2778959</v>
          </cell>
          <cell r="K204">
            <v>0</v>
          </cell>
          <cell r="L204">
            <v>5204515521.2778959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5216196478.8069477</v>
          </cell>
          <cell r="S204">
            <v>0</v>
          </cell>
          <cell r="T204">
            <v>5216196478.8069477</v>
          </cell>
          <cell r="U204">
            <v>43262805.663157903</v>
          </cell>
        </row>
        <row r="205">
          <cell r="H205" t="str">
            <v>GAAP065</v>
          </cell>
          <cell r="I205" t="str">
            <v>IC02 Consol - Receivable Charges - AES Rivnooblenergo</v>
          </cell>
          <cell r="J205">
            <v>976823.65249999997</v>
          </cell>
          <cell r="K205">
            <v>0</v>
          </cell>
          <cell r="L205">
            <v>0</v>
          </cell>
          <cell r="M205">
            <v>976823.65249999997</v>
          </cell>
          <cell r="N205">
            <v>0</v>
          </cell>
          <cell r="O205">
            <v>976823.65249999997</v>
          </cell>
          <cell r="P205">
            <v>0</v>
          </cell>
          <cell r="Q205">
            <v>0</v>
          </cell>
          <cell r="R205">
            <v>0</v>
          </cell>
          <cell r="S205">
            <v>976823.41350000002</v>
          </cell>
          <cell r="T205">
            <v>0.23899999994318932</v>
          </cell>
          <cell r="U205">
            <v>1.9822509740664291E-3</v>
          </cell>
        </row>
        <row r="206">
          <cell r="H206" t="str">
            <v>GAAP070</v>
          </cell>
          <cell r="I206" t="str">
            <v>IC02 Consol - Charges Payable - Lal Pir</v>
          </cell>
          <cell r="J206">
            <v>-5694831.1739999996</v>
          </cell>
          <cell r="K206">
            <v>0</v>
          </cell>
          <cell r="L206">
            <v>0</v>
          </cell>
          <cell r="M206">
            <v>-5694831.1739999996</v>
          </cell>
          <cell r="N206">
            <v>0</v>
          </cell>
          <cell r="O206">
            <v>-5694831.1739999996</v>
          </cell>
          <cell r="P206">
            <v>0</v>
          </cell>
          <cell r="Q206">
            <v>0</v>
          </cell>
          <cell r="R206">
            <v>-12781.416599999811</v>
          </cell>
          <cell r="S206">
            <v>0</v>
          </cell>
          <cell r="T206">
            <v>-5707612.5905999998</v>
          </cell>
          <cell r="U206">
            <v>-47338.58</v>
          </cell>
        </row>
        <row r="207">
          <cell r="H207" t="str">
            <v>GAAP071</v>
          </cell>
          <cell r="I207" t="str">
            <v>IC02 Consol - Charges Payable - Tau Power BV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H208" t="str">
            <v>GAAP085</v>
          </cell>
          <cell r="I208" t="str">
            <v>IC02 Consol - Receivable Charges - AES Great Britain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800000</v>
          </cell>
          <cell r="S208">
            <v>0</v>
          </cell>
          <cell r="T208">
            <v>800000</v>
          </cell>
          <cell r="U208">
            <v>6635.1497055652326</v>
          </cell>
        </row>
        <row r="209">
          <cell r="H209" t="str">
            <v>GAAP088</v>
          </cell>
          <cell r="I209" t="str">
            <v>IC02 Consol - Charges Payable - UstKamenogorsk TETS LLP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H210" t="str">
            <v>GAAP097</v>
          </cell>
          <cell r="I210" t="str">
            <v>IC07 Consol - Int Payable - LT - AES Global Power Holdings BV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4729719960</v>
          </cell>
          <cell r="T210">
            <v>-4729719960</v>
          </cell>
          <cell r="U210">
            <v>-39228000</v>
          </cell>
        </row>
        <row r="211">
          <cell r="H211" t="str">
            <v>GAAP084</v>
          </cell>
          <cell r="I211" t="str">
            <v>IC02 Consol - Charges Payable - AES Great Britain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I212" t="str">
            <v>Итого:</v>
          </cell>
          <cell r="J212">
            <v>-0.13110388163477182</v>
          </cell>
          <cell r="M212">
            <v>-0.13110157288610935</v>
          </cell>
          <cell r="N212">
            <v>3105261183.5500007</v>
          </cell>
          <cell r="O212">
            <v>3105261183.4188933</v>
          </cell>
          <cell r="T212">
            <v>5081784154.1743698</v>
          </cell>
          <cell r="U212">
            <v>42176433.014419496</v>
          </cell>
        </row>
        <row r="214">
          <cell r="H214">
            <v>70101</v>
          </cell>
          <cell r="I214" t="str">
            <v>От продажи электроэнергии</v>
          </cell>
          <cell r="N214">
            <v>-10325650494.75</v>
          </cell>
          <cell r="O214">
            <v>-10325650494.75</v>
          </cell>
          <cell r="P214">
            <v>630795.88</v>
          </cell>
          <cell r="Q214">
            <v>0</v>
          </cell>
          <cell r="R214">
            <v>6180000</v>
          </cell>
          <cell r="S214">
            <v>0</v>
          </cell>
          <cell r="T214">
            <v>-10318839698.870001</v>
          </cell>
          <cell r="U214">
            <v>-85652883.880741656</v>
          </cell>
        </row>
        <row r="215">
          <cell r="H215">
            <v>7010101</v>
          </cell>
          <cell r="I215" t="str">
            <v>От продажи электроэнергии экспорт</v>
          </cell>
          <cell r="N215">
            <v>-1092178604.79</v>
          </cell>
          <cell r="O215">
            <v>-1092178604.79</v>
          </cell>
          <cell r="P215">
            <v>0</v>
          </cell>
          <cell r="Q215">
            <v>0</v>
          </cell>
          <cell r="R215">
            <v>0</v>
          </cell>
          <cell r="S215">
            <v>131215551.76799998</v>
          </cell>
          <cell r="T215">
            <v>-1223394156.5579998</v>
          </cell>
          <cell r="U215">
            <v>-10152447.278009461</v>
          </cell>
        </row>
        <row r="216">
          <cell r="H216">
            <v>7010102</v>
          </cell>
          <cell r="I216" t="str">
            <v>От продажи электроэнергии СПОТ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115793668</v>
          </cell>
          <cell r="S216">
            <v>0</v>
          </cell>
          <cell r="T216">
            <v>115793668</v>
          </cell>
          <cell r="U216">
            <v>960465.06303915055</v>
          </cell>
        </row>
        <row r="217">
          <cell r="H217">
            <v>7010103</v>
          </cell>
          <cell r="I217" t="str">
            <v>От продажи электроэнергии Внутрикорпаротивные</v>
          </cell>
          <cell r="N217">
            <v>-44533826</v>
          </cell>
          <cell r="O217">
            <v>-44533826</v>
          </cell>
          <cell r="P217">
            <v>0</v>
          </cell>
          <cell r="Q217">
            <v>0</v>
          </cell>
          <cell r="R217">
            <v>38400091.409999996</v>
          </cell>
          <cell r="S217">
            <v>0</v>
          </cell>
          <cell r="T217">
            <v>-6133734.5900000036</v>
          </cell>
          <cell r="U217">
            <v>-50879.435913819601</v>
          </cell>
        </row>
        <row r="218">
          <cell r="H218">
            <v>70107</v>
          </cell>
          <cell r="I218" t="str">
            <v xml:space="preserve">Другие продажи 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H219">
            <v>7010701</v>
          </cell>
          <cell r="I219" t="str">
            <v>Доход от продажи угля Индустриальный сектор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H220">
            <v>7010702</v>
          </cell>
          <cell r="I220" t="str">
            <v>Доход от продажи угля сотрудникам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H221">
            <v>7010703</v>
          </cell>
          <cell r="I221" t="str">
            <v>Доход от продажи прочего Внутрикорпаротивные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H222">
            <v>705</v>
          </cell>
          <cell r="I222" t="str">
            <v xml:space="preserve">Доход   от сдачи в аренду </v>
          </cell>
          <cell r="N222">
            <v>-2295185.81</v>
          </cell>
          <cell r="O222">
            <v>-2295185.81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-2295185.81</v>
          </cell>
          <cell r="U222">
            <v>-19038.359883775556</v>
          </cell>
        </row>
        <row r="223">
          <cell r="H223">
            <v>72201</v>
          </cell>
          <cell r="I223" t="str">
            <v>Реализация основных активов</v>
          </cell>
          <cell r="N223">
            <v>-3120000</v>
          </cell>
          <cell r="O223">
            <v>-3120000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-3120000</v>
          </cell>
          <cell r="U223">
            <v>-25892.116182572616</v>
          </cell>
        </row>
        <row r="224">
          <cell r="H224">
            <v>72501</v>
          </cell>
          <cell r="I224" t="str">
            <v>Курсовая разница от займов в долларах США</v>
          </cell>
          <cell r="N224">
            <v>-301773475.45999998</v>
          </cell>
          <cell r="O224">
            <v>-301773475.45999998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-301773475.45999998</v>
          </cell>
          <cell r="U224">
            <v>-2504610.8439999549</v>
          </cell>
        </row>
        <row r="225">
          <cell r="H225">
            <v>72502</v>
          </cell>
          <cell r="I225" t="str">
            <v>Курсовая разница  при банковских переводах</v>
          </cell>
          <cell r="N225">
            <v>-3476536.0100000002</v>
          </cell>
          <cell r="O225">
            <v>-3476536.0100000002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-3476536.0100000002</v>
          </cell>
          <cell r="U225">
            <v>-28871.114275965519</v>
          </cell>
        </row>
        <row r="226">
          <cell r="H226">
            <v>72503</v>
          </cell>
          <cell r="I226" t="str">
            <v>Курсовая разница прочие</v>
          </cell>
          <cell r="N226">
            <v>-52057497.480000004</v>
          </cell>
          <cell r="O226">
            <v>-52057497.480000004</v>
          </cell>
          <cell r="P226">
            <v>0</v>
          </cell>
          <cell r="Q226">
            <v>0</v>
          </cell>
          <cell r="R226">
            <v>0</v>
          </cell>
          <cell r="S226">
            <v>-12781.416599999811</v>
          </cell>
          <cell r="T226">
            <v>-52044716.063400008</v>
          </cell>
          <cell r="U226">
            <v>-431804.01915293932</v>
          </cell>
        </row>
        <row r="227">
          <cell r="H227">
            <v>72701</v>
          </cell>
          <cell r="I227" t="str">
            <v>Пеня и штрафы за задержку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H228">
            <v>72702</v>
          </cell>
          <cell r="I228" t="str">
            <v>Полученные проценты</v>
          </cell>
          <cell r="N228">
            <v>-250373.86</v>
          </cell>
          <cell r="O228">
            <v>-250373.86</v>
          </cell>
          <cell r="P228">
            <v>0</v>
          </cell>
          <cell r="Q228">
            <v>695.19</v>
          </cell>
          <cell r="R228">
            <v>0</v>
          </cell>
          <cell r="S228">
            <v>0</v>
          </cell>
          <cell r="T228">
            <v>-251069.05</v>
          </cell>
          <cell r="U228">
            <v>-2083.9211597987041</v>
          </cell>
        </row>
        <row r="229">
          <cell r="H229">
            <v>72703</v>
          </cell>
          <cell r="I229" t="str">
            <v>Курсовой перекос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H230">
            <v>72704</v>
          </cell>
          <cell r="I230" t="str">
            <v>Прочие</v>
          </cell>
          <cell r="N230">
            <v>-62686971.07</v>
          </cell>
          <cell r="O230">
            <v>-62686971.07</v>
          </cell>
          <cell r="P230">
            <v>0</v>
          </cell>
          <cell r="Q230">
            <v>25865.48</v>
          </cell>
          <cell r="R230">
            <v>1415928.300884956</v>
          </cell>
          <cell r="S230">
            <v>0</v>
          </cell>
          <cell r="T230">
            <v>-61296908.249115042</v>
          </cell>
          <cell r="U230">
            <v>-508660.43803303578</v>
          </cell>
        </row>
        <row r="231">
          <cell r="H231">
            <v>72705</v>
          </cell>
          <cell r="I231" t="str">
            <v xml:space="preserve">Доход от судебных издержек </v>
          </cell>
          <cell r="N231">
            <v>-283087400.06999999</v>
          </cell>
          <cell r="O231">
            <v>-283087400.06999999</v>
          </cell>
          <cell r="P231">
            <v>0</v>
          </cell>
          <cell r="S231">
            <v>0</v>
          </cell>
          <cell r="T231">
            <v>-283087400.06999999</v>
          </cell>
          <cell r="U231">
            <v>-2345963.3717576861</v>
          </cell>
        </row>
        <row r="232">
          <cell r="H232">
            <v>807</v>
          </cell>
          <cell r="I232" t="str">
            <v>Себестоимость прочего</v>
          </cell>
          <cell r="N232">
            <v>43140337.609999999</v>
          </cell>
          <cell r="O232">
            <v>43140337.609999999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43140337.609999999</v>
          </cell>
          <cell r="U232">
            <v>358110.88699204492</v>
          </cell>
        </row>
        <row r="233">
          <cell r="H233">
            <v>81101</v>
          </cell>
          <cell r="I233" t="str">
            <v>Заработная плата</v>
          </cell>
          <cell r="N233">
            <v>575867.21</v>
          </cell>
          <cell r="O233">
            <v>575867.21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575867.21</v>
          </cell>
          <cell r="U233">
            <v>4780.7052849255033</v>
          </cell>
        </row>
        <row r="234">
          <cell r="H234">
            <v>81102</v>
          </cell>
          <cell r="I234" t="str">
            <v>Начисление больничных листов</v>
          </cell>
          <cell r="N234">
            <v>11680</v>
          </cell>
          <cell r="O234">
            <v>11680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11680</v>
          </cell>
          <cell r="U234">
            <v>96.792906273307366</v>
          </cell>
        </row>
        <row r="235">
          <cell r="H235">
            <v>81109</v>
          </cell>
          <cell r="I235" t="str">
            <v>Социальный налог</v>
          </cell>
          <cell r="N235">
            <v>57219.69</v>
          </cell>
          <cell r="O235">
            <v>57219.69</v>
          </cell>
          <cell r="P235">
            <v>0</v>
          </cell>
          <cell r="Q235">
            <v>0</v>
          </cell>
          <cell r="R235">
            <v>4199348.18475</v>
          </cell>
          <cell r="S235">
            <v>0</v>
          </cell>
          <cell r="T235">
            <v>4256567.8747500004</v>
          </cell>
          <cell r="U235">
            <v>35329.034060315011</v>
          </cell>
        </row>
        <row r="236">
          <cell r="H236">
            <v>81110</v>
          </cell>
          <cell r="I236" t="str">
            <v>Балансирующий рынок</v>
          </cell>
          <cell r="N236">
            <v>83303259.989999995</v>
          </cell>
          <cell r="O236">
            <v>83303259.989999995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83303259.989999995</v>
          </cell>
          <cell r="U236">
            <v>691467.99488179386</v>
          </cell>
        </row>
        <row r="237">
          <cell r="H237">
            <v>81113</v>
          </cell>
          <cell r="I237" t="str">
            <v>Командировочные прочие затраты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H238">
            <v>811131</v>
          </cell>
          <cell r="I238" t="str">
            <v>Командир проезд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H239">
            <v>811132</v>
          </cell>
          <cell r="I239" t="str">
            <v>Командировочные проживание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H240">
            <v>811133</v>
          </cell>
          <cell r="I240" t="str">
            <v>Командировочные питание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H241">
            <v>811134</v>
          </cell>
          <cell r="I241" t="str">
            <v>Суточные за пределы РК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</row>
        <row r="242">
          <cell r="H242">
            <v>81119</v>
          </cell>
          <cell r="I242" t="str">
            <v>Услуги связи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H243">
            <v>811191</v>
          </cell>
          <cell r="I243" t="str">
            <v>Расходы связи-Интернет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H244">
            <v>811192</v>
          </cell>
          <cell r="I244" t="str">
            <v>Расходы связи-Телефон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</row>
        <row r="245">
          <cell r="H245">
            <v>811193</v>
          </cell>
          <cell r="I245" t="str">
            <v>Расходы связи-Мобильная связь</v>
          </cell>
          <cell r="N245">
            <v>8536.35</v>
          </cell>
          <cell r="O245">
            <v>8536.35</v>
          </cell>
          <cell r="P245">
            <v>0</v>
          </cell>
          <cell r="Q245">
            <v>90459.74</v>
          </cell>
          <cell r="R245">
            <v>0</v>
          </cell>
          <cell r="S245">
            <v>0</v>
          </cell>
          <cell r="T245">
            <v>-81923.39</v>
          </cell>
          <cell r="U245">
            <v>-680.86994821838448</v>
          </cell>
        </row>
        <row r="246">
          <cell r="H246">
            <v>81120</v>
          </cell>
          <cell r="I246" t="str">
            <v>Прочие расходы</v>
          </cell>
          <cell r="N246">
            <v>50000</v>
          </cell>
          <cell r="O246">
            <v>50000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50000</v>
          </cell>
          <cell r="U246">
            <v>414.6454769996152</v>
          </cell>
        </row>
        <row r="247">
          <cell r="H247" t="str">
            <v>GAAP113</v>
          </cell>
          <cell r="I247" t="str">
            <v>Прочая себестоимость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H248">
            <v>81121</v>
          </cell>
          <cell r="I248" t="str">
            <v>Транспортировка э/э</v>
          </cell>
          <cell r="N248">
            <v>79453554.269999996</v>
          </cell>
          <cell r="O248">
            <v>79453554.269999996</v>
          </cell>
          <cell r="P248">
            <v>0</v>
          </cell>
          <cell r="Q248">
            <v>0</v>
          </cell>
          <cell r="R248">
            <v>0</v>
          </cell>
          <cell r="S248">
            <v>16679423.6</v>
          </cell>
          <cell r="T248">
            <v>62774130.669999994</v>
          </cell>
          <cell r="U248">
            <v>520936.23454532598</v>
          </cell>
        </row>
        <row r="249">
          <cell r="H249">
            <v>81122</v>
          </cell>
          <cell r="I249" t="str">
            <v>Диспетчеризация</v>
          </cell>
          <cell r="N249">
            <v>317015183.82999998</v>
          </cell>
          <cell r="O249">
            <v>317015183.82999998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317015183.82999998</v>
          </cell>
          <cell r="U249">
            <v>2631486.667378237</v>
          </cell>
        </row>
        <row r="250">
          <cell r="H250">
            <v>811221</v>
          </cell>
          <cell r="I250" t="str">
            <v>Стоимость коммерческой диспетчеризации</v>
          </cell>
          <cell r="N250">
            <v>11572691.25</v>
          </cell>
          <cell r="O250">
            <v>11572691.25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11572691.25</v>
          </cell>
          <cell r="U250">
            <v>96062.86438576947</v>
          </cell>
        </row>
        <row r="251">
          <cell r="H251">
            <v>81123</v>
          </cell>
          <cell r="I251" t="str">
            <v>Регулирование эл мощности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H252">
            <v>81124</v>
          </cell>
          <cell r="I252" t="str">
            <v>Неподтвержденные суммы</v>
          </cell>
          <cell r="N252">
            <v>-721158.09</v>
          </cell>
          <cell r="O252">
            <v>-721158.09</v>
          </cell>
          <cell r="P252">
            <v>888280.02</v>
          </cell>
          <cell r="Q252">
            <v>147744</v>
          </cell>
          <cell r="R252">
            <v>0</v>
          </cell>
          <cell r="S252">
            <v>0</v>
          </cell>
          <cell r="T252">
            <v>19377.930000000051</v>
          </cell>
          <cell r="U252">
            <v>149.95530265495472</v>
          </cell>
        </row>
        <row r="253">
          <cell r="H253">
            <v>81125</v>
          </cell>
          <cell r="I253" t="str">
            <v>Доставка персонала</v>
          </cell>
          <cell r="N253">
            <v>137738.91</v>
          </cell>
          <cell r="O253">
            <v>137738.91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137738.91</v>
          </cell>
          <cell r="U253">
            <v>1143.2209841556523</v>
          </cell>
        </row>
        <row r="254">
          <cell r="H254">
            <v>81126</v>
          </cell>
          <cell r="I254" t="str">
            <v>Распределение э/э ОРУ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H255">
            <v>82101</v>
          </cell>
          <cell r="I255" t="str">
            <v>Налоги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H256">
            <v>8210101</v>
          </cell>
          <cell r="I256" t="str">
            <v>Пени и штрафы</v>
          </cell>
          <cell r="N256">
            <v>24747</v>
          </cell>
          <cell r="O256">
            <v>24747</v>
          </cell>
          <cell r="P256">
            <v>1152652.3999999999</v>
          </cell>
          <cell r="Q256">
            <v>7930568</v>
          </cell>
          <cell r="R256">
            <v>0</v>
          </cell>
          <cell r="S256">
            <v>0</v>
          </cell>
          <cell r="T256">
            <v>-6753168.5999999996</v>
          </cell>
          <cell r="U256">
            <v>-56112.285920623275</v>
          </cell>
        </row>
        <row r="257">
          <cell r="H257">
            <v>8210102</v>
          </cell>
          <cell r="I257" t="str">
            <v>Налог на рекламу</v>
          </cell>
          <cell r="N257">
            <v>70080</v>
          </cell>
          <cell r="O257">
            <v>70080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70080</v>
          </cell>
          <cell r="U257">
            <v>581.6546311044367</v>
          </cell>
        </row>
        <row r="258">
          <cell r="H258">
            <v>8210103</v>
          </cell>
          <cell r="I258" t="str">
            <v>Налог на имущество</v>
          </cell>
          <cell r="N258">
            <v>42944642</v>
          </cell>
          <cell r="O258">
            <v>42944642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42944642</v>
          </cell>
          <cell r="U258">
            <v>356435.85191901639</v>
          </cell>
        </row>
        <row r="259">
          <cell r="H259">
            <v>8210104</v>
          </cell>
          <cell r="I259" t="str">
            <v>Транспортный налог</v>
          </cell>
          <cell r="N259">
            <v>0</v>
          </cell>
          <cell r="O259">
            <v>0</v>
          </cell>
          <cell r="P259">
            <v>6880</v>
          </cell>
          <cell r="Q259">
            <v>6880</v>
          </cell>
          <cell r="R259">
            <v>0</v>
          </cell>
          <cell r="S259">
            <v>0</v>
          </cell>
          <cell r="T259">
            <v>0</v>
          </cell>
          <cell r="U259">
            <v>-0.15159783853267328</v>
          </cell>
        </row>
        <row r="260">
          <cell r="H260">
            <v>8210105</v>
          </cell>
          <cell r="I260" t="str">
            <v>Налог на землю</v>
          </cell>
          <cell r="N260">
            <v>485929</v>
          </cell>
          <cell r="O260">
            <v>485929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485929</v>
          </cell>
          <cell r="U260">
            <v>4033.146059867142</v>
          </cell>
        </row>
        <row r="261">
          <cell r="H261">
            <v>8210106</v>
          </cell>
          <cell r="I261" t="str">
            <v>Госпошлина</v>
          </cell>
          <cell r="N261">
            <v>9000849</v>
          </cell>
          <cell r="O261">
            <v>9000849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9000849</v>
          </cell>
          <cell r="U261">
            <v>74693.713456133555</v>
          </cell>
        </row>
        <row r="262">
          <cell r="H262">
            <v>8210107</v>
          </cell>
          <cell r="I262" t="str">
            <v>Прочие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H263">
            <v>8210108</v>
          </cell>
          <cell r="I263" t="str">
            <v>Судебные процессы и арбитраж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H264">
            <v>8210109</v>
          </cell>
          <cell r="I264" t="str">
            <v>Штраф за простой вагонов</v>
          </cell>
          <cell r="N264">
            <v>1668452</v>
          </cell>
          <cell r="O264">
            <v>1668452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1668452</v>
          </cell>
          <cell r="U264">
            <v>13843.916849997384</v>
          </cell>
        </row>
        <row r="265">
          <cell r="H265">
            <v>8210110</v>
          </cell>
          <cell r="I265" t="str">
            <v>Штраф за экологию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H266">
            <v>8210111</v>
          </cell>
          <cell r="I266" t="str">
            <v>Налог на радиочастоты</v>
          </cell>
          <cell r="N266">
            <v>9052</v>
          </cell>
          <cell r="O266">
            <v>9052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9052</v>
          </cell>
          <cell r="U266">
            <v>75.014502361813214</v>
          </cell>
        </row>
        <row r="267">
          <cell r="H267">
            <v>8210112</v>
          </cell>
          <cell r="I267" t="str">
            <v>Плата за пользование землей</v>
          </cell>
          <cell r="N267">
            <v>58701</v>
          </cell>
          <cell r="O267">
            <v>58701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58701</v>
          </cell>
          <cell r="U267">
            <v>487.21045680606397</v>
          </cell>
        </row>
        <row r="268">
          <cell r="H268">
            <v>821020</v>
          </cell>
          <cell r="I268" t="str">
            <v>Бонус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H269">
            <v>8210200</v>
          </cell>
          <cell r="I269" t="str">
            <v>Единовременное пособ по сокращению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H270">
            <v>8210201</v>
          </cell>
          <cell r="I270" t="str">
            <v>Благотворительность и мат помощь АЕS</v>
          </cell>
          <cell r="N270">
            <v>1083722</v>
          </cell>
          <cell r="O270">
            <v>1083722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1083722</v>
          </cell>
          <cell r="U270">
            <v>8995.2131078441034</v>
          </cell>
        </row>
        <row r="271">
          <cell r="H271">
            <v>82102011</v>
          </cell>
          <cell r="I271" t="str">
            <v>Пенсия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H272">
            <v>82102012</v>
          </cell>
          <cell r="I272" t="str">
            <v>Доплата пенсионерам</v>
          </cell>
          <cell r="N272">
            <v>627955</v>
          </cell>
          <cell r="O272">
            <v>627955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627955</v>
          </cell>
          <cell r="U272">
            <v>5208.846796853788</v>
          </cell>
        </row>
        <row r="273">
          <cell r="H273">
            <v>8210202</v>
          </cell>
          <cell r="I273" t="str">
            <v>Благотворительность  помощь др организациям</v>
          </cell>
          <cell r="N273">
            <v>2649575</v>
          </cell>
          <cell r="O273">
            <v>2649575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2649575</v>
          </cell>
          <cell r="U273">
            <v>21979.693536726827</v>
          </cell>
        </row>
        <row r="274">
          <cell r="H274">
            <v>8210207</v>
          </cell>
          <cell r="I274" t="str">
            <v>Чартерные рейсы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H275">
            <v>8210208</v>
          </cell>
          <cell r="I275" t="str">
            <v>Проезд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H276">
            <v>8210209</v>
          </cell>
          <cell r="I276" t="str">
            <v>Расходы по проживанию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H277">
            <v>8210210</v>
          </cell>
          <cell r="I277" t="str">
            <v>Питание</v>
          </cell>
          <cell r="N277">
            <v>1377027</v>
          </cell>
          <cell r="O277">
            <v>1377027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1377027</v>
          </cell>
          <cell r="U277">
            <v>11430.428257349364</v>
          </cell>
        </row>
        <row r="278">
          <cell r="H278">
            <v>821021101</v>
          </cell>
          <cell r="I278" t="str">
            <v>Здравпункт -Зарплата</v>
          </cell>
          <cell r="N278">
            <v>1123545.57</v>
          </cell>
          <cell r="O278">
            <v>1123545.57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1123545.57</v>
          </cell>
          <cell r="U278">
            <v>9325.4611538310473</v>
          </cell>
        </row>
        <row r="279">
          <cell r="H279">
            <v>821021102</v>
          </cell>
          <cell r="I279" t="str">
            <v>Здравпункт -начисление больничных листов</v>
          </cell>
          <cell r="N279">
            <v>-7690</v>
          </cell>
          <cell r="O279">
            <v>-7690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-7690</v>
          </cell>
          <cell r="U279">
            <v>-63.817427385892117</v>
          </cell>
        </row>
        <row r="280">
          <cell r="H280">
            <v>821021105</v>
          </cell>
          <cell r="I280" t="str">
            <v>Социальный налог</v>
          </cell>
          <cell r="N280">
            <v>88253.28</v>
          </cell>
          <cell r="O280">
            <v>88253.28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88253.28</v>
          </cell>
          <cell r="U280">
            <v>732.50403000588119</v>
          </cell>
        </row>
        <row r="281">
          <cell r="H281">
            <v>821021106</v>
          </cell>
          <cell r="I281" t="str">
            <v>Фонд социального страхования</v>
          </cell>
          <cell r="N281">
            <v>30128.1</v>
          </cell>
          <cell r="O281">
            <v>30128.1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30128.1</v>
          </cell>
          <cell r="U281">
            <v>250.06437738266726</v>
          </cell>
        </row>
        <row r="282">
          <cell r="H282">
            <v>821021109</v>
          </cell>
          <cell r="I282" t="str">
            <v>Здравпункт-Материалы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H283">
            <v>821021110</v>
          </cell>
          <cell r="I283" t="str">
            <v>Здравпункт-Зап части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H284">
            <v>821021111</v>
          </cell>
          <cell r="I284" t="str">
            <v>Здравпункт-ГСМ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H285">
            <v>821021112</v>
          </cell>
          <cell r="I285" t="str">
            <v>Здравпункт-прочие</v>
          </cell>
          <cell r="N285">
            <v>1379</v>
          </cell>
          <cell r="O285">
            <v>1379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1379</v>
          </cell>
          <cell r="U285">
            <v>11.43828798938288</v>
          </cell>
        </row>
        <row r="286">
          <cell r="H286">
            <v>8210212</v>
          </cell>
          <cell r="I286" t="str">
            <v>Деловые встречи сплочение команд</v>
          </cell>
          <cell r="N286">
            <v>3751298</v>
          </cell>
          <cell r="O286">
            <v>3751298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3751298</v>
          </cell>
          <cell r="U286">
            <v>31133.758799552743</v>
          </cell>
        </row>
        <row r="287">
          <cell r="H287">
            <v>8210213</v>
          </cell>
          <cell r="I287" t="str">
            <v>Празднования и развлечения</v>
          </cell>
          <cell r="N287">
            <v>1784543.25</v>
          </cell>
          <cell r="O287">
            <v>1784543.25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1784543.25</v>
          </cell>
          <cell r="U287">
            <v>14800.452130639431</v>
          </cell>
        </row>
        <row r="288">
          <cell r="H288">
            <v>8210214</v>
          </cell>
          <cell r="I288" t="str">
            <v>Оплата медуслуг</v>
          </cell>
          <cell r="N288">
            <v>5267464</v>
          </cell>
          <cell r="O288">
            <v>5267464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5267464</v>
          </cell>
          <cell r="U288">
            <v>43710.447784295342</v>
          </cell>
        </row>
        <row r="289">
          <cell r="H289">
            <v>8210215</v>
          </cell>
          <cell r="I289" t="str">
            <v>Подарки и брощюры АЭС</v>
          </cell>
          <cell r="N289">
            <v>886169</v>
          </cell>
          <cell r="O289">
            <v>886169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886169</v>
          </cell>
          <cell r="U289">
            <v>7359.3068895834804</v>
          </cell>
        </row>
        <row r="290">
          <cell r="H290">
            <v>8210216</v>
          </cell>
          <cell r="I290" t="str">
            <v>Содержание коттеджей и квартплата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H291">
            <v>8210217</v>
          </cell>
          <cell r="I291" t="str">
            <v>Столовая</v>
          </cell>
          <cell r="N291">
            <v>1007868.33</v>
          </cell>
          <cell r="O291">
            <v>1007868.33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1007868.33</v>
          </cell>
          <cell r="U291">
            <v>8363.0124225434793</v>
          </cell>
        </row>
        <row r="292">
          <cell r="H292">
            <v>8210218</v>
          </cell>
          <cell r="I292" t="str">
            <v>Ком услуги и аренда</v>
          </cell>
          <cell r="N292">
            <v>1406372.95</v>
          </cell>
          <cell r="O292">
            <v>1406372.95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1406372.95</v>
          </cell>
          <cell r="U292">
            <v>11674.013259984706</v>
          </cell>
        </row>
        <row r="293">
          <cell r="H293">
            <v>8210219</v>
          </cell>
          <cell r="I293" t="str">
            <v>Прочие</v>
          </cell>
          <cell r="N293">
            <v>3796390</v>
          </cell>
          <cell r="O293">
            <v>3796390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3796390</v>
          </cell>
          <cell r="U293">
            <v>31516.7221810599</v>
          </cell>
        </row>
        <row r="294">
          <cell r="H294">
            <v>8210225</v>
          </cell>
          <cell r="I294" t="str">
            <v xml:space="preserve">Организ затраты по открытию финансиров </v>
          </cell>
          <cell r="N294">
            <v>9293357.5099999998</v>
          </cell>
          <cell r="O294">
            <v>9293357.5099999998</v>
          </cell>
          <cell r="P294">
            <v>0</v>
          </cell>
          <cell r="Q294">
            <v>0</v>
          </cell>
          <cell r="R294">
            <v>14930922.018902104</v>
          </cell>
          <cell r="S294">
            <v>0</v>
          </cell>
          <cell r="T294">
            <v>24224279.528902106</v>
          </cell>
          <cell r="U294">
            <v>201007.7347676956</v>
          </cell>
        </row>
        <row r="295">
          <cell r="H295" t="str">
            <v>GAAP115</v>
          </cell>
          <cell r="I295" t="str">
            <v>Консультации по ADB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H296">
            <v>8210220</v>
          </cell>
          <cell r="I296" t="str">
            <v>Суточные</v>
          </cell>
          <cell r="N296">
            <v>243960</v>
          </cell>
          <cell r="O296">
            <v>243960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243960</v>
          </cell>
          <cell r="U296">
            <v>2024.5323429727696</v>
          </cell>
        </row>
        <row r="297">
          <cell r="H297">
            <v>821022001</v>
          </cell>
          <cell r="I297" t="str">
            <v>Амортизация -связь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H298">
            <v>821022002</v>
          </cell>
          <cell r="I298" t="str">
            <v>Амортизация -Прочие машины и оборудование</v>
          </cell>
          <cell r="N298">
            <v>75250</v>
          </cell>
          <cell r="O298">
            <v>75250</v>
          </cell>
          <cell r="P298">
            <v>0</v>
          </cell>
          <cell r="Q298">
            <v>0</v>
          </cell>
          <cell r="R298">
            <v>0</v>
          </cell>
          <cell r="S298">
            <v>75250</v>
          </cell>
          <cell r="T298">
            <v>0</v>
          </cell>
          <cell r="U298">
            <v>-1.0391551592590531E-2</v>
          </cell>
        </row>
        <row r="299">
          <cell r="H299">
            <v>821022003</v>
          </cell>
          <cell r="I299" t="str">
            <v>Амортизация-Легковой транспорт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H300">
            <v>821022004</v>
          </cell>
          <cell r="I300" t="str">
            <v>Амортизация -Непроизводственные здания</v>
          </cell>
          <cell r="N300">
            <v>599501.9</v>
          </cell>
          <cell r="O300">
            <v>599501.9</v>
          </cell>
          <cell r="P300">
            <v>0</v>
          </cell>
          <cell r="Q300">
            <v>0</v>
          </cell>
          <cell r="R300">
            <v>0</v>
          </cell>
          <cell r="S300">
            <v>599501.9</v>
          </cell>
          <cell r="T300">
            <v>0</v>
          </cell>
          <cell r="U300">
            <v>-8.2796514086640738E-2</v>
          </cell>
        </row>
        <row r="301">
          <cell r="H301">
            <v>821022005</v>
          </cell>
          <cell r="I301" t="str">
            <v>Амортизация -Жилые здания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H302">
            <v>821022006</v>
          </cell>
          <cell r="I302" t="str">
            <v>Амортизация-Сооружения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H303">
            <v>821022007</v>
          </cell>
          <cell r="I303" t="str">
            <v>Амортизация-Бытовая техника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H304">
            <v>821022008</v>
          </cell>
          <cell r="I304" t="str">
            <v>Амортизация-Мебель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H305">
            <v>821022009</v>
          </cell>
          <cell r="I305" t="str">
            <v>Амортизация -Прочие основ средства</v>
          </cell>
          <cell r="N305">
            <v>120239.03</v>
          </cell>
          <cell r="O305">
            <v>120239.03</v>
          </cell>
          <cell r="P305">
            <v>0</v>
          </cell>
          <cell r="Q305">
            <v>0</v>
          </cell>
          <cell r="R305">
            <v>0</v>
          </cell>
          <cell r="S305">
            <v>120239.03</v>
          </cell>
          <cell r="T305">
            <v>0</v>
          </cell>
          <cell r="U305">
            <v>-1.6205420924509596E-2</v>
          </cell>
        </row>
        <row r="306">
          <cell r="H306">
            <v>8210221</v>
          </cell>
          <cell r="I306" t="str">
            <v>Соц налог на косвенные налоги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H307">
            <v>8210222</v>
          </cell>
          <cell r="I307" t="str">
            <v>Аренда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H308">
            <v>8210223</v>
          </cell>
          <cell r="I308" t="str">
            <v>Внешние отношения -связь</v>
          </cell>
          <cell r="N308">
            <v>260640</v>
          </cell>
          <cell r="O308">
            <v>260640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260640</v>
          </cell>
          <cell r="U308">
            <v>2164.0714802622642</v>
          </cell>
        </row>
        <row r="309">
          <cell r="H309">
            <v>8210224</v>
          </cell>
          <cell r="I309" t="str">
            <v>Прочие компенсации и льготы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H310">
            <v>8210300</v>
          </cell>
          <cell r="I310" t="str">
            <v>Заработная плата</v>
          </cell>
          <cell r="N310">
            <v>90179512.680000007</v>
          </cell>
          <cell r="O310">
            <v>90179512.680000007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90179512.680000007</v>
          </cell>
          <cell r="U310">
            <v>748443.4237781869</v>
          </cell>
        </row>
        <row r="311">
          <cell r="H311">
            <v>8210301</v>
          </cell>
          <cell r="I311" t="str">
            <v>Начисление больничных листов</v>
          </cell>
          <cell r="N311">
            <v>672579.76</v>
          </cell>
          <cell r="O311">
            <v>672579.76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672579.76</v>
          </cell>
          <cell r="U311">
            <v>5583.9208990054376</v>
          </cell>
        </row>
        <row r="312">
          <cell r="H312">
            <v>8210302</v>
          </cell>
          <cell r="I312" t="str">
            <v>Бонус</v>
          </cell>
          <cell r="N312">
            <v>46932666.280000001</v>
          </cell>
          <cell r="O312">
            <v>46932666.280000001</v>
          </cell>
          <cell r="P312">
            <v>0</v>
          </cell>
          <cell r="Q312">
            <v>0</v>
          </cell>
          <cell r="R312">
            <v>31106282.850000001</v>
          </cell>
          <cell r="S312">
            <v>6657484.5700000003</v>
          </cell>
          <cell r="T312">
            <v>71381464.560000002</v>
          </cell>
          <cell r="U312">
            <v>592202.29679853108</v>
          </cell>
        </row>
        <row r="313">
          <cell r="H313">
            <v>8210308</v>
          </cell>
          <cell r="I313" t="str">
            <v>Социальный налог</v>
          </cell>
          <cell r="N313">
            <v>9255958.1899999995</v>
          </cell>
          <cell r="O313">
            <v>9255958.1899999995</v>
          </cell>
          <cell r="P313">
            <v>0</v>
          </cell>
          <cell r="Q313">
            <v>135.63999999999999</v>
          </cell>
          <cell r="R313">
            <v>0</v>
          </cell>
          <cell r="S313">
            <v>0</v>
          </cell>
          <cell r="T313">
            <v>9255822.5499999989</v>
          </cell>
          <cell r="U313">
            <v>76806.388370493849</v>
          </cell>
        </row>
        <row r="314">
          <cell r="H314">
            <v>8210309</v>
          </cell>
          <cell r="I314" t="str">
            <v>Фонд социального страхования</v>
          </cell>
          <cell r="N314">
            <v>1745495.24</v>
          </cell>
          <cell r="O314">
            <v>1745495.24</v>
          </cell>
          <cell r="P314">
            <v>0</v>
          </cell>
          <cell r="Q314">
            <v>73.13</v>
          </cell>
          <cell r="R314">
            <v>0</v>
          </cell>
          <cell r="S314">
            <v>0</v>
          </cell>
          <cell r="T314">
            <v>1745422.11</v>
          </cell>
          <cell r="U314">
            <v>14486.424762956707</v>
          </cell>
        </row>
        <row r="315">
          <cell r="H315">
            <v>8210312</v>
          </cell>
          <cell r="I315" t="str">
            <v>Командировочные прочие затраты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H316">
            <v>82103121</v>
          </cell>
          <cell r="I316" t="str">
            <v>Командировочные проезд</v>
          </cell>
          <cell r="N316">
            <v>2224132.69</v>
          </cell>
          <cell r="O316">
            <v>2224132.69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2224132.69</v>
          </cell>
          <cell r="U316">
            <v>18459.296389919433</v>
          </cell>
        </row>
        <row r="317">
          <cell r="H317">
            <v>82103122</v>
          </cell>
          <cell r="I317" t="str">
            <v>Командировочные проживание</v>
          </cell>
          <cell r="N317">
            <v>4080092.52</v>
          </cell>
          <cell r="O317">
            <v>4080092.52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4080092.52</v>
          </cell>
          <cell r="U317">
            <v>33846.419027978671</v>
          </cell>
        </row>
        <row r="318">
          <cell r="H318">
            <v>82103123</v>
          </cell>
          <cell r="I318" t="str">
            <v>Командировочные питание</v>
          </cell>
          <cell r="N318">
            <v>2240939</v>
          </cell>
          <cell r="O318">
            <v>2240939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2240939</v>
          </cell>
          <cell r="U318">
            <v>18595.768668301094</v>
          </cell>
        </row>
        <row r="319">
          <cell r="H319">
            <v>82103124</v>
          </cell>
          <cell r="I319" t="str">
            <v>Суточные за пределы РК</v>
          </cell>
          <cell r="N319">
            <v>1169756.5</v>
          </cell>
          <cell r="O319">
            <v>1169756.5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1169756.5</v>
          </cell>
          <cell r="U319">
            <v>9701.3034498082416</v>
          </cell>
        </row>
        <row r="320">
          <cell r="H320">
            <v>821031301</v>
          </cell>
          <cell r="I320" t="str">
            <v xml:space="preserve"> Амортизация-Производственные здания</v>
          </cell>
          <cell r="N320">
            <v>5425614.0599999996</v>
          </cell>
          <cell r="O320">
            <v>5425614.0599999996</v>
          </cell>
          <cell r="P320">
            <v>0</v>
          </cell>
          <cell r="Q320">
            <v>0</v>
          </cell>
          <cell r="R320">
            <v>0</v>
          </cell>
          <cell r="S320">
            <v>5425614.0599999996</v>
          </cell>
          <cell r="T320">
            <v>0</v>
          </cell>
          <cell r="U320">
            <v>-0.74815900810705571</v>
          </cell>
        </row>
        <row r="321">
          <cell r="H321">
            <v>821031302</v>
          </cell>
          <cell r="I321" t="str">
            <v xml:space="preserve"> Амортизация-Непроизводственные здания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H322">
            <v>821031310</v>
          </cell>
          <cell r="I322" t="str">
            <v>Амортизация-машин и оборудования</v>
          </cell>
          <cell r="N322">
            <v>3582009.53</v>
          </cell>
          <cell r="O322">
            <v>3582009.53</v>
          </cell>
          <cell r="P322">
            <v>0</v>
          </cell>
          <cell r="Q322">
            <v>0</v>
          </cell>
          <cell r="R322">
            <v>0</v>
          </cell>
          <cell r="S322">
            <v>3582009.53</v>
          </cell>
          <cell r="T322">
            <v>0</v>
          </cell>
          <cell r="U322">
            <v>-0.48581880482808099</v>
          </cell>
        </row>
        <row r="323">
          <cell r="H323">
            <v>821031313</v>
          </cell>
          <cell r="I323" t="str">
            <v>Амортизация- транспорта</v>
          </cell>
          <cell r="N323">
            <v>2720958.35</v>
          </cell>
          <cell r="O323">
            <v>2720958.35</v>
          </cell>
          <cell r="P323">
            <v>0</v>
          </cell>
          <cell r="Q323">
            <v>0</v>
          </cell>
          <cell r="R323">
            <v>0</v>
          </cell>
          <cell r="S323">
            <v>2720958.35</v>
          </cell>
          <cell r="T323">
            <v>0</v>
          </cell>
          <cell r="U323">
            <v>-0.33923687776990974</v>
          </cell>
        </row>
        <row r="324">
          <cell r="H324">
            <v>821031317</v>
          </cell>
          <cell r="I324" t="str">
            <v xml:space="preserve">Амортизация-Прочие О С </v>
          </cell>
          <cell r="N324">
            <v>1652033.94</v>
          </cell>
          <cell r="O324">
            <v>1652033.94</v>
          </cell>
          <cell r="P324">
            <v>0</v>
          </cell>
          <cell r="Q324">
            <v>0</v>
          </cell>
          <cell r="R324">
            <v>0</v>
          </cell>
          <cell r="S324">
            <v>1652033.94</v>
          </cell>
          <cell r="T324">
            <v>0</v>
          </cell>
          <cell r="U324">
            <v>-0.23147603716163367</v>
          </cell>
        </row>
        <row r="325">
          <cell r="H325">
            <v>8210314</v>
          </cell>
          <cell r="I325" t="str">
            <v>Консалтинг РIC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H326">
            <v>8210315</v>
          </cell>
          <cell r="I326" t="str">
            <v>Содержание Алматинского офиса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H327">
            <v>8210316</v>
          </cell>
          <cell r="I327" t="str">
            <v>Консультационные услуги</v>
          </cell>
          <cell r="N327">
            <v>39915025.130000003</v>
          </cell>
          <cell r="O327">
            <v>39915025.130000003</v>
          </cell>
          <cell r="P327">
            <v>0</v>
          </cell>
          <cell r="Q327">
            <v>0</v>
          </cell>
          <cell r="R327">
            <v>0</v>
          </cell>
          <cell r="S327">
            <v>21506014.547985896</v>
          </cell>
          <cell r="T327">
            <v>18409010.582014106</v>
          </cell>
          <cell r="U327">
            <v>152691.69190668053</v>
          </cell>
        </row>
        <row r="328">
          <cell r="H328">
            <v>82103161</v>
          </cell>
          <cell r="I328" t="str">
            <v>Консультации бух учета и налогов</v>
          </cell>
          <cell r="N328">
            <v>230189271.74000001</v>
          </cell>
          <cell r="O328">
            <v>230189271.74000001</v>
          </cell>
          <cell r="P328">
            <v>17296715.920000002</v>
          </cell>
          <cell r="Q328">
            <v>0</v>
          </cell>
          <cell r="R328">
            <v>15203571.540000001</v>
          </cell>
          <cell r="S328">
            <v>248781178.91000003</v>
          </cell>
          <cell r="T328">
            <v>13908380.289999992</v>
          </cell>
          <cell r="U328">
            <v>115699.06618564234</v>
          </cell>
        </row>
        <row r="329">
          <cell r="H329">
            <v>8210317</v>
          </cell>
          <cell r="I329" t="str">
            <v>Юридические услуги</v>
          </cell>
          <cell r="N329">
            <v>-145677996.05000001</v>
          </cell>
          <cell r="O329">
            <v>-145677996.05000001</v>
          </cell>
          <cell r="P329">
            <v>0</v>
          </cell>
          <cell r="Q329">
            <v>0</v>
          </cell>
          <cell r="R329">
            <v>0</v>
          </cell>
          <cell r="S329">
            <v>9306456.8107499983</v>
          </cell>
          <cell r="T329">
            <v>-154984452.86075002</v>
          </cell>
          <cell r="U329">
            <v>-1284278.9037061138</v>
          </cell>
        </row>
        <row r="330">
          <cell r="H330">
            <v>8210318</v>
          </cell>
          <cell r="I330" t="str">
            <v>Аудиторские услуги</v>
          </cell>
          <cell r="N330">
            <v>121552904.15000001</v>
          </cell>
          <cell r="O330">
            <v>121552904.15000001</v>
          </cell>
          <cell r="P330">
            <v>0</v>
          </cell>
          <cell r="Q330">
            <v>0</v>
          </cell>
          <cell r="R330">
            <v>976382.1</v>
          </cell>
          <cell r="S330">
            <v>52232314.259999998</v>
          </cell>
          <cell r="T330">
            <v>70296971.99000001</v>
          </cell>
          <cell r="U330">
            <v>583218.38747309509</v>
          </cell>
        </row>
        <row r="331">
          <cell r="H331">
            <v>8210319</v>
          </cell>
          <cell r="I331" t="str">
            <v>Техническое обслуживание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H332">
            <v>8210320</v>
          </cell>
          <cell r="I332" t="str">
            <v>Содержание автотранспорта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H333">
            <v>821032001</v>
          </cell>
          <cell r="I333" t="str">
            <v>Содержание автотранспорта-Материалы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H334">
            <v>821032002</v>
          </cell>
          <cell r="I334" t="str">
            <v>Содержание автотранспорта-Зап части</v>
          </cell>
          <cell r="N334">
            <v>1655320.99</v>
          </cell>
          <cell r="O334">
            <v>1655320.99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1655320.99</v>
          </cell>
          <cell r="U334">
            <v>13734.867873795043</v>
          </cell>
        </row>
        <row r="335">
          <cell r="H335">
            <v>821032003</v>
          </cell>
          <cell r="I335" t="str">
            <v>Содержание автотранспорта-ГСМ</v>
          </cell>
          <cell r="N335">
            <v>8160088.8200000003</v>
          </cell>
          <cell r="O335">
            <v>8160088.8200000003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8160088.8200000003</v>
          </cell>
          <cell r="U335">
            <v>67733.37141415276</v>
          </cell>
        </row>
        <row r="336">
          <cell r="H336">
            <v>821032004</v>
          </cell>
          <cell r="I336" t="str">
            <v>Содержание автотранспорта-Зарплата</v>
          </cell>
          <cell r="N336">
            <v>4545477.2699999996</v>
          </cell>
          <cell r="O336">
            <v>4545477.2699999996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4545477.2699999996</v>
          </cell>
          <cell r="U336">
            <v>37725.938975240962</v>
          </cell>
        </row>
        <row r="337">
          <cell r="H337">
            <v>821032005</v>
          </cell>
          <cell r="I337" t="str">
            <v>Начисление больничных листов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H338">
            <v>821032010</v>
          </cell>
          <cell r="I338" t="str">
            <v>Содержание автотранспорта-Прочие расходы</v>
          </cell>
          <cell r="N338">
            <v>1529556.15</v>
          </cell>
          <cell r="O338">
            <v>1529556.15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1529556.15</v>
          </cell>
          <cell r="U338">
            <v>12694.358628408254</v>
          </cell>
        </row>
        <row r="339">
          <cell r="H339">
            <v>821032012</v>
          </cell>
          <cell r="I339" t="str">
            <v>Социальный налог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H340">
            <v>821032013</v>
          </cell>
          <cell r="I340" t="str">
            <v>Фонд социального страхования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H341">
            <v>8210321</v>
          </cell>
          <cell r="I341" t="str">
            <v>Ремонт легкового автотранспорта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H342">
            <v>8210322</v>
          </cell>
          <cell r="I342" t="str">
            <v>Офисные материалы</v>
          </cell>
          <cell r="N342">
            <v>6083652.8499999996</v>
          </cell>
          <cell r="O342">
            <v>6083652.8499999996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6083652.8499999996</v>
          </cell>
          <cell r="U342">
            <v>50509.63245933615</v>
          </cell>
        </row>
        <row r="343">
          <cell r="H343">
            <v>8210323</v>
          </cell>
          <cell r="I343" t="str">
            <v>Банковские сборы</v>
          </cell>
          <cell r="N343">
            <v>5472457.1699999999</v>
          </cell>
          <cell r="O343">
            <v>5472457.1699999999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5472457.1699999999</v>
          </cell>
          <cell r="U343">
            <v>45413.910626633937</v>
          </cell>
        </row>
        <row r="344">
          <cell r="H344">
            <v>8210324</v>
          </cell>
          <cell r="I344" t="str">
            <v>Услуги связи</v>
          </cell>
          <cell r="N344">
            <v>646872.9</v>
          </cell>
          <cell r="O344">
            <v>646872.9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646872.9</v>
          </cell>
          <cell r="U344">
            <v>5368.9464040418534</v>
          </cell>
        </row>
        <row r="345">
          <cell r="H345">
            <v>82103241</v>
          </cell>
          <cell r="I345" t="str">
            <v>Расходы связь-Интернет</v>
          </cell>
          <cell r="N345">
            <v>3003104.11</v>
          </cell>
          <cell r="O345">
            <v>3003104.11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3003104.11</v>
          </cell>
          <cell r="U345">
            <v>24919.710553820303</v>
          </cell>
        </row>
        <row r="346">
          <cell r="H346">
            <v>82103242</v>
          </cell>
          <cell r="I346" t="str">
            <v>Расходы связь-Телефон</v>
          </cell>
          <cell r="N346">
            <v>6150522.7999999998</v>
          </cell>
          <cell r="O346">
            <v>6150522.7999999998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6150522.7999999998</v>
          </cell>
          <cell r="U346">
            <v>51050.900631018267</v>
          </cell>
        </row>
        <row r="347">
          <cell r="H347">
            <v>82103243</v>
          </cell>
          <cell r="I347" t="str">
            <v>Расходы связь-Мобильная связь</v>
          </cell>
          <cell r="N347">
            <v>1561031.5</v>
          </cell>
          <cell r="O347">
            <v>1561031.5</v>
          </cell>
          <cell r="P347">
            <v>90459.74</v>
          </cell>
          <cell r="Q347">
            <v>0</v>
          </cell>
          <cell r="R347">
            <v>0</v>
          </cell>
          <cell r="S347">
            <v>0</v>
          </cell>
          <cell r="T347">
            <v>1651491.24</v>
          </cell>
          <cell r="U347">
            <v>13706.613702860144</v>
          </cell>
        </row>
        <row r="348">
          <cell r="H348">
            <v>8210325</v>
          </cell>
          <cell r="I348" t="str">
            <v>Почтовые услуги</v>
          </cell>
          <cell r="N348">
            <v>782302.92</v>
          </cell>
          <cell r="O348">
            <v>782302.92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782302.92</v>
          </cell>
          <cell r="U348">
            <v>6493.6346916490902</v>
          </cell>
        </row>
        <row r="349">
          <cell r="H349">
            <v>8210326</v>
          </cell>
          <cell r="I349" t="str">
            <v>Транспортные услуги</v>
          </cell>
          <cell r="N349">
            <v>707747.81</v>
          </cell>
          <cell r="O349">
            <v>707747.81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707747.81</v>
          </cell>
          <cell r="U349">
            <v>5874.4203317583251</v>
          </cell>
        </row>
        <row r="350">
          <cell r="H350">
            <v>8210327</v>
          </cell>
          <cell r="I350" t="str">
            <v>Страхование автотранспорта</v>
          </cell>
          <cell r="N350">
            <v>188128.97</v>
          </cell>
          <cell r="O350">
            <v>188128.97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188128.97</v>
          </cell>
          <cell r="U350">
            <v>1561.4151785709266</v>
          </cell>
        </row>
        <row r="351">
          <cell r="H351">
            <v>8210328</v>
          </cell>
          <cell r="I351" t="str">
            <v>Резерв по сомнительным долгам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24634000</v>
          </cell>
          <cell r="T351">
            <v>-24634000</v>
          </cell>
          <cell r="U351">
            <v>-204642.65720290164</v>
          </cell>
        </row>
        <row r="352">
          <cell r="H352">
            <v>8210329</v>
          </cell>
          <cell r="I352" t="str">
            <v>Аренда основных средств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H353">
            <v>8210330</v>
          </cell>
          <cell r="I353" t="str">
            <v>Износ нематериальных активов</v>
          </cell>
          <cell r="N353">
            <v>2804938.75</v>
          </cell>
          <cell r="O353">
            <v>2804938.75</v>
          </cell>
          <cell r="P353">
            <v>0</v>
          </cell>
          <cell r="Q353">
            <v>0</v>
          </cell>
          <cell r="R353">
            <v>0</v>
          </cell>
          <cell r="S353">
            <v>2804938.75</v>
          </cell>
          <cell r="T353">
            <v>0</v>
          </cell>
          <cell r="U353">
            <v>-6.0160890011029551</v>
          </cell>
        </row>
        <row r="354">
          <cell r="H354" t="str">
            <v>GAAP039</v>
          </cell>
          <cell r="I354" t="str">
            <v>Amort Of ARO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H355" t="str">
            <v>GAAP040</v>
          </cell>
          <cell r="I355" t="str">
            <v>Accretion Exp - ARO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H356">
            <v>8210332</v>
          </cell>
          <cell r="I356" t="str">
            <v>Ремонт основных средств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H357">
            <v>82103321</v>
          </cell>
          <cell r="I357" t="str">
            <v>Затраты на ремонт прочие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H358">
            <v>82103322</v>
          </cell>
          <cell r="I358" t="str">
            <v>Ремонт компьютер оборуд-материалы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H359">
            <v>82103323</v>
          </cell>
          <cell r="I359" t="str">
            <v>Ремонт компьютер оборуд-зап части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H360">
            <v>82103324</v>
          </cell>
          <cell r="I360" t="str">
            <v>Ремонт компьютер оборуд-вып работы</v>
          </cell>
          <cell r="N360">
            <v>104380.35</v>
          </cell>
          <cell r="O360">
            <v>104380.35</v>
          </cell>
          <cell r="P360">
            <v>0</v>
          </cell>
          <cell r="Q360">
            <v>2587.7199999999998</v>
          </cell>
          <cell r="R360">
            <v>0</v>
          </cell>
          <cell r="S360">
            <v>0</v>
          </cell>
          <cell r="T360">
            <v>101792.63</v>
          </cell>
          <cell r="U360">
            <v>844.69465617325136</v>
          </cell>
        </row>
        <row r="361">
          <cell r="H361">
            <v>8210333</v>
          </cell>
          <cell r="I361" t="str">
            <v>Налог на воду</v>
          </cell>
          <cell r="N361">
            <v>2540694</v>
          </cell>
          <cell r="O361">
            <v>2540694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2540694</v>
          </cell>
          <cell r="U361">
            <v>21072.133047263877</v>
          </cell>
        </row>
        <row r="362">
          <cell r="H362">
            <v>8210334</v>
          </cell>
          <cell r="I362" t="str">
            <v>Охрана труда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H363">
            <v>8210336</v>
          </cell>
          <cell r="I363" t="str">
            <v>Прочие</v>
          </cell>
          <cell r="N363">
            <v>4010506.6799999997</v>
          </cell>
          <cell r="O363">
            <v>4010506.6799999997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4010506.6799999997</v>
          </cell>
          <cell r="U363">
            <v>33267.874600100731</v>
          </cell>
        </row>
        <row r="364">
          <cell r="H364">
            <v>8210337</v>
          </cell>
          <cell r="I364" t="str">
            <v>Моющиеся средства для персонала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H365">
            <v>8210338</v>
          </cell>
          <cell r="I365" t="str">
            <v>Подписка и газеты</v>
          </cell>
          <cell r="N365">
            <v>989748.51</v>
          </cell>
          <cell r="O365">
            <v>989748.51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989748.51</v>
          </cell>
          <cell r="U365">
            <v>8213.0716352742547</v>
          </cell>
        </row>
        <row r="366">
          <cell r="H366">
            <v>8210339</v>
          </cell>
          <cell r="I366" t="str">
            <v>Литература ,брощюры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H367">
            <v>8210341</v>
          </cell>
          <cell r="I367" t="str">
            <v>Экономический обзор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H368">
            <v>8210342</v>
          </cell>
          <cell r="I368" t="str">
            <v>Тех конференции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H369">
            <v>8210343</v>
          </cell>
          <cell r="I369" t="str">
            <v>Совещания и стратегитеские встречи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H370">
            <v>8210344</v>
          </cell>
          <cell r="I370" t="str">
            <v>Скала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H371">
            <v>8210345</v>
          </cell>
          <cell r="I371" t="str">
            <v>Чистящиеся средства для уборки помещений</v>
          </cell>
          <cell r="N371">
            <v>551704.06999999995</v>
          </cell>
          <cell r="O371">
            <v>551704.06999999995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551704.06999999995</v>
          </cell>
          <cell r="U371">
            <v>4578.8917438362851</v>
          </cell>
        </row>
        <row r="372">
          <cell r="H372">
            <v>8210346</v>
          </cell>
          <cell r="I372" t="str">
            <v>Таможенные и пр услуги по доставке материалов</v>
          </cell>
          <cell r="N372">
            <v>5378220.6699999999</v>
          </cell>
          <cell r="O372">
            <v>5378220.6699999999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5378220.6699999999</v>
          </cell>
          <cell r="U372">
            <v>44612.003354672619</v>
          </cell>
        </row>
        <row r="373">
          <cell r="H373">
            <v>8210347</v>
          </cell>
          <cell r="I373" t="str">
            <v>Эл энергия на хоз нужды</v>
          </cell>
          <cell r="N373">
            <v>1231004.69</v>
          </cell>
          <cell r="O373">
            <v>1231004.69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1231004.69</v>
          </cell>
          <cell r="U373">
            <v>10216.411449152831</v>
          </cell>
        </row>
        <row r="374">
          <cell r="H374">
            <v>8210348</v>
          </cell>
          <cell r="I374" t="str">
            <v>Затраты по охране объектов</v>
          </cell>
          <cell r="N374">
            <v>22217257.84</v>
          </cell>
          <cell r="O374">
            <v>22217257.84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22217257.84</v>
          </cell>
          <cell r="U374">
            <v>184399.70749476147</v>
          </cell>
        </row>
        <row r="375">
          <cell r="H375">
            <v>8210349</v>
          </cell>
          <cell r="I375" t="str">
            <v xml:space="preserve">Страхование жизни </v>
          </cell>
          <cell r="N375">
            <v>3364492.82</v>
          </cell>
          <cell r="O375">
            <v>3364492.82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3364492.82</v>
          </cell>
          <cell r="U375">
            <v>27924.131502493434</v>
          </cell>
        </row>
        <row r="376">
          <cell r="H376">
            <v>8210350</v>
          </cell>
          <cell r="I376" t="str">
            <v>Расходы по найму сотрудников</v>
          </cell>
          <cell r="N376">
            <v>22767.63</v>
          </cell>
          <cell r="O376">
            <v>22767.63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22767.63</v>
          </cell>
          <cell r="U376">
            <v>189.05660086574494</v>
          </cell>
        </row>
        <row r="377">
          <cell r="H377">
            <v>8210351</v>
          </cell>
          <cell r="I377" t="str">
            <v>Членские взносы ПУЛ РЭМ</v>
          </cell>
          <cell r="N377">
            <v>677644.22</v>
          </cell>
          <cell r="O377">
            <v>677644.22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677644.22</v>
          </cell>
          <cell r="U377">
            <v>5626.9171805953247</v>
          </cell>
        </row>
        <row r="378">
          <cell r="H378">
            <v>8210354</v>
          </cell>
          <cell r="I378" t="str">
            <v>Страхование оборудования</v>
          </cell>
          <cell r="N378">
            <v>93098.75</v>
          </cell>
          <cell r="O378">
            <v>93098.75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93098.75</v>
          </cell>
          <cell r="U378">
            <v>772.70717876047627</v>
          </cell>
        </row>
        <row r="379">
          <cell r="H379">
            <v>8210355</v>
          </cell>
          <cell r="I379" t="str">
            <v>Страхование экономич рисков</v>
          </cell>
          <cell r="N379">
            <v>286624.67</v>
          </cell>
          <cell r="O379">
            <v>286624.67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286624.67</v>
          </cell>
          <cell r="U379">
            <v>2379.0311456887498</v>
          </cell>
        </row>
        <row r="380">
          <cell r="H380">
            <v>8210352</v>
          </cell>
          <cell r="I380" t="str">
            <v>Списание дебиторской задолженности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H381">
            <v>83101</v>
          </cell>
          <cell r="I381" t="str">
            <v>Процент по краткосрочным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H382">
            <v>8310103</v>
          </cell>
          <cell r="I382" t="str">
            <v xml:space="preserve">От других компаний </v>
          </cell>
          <cell r="N382">
            <v>1134713729.0799999</v>
          </cell>
          <cell r="O382">
            <v>1134713729.0799999</v>
          </cell>
          <cell r="P382">
            <v>0</v>
          </cell>
          <cell r="Q382">
            <v>0</v>
          </cell>
          <cell r="R382">
            <v>0</v>
          </cell>
          <cell r="S382">
            <v>123</v>
          </cell>
          <cell r="T382">
            <v>1134713606.0799999</v>
          </cell>
          <cell r="U382">
            <v>9417798.7107620034</v>
          </cell>
        </row>
        <row r="383">
          <cell r="H383">
            <v>8310201</v>
          </cell>
          <cell r="I383" t="str">
            <v>От АЕС Арлинтон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H384">
            <v>8310203</v>
          </cell>
          <cell r="I384" t="str">
            <v>ОТ Глобал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H385">
            <v>8310204</v>
          </cell>
          <cell r="I385" t="str">
            <v>ОТ Экиб Холдингз БВ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H386">
            <v>842</v>
          </cell>
          <cell r="I386" t="str">
            <v>Расходы от реализации основных средств</v>
          </cell>
          <cell r="N386">
            <v>3733145.88</v>
          </cell>
          <cell r="O386">
            <v>3733145.88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3733145.88</v>
          </cell>
          <cell r="U386">
            <v>30974.95659987137</v>
          </cell>
        </row>
        <row r="387">
          <cell r="H387">
            <v>844</v>
          </cell>
          <cell r="I387" t="str">
            <v>Убытки от операций с иностранной валютой</v>
          </cell>
          <cell r="N387">
            <v>9558717.7599999998</v>
          </cell>
          <cell r="O387">
            <v>9558717.7599999998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9558717.7599999998</v>
          </cell>
          <cell r="U387">
            <v>79403.825872505869</v>
          </cell>
        </row>
        <row r="388">
          <cell r="H388">
            <v>84401</v>
          </cell>
          <cell r="I388" t="str">
            <v>Курсовой перекос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H389">
            <v>84402</v>
          </cell>
          <cell r="I389" t="str">
            <v>Курсовая разница на займы и проценты нерезедентам</v>
          </cell>
          <cell r="N389">
            <v>389380647.25999999</v>
          </cell>
          <cell r="O389">
            <v>389380647.25999999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389380647.25999999</v>
          </cell>
          <cell r="U389">
            <v>3232989.2275923714</v>
          </cell>
        </row>
        <row r="390">
          <cell r="H390">
            <v>84501</v>
          </cell>
          <cell r="I390" t="str">
            <v>Аренда зданий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H391">
            <v>84502</v>
          </cell>
          <cell r="I391" t="str">
            <v>Аренда компьютеров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H392">
            <v>84504</v>
          </cell>
          <cell r="I392" t="str">
            <v>Аренда проч машин и оборуд</v>
          </cell>
          <cell r="N392">
            <v>2538684.08</v>
          </cell>
          <cell r="O392">
            <v>2538684.08</v>
          </cell>
          <cell r="P392">
            <v>0</v>
          </cell>
          <cell r="Q392">
            <v>0</v>
          </cell>
          <cell r="R392">
            <v>0</v>
          </cell>
          <cell r="S392">
            <v>2538684.08</v>
          </cell>
          <cell r="T392">
            <v>0</v>
          </cell>
          <cell r="U392">
            <v>4.6765173881052396E-7</v>
          </cell>
        </row>
        <row r="393">
          <cell r="H393">
            <v>84505</v>
          </cell>
          <cell r="I393" t="str">
            <v>Аренда мебели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H394">
            <v>84506</v>
          </cell>
          <cell r="I394" t="str">
            <v>Аренда прочих О С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H395">
            <v>84507</v>
          </cell>
          <cell r="I395" t="str">
            <v>Аренда бытовой техники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H396">
            <v>84508</v>
          </cell>
          <cell r="I396" t="str">
            <v>Аренда транспортных средств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H397">
            <v>851</v>
          </cell>
          <cell r="I397" t="str">
            <v>Расходы на уплату подоходного налога текущий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771263692.0902679</v>
          </cell>
          <cell r="S397">
            <v>0</v>
          </cell>
          <cell r="T397">
            <v>771263692.0902679</v>
          </cell>
          <cell r="U397">
            <v>6394102.8276033429</v>
          </cell>
        </row>
        <row r="398">
          <cell r="H398">
            <v>85101</v>
          </cell>
          <cell r="I398" t="str">
            <v>Расходы на уплату подоходного налога отсроченный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406021018.96175134</v>
          </cell>
          <cell r="S398">
            <v>0</v>
          </cell>
          <cell r="T398">
            <v>406021018.96175134</v>
          </cell>
          <cell r="U398">
            <v>3366018.9556571962</v>
          </cell>
        </row>
        <row r="399">
          <cell r="H399">
            <v>901</v>
          </cell>
          <cell r="I399" t="str">
            <v>Материалы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H400">
            <v>90101</v>
          </cell>
          <cell r="I400" t="str">
            <v>Уголь</v>
          </cell>
          <cell r="N400">
            <v>2692875020.4400001</v>
          </cell>
          <cell r="O400">
            <v>2692875020.4400001</v>
          </cell>
          <cell r="P400">
            <v>0</v>
          </cell>
          <cell r="Q400">
            <v>0</v>
          </cell>
          <cell r="R400">
            <v>0</v>
          </cell>
          <cell r="S400">
            <v>385733723</v>
          </cell>
          <cell r="T400">
            <v>2307141297.4400001</v>
          </cell>
          <cell r="U400">
            <v>19152214.827309981</v>
          </cell>
        </row>
        <row r="401">
          <cell r="H401">
            <v>901011</v>
          </cell>
          <cell r="I401" t="str">
            <v>Стоимость угля Внутрикорпоративные</v>
          </cell>
          <cell r="N401">
            <v>351421846.20999998</v>
          </cell>
          <cell r="O401">
            <v>351421846.20999998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351421846.20999998</v>
          </cell>
          <cell r="U401">
            <v>2915900.1289146608</v>
          </cell>
        </row>
        <row r="402">
          <cell r="H402">
            <v>90102</v>
          </cell>
          <cell r="I402" t="str">
            <v>Мазут на пуски</v>
          </cell>
          <cell r="N402">
            <v>77853837.200000003</v>
          </cell>
          <cell r="O402">
            <v>77853837.200000003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77853837.200000003</v>
          </cell>
          <cell r="U402">
            <v>646262.62966626568</v>
          </cell>
        </row>
        <row r="403">
          <cell r="H403">
            <v>901021</v>
          </cell>
          <cell r="I403" t="str">
            <v>Мазут на пусковую котельную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H404">
            <v>90103</v>
          </cell>
          <cell r="I404" t="str">
            <v>Железнодорожные тарифы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H405">
            <v>90104</v>
          </cell>
          <cell r="I405" t="str">
            <v>Материалы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H406">
            <v>90105</v>
          </cell>
          <cell r="I406" t="str">
            <v>Запасные части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H407">
            <v>90106</v>
          </cell>
          <cell r="I407" t="str">
            <v>Дизельное топливо</v>
          </cell>
          <cell r="N407">
            <v>26927515.120000001</v>
          </cell>
          <cell r="O407">
            <v>26927515.120000001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26927515.120000001</v>
          </cell>
          <cell r="U407">
            <v>223492.4940212119</v>
          </cell>
        </row>
        <row r="408">
          <cell r="H408">
            <v>90107</v>
          </cell>
          <cell r="I408" t="str">
            <v>Вода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H409">
            <v>901071</v>
          </cell>
          <cell r="I409" t="str">
            <v>Химикаты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H410">
            <v>9010711</v>
          </cell>
          <cell r="I410" t="str">
            <v>Каустическая сода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H411">
            <v>90107111</v>
          </cell>
          <cell r="I411" t="str">
            <v>Каустическая сода-котел</v>
          </cell>
          <cell r="N411">
            <v>4545666.92</v>
          </cell>
          <cell r="O411">
            <v>4545666.92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4545666.92</v>
          </cell>
          <cell r="U411">
            <v>37746.216513670544</v>
          </cell>
        </row>
        <row r="412">
          <cell r="H412">
            <v>90107112</v>
          </cell>
          <cell r="I412" t="str">
            <v>Каустическая сода-прочие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H413">
            <v>90107121</v>
          </cell>
          <cell r="I413" t="str">
            <v>Серная кислота-котел</v>
          </cell>
          <cell r="N413">
            <v>1670884.15</v>
          </cell>
          <cell r="O413">
            <v>1670884.15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1670884.15</v>
          </cell>
          <cell r="U413">
            <v>13867.308783299002</v>
          </cell>
        </row>
        <row r="414">
          <cell r="H414">
            <v>90107122</v>
          </cell>
          <cell r="I414" t="str">
            <v>Серная кислота-прочие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-1.0223767736317058E-4</v>
          </cell>
        </row>
        <row r="415">
          <cell r="H415">
            <v>90107131</v>
          </cell>
          <cell r="I415" t="str">
            <v>Коагулянт-котел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H416">
            <v>90107132</v>
          </cell>
          <cell r="I416" t="str">
            <v>Коагулянт-прочие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H417">
            <v>90107141</v>
          </cell>
          <cell r="I417" t="str">
            <v>Известь-котел</v>
          </cell>
          <cell r="N417">
            <v>1038919.6</v>
          </cell>
          <cell r="O417">
            <v>1038919.6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1038919.6</v>
          </cell>
          <cell r="U417">
            <v>8613.4138095024045</v>
          </cell>
        </row>
        <row r="418">
          <cell r="H418">
            <v>90107151</v>
          </cell>
          <cell r="I418" t="str">
            <v>Прочие химикаты-котел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-0.22383276465188828</v>
          </cell>
        </row>
        <row r="419">
          <cell r="H419">
            <v>90107152</v>
          </cell>
          <cell r="I419" t="str">
            <v>Прочие химикаты-прочие</v>
          </cell>
          <cell r="N419">
            <v>46384692.590000004</v>
          </cell>
          <cell r="O419">
            <v>46384692.590000004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46384692.590000004</v>
          </cell>
          <cell r="U419">
            <v>385210.42041531764</v>
          </cell>
        </row>
        <row r="420">
          <cell r="H420">
            <v>9010720</v>
          </cell>
          <cell r="I420" t="str">
            <v>Заработная плата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H421">
            <v>9010721</v>
          </cell>
          <cell r="I421" t="str">
            <v>Начисление больничных листов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H422">
            <v>9010731</v>
          </cell>
          <cell r="I422" t="str">
            <v>Социальный фонд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H423">
            <v>9010732</v>
          </cell>
          <cell r="I423" t="str">
            <v>Фонд социального страхования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H424">
            <v>9010781</v>
          </cell>
          <cell r="I424" t="str">
            <v>Вода на пар(котел)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H425">
            <v>9010782</v>
          </cell>
          <cell r="I425" t="str">
            <v>Вода на гидроузаление</v>
          </cell>
          <cell r="N425">
            <v>82909219.640000001</v>
          </cell>
          <cell r="O425">
            <v>82909219.640000001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82909219.640000001</v>
          </cell>
          <cell r="U425">
            <v>688216.93659230613</v>
          </cell>
        </row>
        <row r="426">
          <cell r="H426">
            <v>9010783</v>
          </cell>
          <cell r="I426" t="str">
            <v>ХВО ( котел)</v>
          </cell>
          <cell r="N426">
            <v>11347676.52</v>
          </cell>
          <cell r="O426">
            <v>11347676.52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11347676.52</v>
          </cell>
          <cell r="U426">
            <v>94212.706359666452</v>
          </cell>
        </row>
        <row r="427">
          <cell r="H427">
            <v>9010784</v>
          </cell>
          <cell r="I427" t="str">
            <v>Дополнительное испарение (сист охлажд)</v>
          </cell>
          <cell r="N427">
            <v>29776872.949999999</v>
          </cell>
          <cell r="O427">
            <v>29776872.949999999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29776872.949999999</v>
          </cell>
          <cell r="U427">
            <v>247108.56028276583</v>
          </cell>
        </row>
        <row r="428">
          <cell r="H428">
            <v>9010785</v>
          </cell>
          <cell r="I428" t="str">
            <v>Испарение воды (система охлажд)</v>
          </cell>
          <cell r="N428">
            <v>23547170</v>
          </cell>
          <cell r="O428">
            <v>23547170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23547170</v>
          </cell>
          <cell r="U428">
            <v>195395.39839939284</v>
          </cell>
        </row>
        <row r="429">
          <cell r="H429">
            <v>90109</v>
          </cell>
          <cell r="I429" t="str">
            <v>Покупная электроэнергия</v>
          </cell>
          <cell r="N429">
            <v>129218698.84999999</v>
          </cell>
          <cell r="O429">
            <v>129218698.84999999</v>
          </cell>
          <cell r="P429">
            <v>0</v>
          </cell>
          <cell r="Q429">
            <v>0</v>
          </cell>
          <cell r="R429">
            <v>0</v>
          </cell>
          <cell r="S429">
            <v>118520924.90969346</v>
          </cell>
          <cell r="T429">
            <v>10697773.940306529</v>
          </cell>
          <cell r="U429">
            <v>89876.718202234566</v>
          </cell>
        </row>
        <row r="430">
          <cell r="H430">
            <v>901091</v>
          </cell>
          <cell r="I430" t="str">
            <v>Покупная электроэнергия Внутрикорпаротивные</v>
          </cell>
          <cell r="N430">
            <v>990684982.24000001</v>
          </cell>
          <cell r="O430">
            <v>990684982.24000001</v>
          </cell>
          <cell r="P430">
            <v>933130.56</v>
          </cell>
          <cell r="Q430">
            <v>0</v>
          </cell>
          <cell r="R430">
            <v>0</v>
          </cell>
          <cell r="S430">
            <v>989465696.98000002</v>
          </cell>
          <cell r="T430">
            <v>2152415.8199999332</v>
          </cell>
          <cell r="U430">
            <v>17853.482244180857</v>
          </cell>
        </row>
        <row r="431">
          <cell r="H431">
            <v>90110</v>
          </cell>
          <cell r="I431" t="str">
            <v>Материалы ТБ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H432">
            <v>90201</v>
          </cell>
          <cell r="I432" t="str">
            <v>Заработная плата</v>
          </cell>
          <cell r="N432">
            <v>113317277.75</v>
          </cell>
          <cell r="O432">
            <v>113317277.75</v>
          </cell>
          <cell r="P432">
            <v>25594.9</v>
          </cell>
          <cell r="Q432">
            <v>0</v>
          </cell>
          <cell r="R432">
            <v>0</v>
          </cell>
          <cell r="S432">
            <v>0</v>
          </cell>
          <cell r="T432">
            <v>113342872.65000001</v>
          </cell>
          <cell r="U432">
            <v>940746.92909742962</v>
          </cell>
        </row>
        <row r="433">
          <cell r="H433">
            <v>90202</v>
          </cell>
          <cell r="I433" t="str">
            <v>Начисление больничных листов</v>
          </cell>
          <cell r="N433">
            <v>1306954.3500000001</v>
          </cell>
          <cell r="O433">
            <v>1306954.3500000001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1306954.3500000001</v>
          </cell>
          <cell r="U433">
            <v>10848.741130230304</v>
          </cell>
        </row>
        <row r="434">
          <cell r="H434">
            <v>90302</v>
          </cell>
          <cell r="I434" t="str">
            <v>Социальный фонд</v>
          </cell>
          <cell r="N434">
            <v>8353669.29</v>
          </cell>
          <cell r="O434">
            <v>8353669.29</v>
          </cell>
          <cell r="P434">
            <v>2073.19</v>
          </cell>
          <cell r="Q434">
            <v>0</v>
          </cell>
          <cell r="R434">
            <v>0</v>
          </cell>
          <cell r="S434">
            <v>0</v>
          </cell>
          <cell r="T434">
            <v>8355742.4800000004</v>
          </cell>
          <cell r="U434">
            <v>69349.153107817605</v>
          </cell>
        </row>
        <row r="435">
          <cell r="H435">
            <v>90303</v>
          </cell>
          <cell r="I435" t="str">
            <v>Фонд социального страхования</v>
          </cell>
          <cell r="N435">
            <v>2880175.67</v>
          </cell>
          <cell r="O435">
            <v>2880175.67</v>
          </cell>
          <cell r="P435">
            <v>691.06</v>
          </cell>
          <cell r="Q435">
            <v>0</v>
          </cell>
          <cell r="R435">
            <v>0</v>
          </cell>
          <cell r="S435">
            <v>0</v>
          </cell>
          <cell r="T435">
            <v>2880866.73</v>
          </cell>
          <cell r="U435">
            <v>23909.953973255262</v>
          </cell>
        </row>
        <row r="436">
          <cell r="H436">
            <v>904</v>
          </cell>
          <cell r="I436" t="str">
            <v>Накладные расходы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H437">
            <v>93101</v>
          </cell>
          <cell r="I437" t="str">
            <v>Материалы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H438">
            <v>93102</v>
          </cell>
          <cell r="I438" t="str">
            <v>Запчасти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H439">
            <v>93103</v>
          </cell>
          <cell r="I439" t="str">
            <v>Масла</v>
          </cell>
          <cell r="N439">
            <v>6128117.0999999996</v>
          </cell>
          <cell r="O439">
            <v>6128117.0999999996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6128117.0999999996</v>
          </cell>
          <cell r="U439">
            <v>50856.51283830373</v>
          </cell>
        </row>
        <row r="440">
          <cell r="H440">
            <v>93104</v>
          </cell>
          <cell r="I440" t="str">
            <v>Материалы по ТБ</v>
          </cell>
          <cell r="N440">
            <v>24661549.960000001</v>
          </cell>
          <cell r="O440">
            <v>24661549.960000001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24661549.960000001</v>
          </cell>
          <cell r="U440">
            <v>204730.5855334652</v>
          </cell>
        </row>
        <row r="441">
          <cell r="H441">
            <v>93201</v>
          </cell>
          <cell r="I441" t="str">
            <v>Заработная плата</v>
          </cell>
          <cell r="N441">
            <v>900770.57</v>
          </cell>
          <cell r="O441">
            <v>900770.57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900770.57</v>
          </cell>
          <cell r="U441">
            <v>7477.1224313944986</v>
          </cell>
        </row>
        <row r="442">
          <cell r="H442">
            <v>93202</v>
          </cell>
          <cell r="I442" t="str">
            <v>Начисление больничных листов</v>
          </cell>
          <cell r="N442">
            <v>45580.03</v>
          </cell>
          <cell r="O442">
            <v>45580.03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45580.03</v>
          </cell>
          <cell r="U442">
            <v>378.11194144309945</v>
          </cell>
        </row>
        <row r="443">
          <cell r="H443">
            <v>93302</v>
          </cell>
          <cell r="I443" t="str">
            <v>Социальный фонд</v>
          </cell>
          <cell r="N443">
            <v>74679.56</v>
          </cell>
          <cell r="O443">
            <v>74679.56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74679.56</v>
          </cell>
          <cell r="U443">
            <v>619.88003846034485</v>
          </cell>
        </row>
        <row r="444">
          <cell r="H444">
            <v>93304</v>
          </cell>
          <cell r="I444" t="str">
            <v>Фонд социального страхования</v>
          </cell>
          <cell r="N444">
            <v>25551.45</v>
          </cell>
          <cell r="O444">
            <v>25551.45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25551.45</v>
          </cell>
          <cell r="U444">
            <v>212.09119371545802</v>
          </cell>
        </row>
        <row r="445">
          <cell r="H445">
            <v>9340101</v>
          </cell>
          <cell r="I445" t="str">
            <v>Капитальные ремонты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H446">
            <v>9340102</v>
          </cell>
          <cell r="I446" t="str">
            <v>Текущие ремонты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</row>
        <row r="447">
          <cell r="H447">
            <v>9340103</v>
          </cell>
          <cell r="I447" t="str">
            <v>Текущие ремонты-котел</v>
          </cell>
          <cell r="N447">
            <v>21663127.140000001</v>
          </cell>
          <cell r="O447">
            <v>21663127.140000001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21663127.140000001</v>
          </cell>
          <cell r="U447">
            <v>179725.79493481058</v>
          </cell>
        </row>
        <row r="448">
          <cell r="H448">
            <v>9340104</v>
          </cell>
          <cell r="I448" t="str">
            <v>Текущие ремонты-паров турбины</v>
          </cell>
          <cell r="N448">
            <v>6880042.79</v>
          </cell>
          <cell r="O448">
            <v>6880042.79</v>
          </cell>
          <cell r="P448">
            <v>5033.45</v>
          </cell>
          <cell r="Q448">
            <v>166.43</v>
          </cell>
          <cell r="R448">
            <v>0</v>
          </cell>
          <cell r="S448">
            <v>0</v>
          </cell>
          <cell r="T448">
            <v>6884909.8100000005</v>
          </cell>
          <cell r="U448">
            <v>57118.032946099163</v>
          </cell>
        </row>
        <row r="449">
          <cell r="H449">
            <v>9340105</v>
          </cell>
          <cell r="I449" t="str">
            <v>Текущие ремонты-ОРУ</v>
          </cell>
          <cell r="N449">
            <v>512775.49</v>
          </cell>
          <cell r="O449">
            <v>512775.49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512775.49</v>
          </cell>
          <cell r="U449">
            <v>4253.3530240616165</v>
          </cell>
        </row>
        <row r="450">
          <cell r="H450">
            <v>9340106</v>
          </cell>
          <cell r="I450" t="str">
            <v>Текущие ремонты-ХВО</v>
          </cell>
          <cell r="N450">
            <v>3628619.87</v>
          </cell>
          <cell r="O450">
            <v>3628619.87</v>
          </cell>
          <cell r="P450">
            <v>0</v>
          </cell>
          <cell r="Q450">
            <v>4604759.32</v>
          </cell>
          <cell r="R450">
            <v>0</v>
          </cell>
          <cell r="S450">
            <v>0</v>
          </cell>
          <cell r="T450">
            <v>-976139.45000000019</v>
          </cell>
          <cell r="U450">
            <v>-8154.4339567051575</v>
          </cell>
        </row>
        <row r="451">
          <cell r="H451">
            <v>9340107</v>
          </cell>
          <cell r="I451" t="str">
            <v>Текущие ремонты-экологические системы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H452">
            <v>9340108</v>
          </cell>
          <cell r="I452" t="str">
            <v>Прочие расходы на текущие ремонты</v>
          </cell>
          <cell r="N452">
            <v>31960609.539999999</v>
          </cell>
          <cell r="O452">
            <v>31960609.539999999</v>
          </cell>
          <cell r="P452">
            <v>1165800.8999999999</v>
          </cell>
          <cell r="Q452">
            <v>0</v>
          </cell>
          <cell r="R452">
            <v>0</v>
          </cell>
          <cell r="S452">
            <v>0</v>
          </cell>
          <cell r="T452">
            <v>33126410.439999998</v>
          </cell>
          <cell r="U452">
            <v>274845.41408514435</v>
          </cell>
        </row>
        <row r="453">
          <cell r="H453">
            <v>9340109</v>
          </cell>
          <cell r="I453" t="str">
            <v>Текущий ремонт топливоподачи</v>
          </cell>
          <cell r="N453">
            <v>10160544.039999999</v>
          </cell>
          <cell r="O453">
            <v>10160544.039999999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10160544.039999999</v>
          </cell>
          <cell r="U453">
            <v>84288.545207336836</v>
          </cell>
        </row>
        <row r="454">
          <cell r="H454">
            <v>9340110</v>
          </cell>
          <cell r="I454" t="str">
            <v>Текущий ремонт транспорт</v>
          </cell>
          <cell r="N454">
            <v>12829.53</v>
          </cell>
          <cell r="O454">
            <v>12829.53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12829.53</v>
          </cell>
          <cell r="U454">
            <v>106.43874034204819</v>
          </cell>
        </row>
        <row r="455">
          <cell r="H455">
            <v>9340111</v>
          </cell>
          <cell r="I455" t="str">
            <v>Текущий ремонт компьютерного оборудования</v>
          </cell>
          <cell r="N455">
            <v>716833.31</v>
          </cell>
          <cell r="O455">
            <v>716833.31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716833.31</v>
          </cell>
          <cell r="U455">
            <v>5947.3140344535932</v>
          </cell>
        </row>
        <row r="456">
          <cell r="H456">
            <v>9340201</v>
          </cell>
          <cell r="I456" t="str">
            <v>Капитальные ремонты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</row>
        <row r="457">
          <cell r="H457">
            <v>9340202</v>
          </cell>
          <cell r="I457" t="str">
            <v>Текущие ремонты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</row>
        <row r="458">
          <cell r="H458">
            <v>93402021</v>
          </cell>
          <cell r="I458" t="str">
            <v>Текущие ремонты-котел</v>
          </cell>
          <cell r="N458">
            <v>43829210.390000001</v>
          </cell>
          <cell r="O458">
            <v>43829210.390000001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43829210.390000001</v>
          </cell>
          <cell r="U458">
            <v>363801.7460349903</v>
          </cell>
        </row>
        <row r="459">
          <cell r="H459">
            <v>93402022</v>
          </cell>
          <cell r="I459" t="str">
            <v>Текущие ремонты-паров турбины</v>
          </cell>
          <cell r="N459">
            <v>6101173.7699999996</v>
          </cell>
          <cell r="O459">
            <v>6101173.7699999996</v>
          </cell>
          <cell r="P459">
            <v>0</v>
          </cell>
          <cell r="Q459">
            <v>2949.37</v>
          </cell>
          <cell r="R459">
            <v>0</v>
          </cell>
          <cell r="S459">
            <v>0</v>
          </cell>
          <cell r="T459">
            <v>6098224.3999999994</v>
          </cell>
          <cell r="U459">
            <v>50596.606083816398</v>
          </cell>
        </row>
        <row r="460">
          <cell r="H460">
            <v>93402023</v>
          </cell>
          <cell r="I460" t="str">
            <v>Текущие ремонты-ОРУ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</row>
        <row r="461">
          <cell r="H461">
            <v>93402024</v>
          </cell>
          <cell r="I461" t="str">
            <v>Текущие ремонты-ХВО</v>
          </cell>
          <cell r="N461">
            <v>4458808.32</v>
          </cell>
          <cell r="O461">
            <v>4458808.32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4458808.32</v>
          </cell>
          <cell r="U461">
            <v>37007.570684505044</v>
          </cell>
        </row>
        <row r="462">
          <cell r="H462">
            <v>93402026</v>
          </cell>
          <cell r="I462" t="str">
            <v>Прочие расходы на текущие ремонты</v>
          </cell>
          <cell r="N462">
            <v>6864913.0999999996</v>
          </cell>
          <cell r="O462">
            <v>6864913.0999999996</v>
          </cell>
          <cell r="P462">
            <v>485471.64999999997</v>
          </cell>
          <cell r="Q462">
            <v>0</v>
          </cell>
          <cell r="R462">
            <v>0</v>
          </cell>
          <cell r="S462">
            <v>0</v>
          </cell>
          <cell r="T462">
            <v>7350384.75</v>
          </cell>
          <cell r="U462">
            <v>60990.331631644891</v>
          </cell>
        </row>
        <row r="463">
          <cell r="H463">
            <v>93402027</v>
          </cell>
          <cell r="I463" t="str">
            <v>Текущий ремонт топливоподачи</v>
          </cell>
          <cell r="N463">
            <v>9929148.5099999998</v>
          </cell>
          <cell r="O463">
            <v>9929148.5099999998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9929148.5099999998</v>
          </cell>
          <cell r="U463">
            <v>82361.08287601608</v>
          </cell>
        </row>
        <row r="464">
          <cell r="H464">
            <v>93402028</v>
          </cell>
          <cell r="I464" t="str">
            <v>Текущий ремонт транспорт</v>
          </cell>
          <cell r="N464">
            <v>8526350.1300000008</v>
          </cell>
          <cell r="O464">
            <v>8526350.1300000008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8526350.1300000008</v>
          </cell>
          <cell r="U464">
            <v>70762.102347357199</v>
          </cell>
        </row>
        <row r="465">
          <cell r="H465">
            <v>93402029</v>
          </cell>
          <cell r="I465" t="str">
            <v>Текущий ремонт компьютерного оборудования</v>
          </cell>
          <cell r="N465">
            <v>1305403.26</v>
          </cell>
          <cell r="O465">
            <v>1305403.26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1305403.26</v>
          </cell>
          <cell r="U465">
            <v>10833.722923252195</v>
          </cell>
        </row>
        <row r="466">
          <cell r="H466">
            <v>93403010</v>
          </cell>
          <cell r="I466" t="str">
            <v>Заработная плата к/р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H467">
            <v>93403020</v>
          </cell>
          <cell r="I467" t="str">
            <v>Заработная плата т/р</v>
          </cell>
          <cell r="N467">
            <v>142431668.78</v>
          </cell>
          <cell r="O467">
            <v>142431668.78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142431668.78</v>
          </cell>
          <cell r="U467">
            <v>1182144.183601246</v>
          </cell>
        </row>
        <row r="468">
          <cell r="H468">
            <v>93403022</v>
          </cell>
          <cell r="I468" t="str">
            <v>Начисление больничных листов тек рем</v>
          </cell>
          <cell r="N468">
            <v>2572551.85</v>
          </cell>
          <cell r="O468">
            <v>2572551.85</v>
          </cell>
          <cell r="P468">
            <v>0</v>
          </cell>
          <cell r="Q468">
            <v>0</v>
          </cell>
          <cell r="R468">
            <v>42060986.11570248</v>
          </cell>
          <cell r="S468">
            <v>0</v>
          </cell>
          <cell r="T468">
            <v>44633537.965702482</v>
          </cell>
          <cell r="U468">
            <v>370407.90873020928</v>
          </cell>
        </row>
        <row r="469">
          <cell r="H469">
            <v>93404022</v>
          </cell>
          <cell r="I469" t="str">
            <v>Социальный фонд т/р</v>
          </cell>
          <cell r="N469">
            <v>10428320.779999999</v>
          </cell>
          <cell r="O469">
            <v>10428320.779999999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10428320.779999999</v>
          </cell>
          <cell r="U469">
            <v>86552.482722974528</v>
          </cell>
        </row>
        <row r="470">
          <cell r="H470">
            <v>93404023</v>
          </cell>
          <cell r="I470" t="str">
            <v>Фонд социального страхования</v>
          </cell>
          <cell r="N470">
            <v>3787525.38</v>
          </cell>
          <cell r="O470">
            <v>3787525.38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3787525.38</v>
          </cell>
          <cell r="U470">
            <v>31435.602716793175</v>
          </cell>
        </row>
        <row r="471">
          <cell r="H471">
            <v>9340501</v>
          </cell>
          <cell r="I471" t="str">
            <v>Капитальные ремонты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H472">
            <v>93405021</v>
          </cell>
          <cell r="I472" t="str">
            <v>Текущий ремонт -котел</v>
          </cell>
          <cell r="N472">
            <v>98247178.900000006</v>
          </cell>
          <cell r="O472">
            <v>98247178.900000006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98247178.900000006</v>
          </cell>
          <cell r="U472">
            <v>815197.70150852506</v>
          </cell>
        </row>
        <row r="473">
          <cell r="H473">
            <v>93405022</v>
          </cell>
          <cell r="I473" t="str">
            <v>Текущие ремонты-паров турбины</v>
          </cell>
          <cell r="N473">
            <v>9376723.3599999994</v>
          </cell>
          <cell r="O473">
            <v>9376723.3599999994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9376723.3599999994</v>
          </cell>
          <cell r="U473">
            <v>77795.869378440038</v>
          </cell>
        </row>
        <row r="474">
          <cell r="H474">
            <v>93405023</v>
          </cell>
          <cell r="I474" t="str">
            <v>Текущие ремонты-ОРУ</v>
          </cell>
          <cell r="N474">
            <v>529836</v>
          </cell>
          <cell r="O474">
            <v>529836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529836</v>
          </cell>
          <cell r="U474">
            <v>4402.4594931449938</v>
          </cell>
        </row>
        <row r="475">
          <cell r="H475">
            <v>93405024</v>
          </cell>
          <cell r="I475" t="str">
            <v>Текущие ремонты-ХВО</v>
          </cell>
          <cell r="N475">
            <v>2724598.47</v>
          </cell>
          <cell r="O475">
            <v>2724598.47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2724598.47</v>
          </cell>
          <cell r="U475">
            <v>22627.689058909207</v>
          </cell>
        </row>
        <row r="476">
          <cell r="H476">
            <v>93405025</v>
          </cell>
          <cell r="I476" t="str">
            <v>Текущие ремонты-экологические системы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H477">
            <v>93405026</v>
          </cell>
          <cell r="I477" t="str">
            <v>Прочие расходы на текущие ремонты</v>
          </cell>
          <cell r="N477">
            <v>75878942.390000001</v>
          </cell>
          <cell r="O477">
            <v>75878942.390000001</v>
          </cell>
          <cell r="P477">
            <v>2587.7199999999998</v>
          </cell>
          <cell r="Q477">
            <v>0</v>
          </cell>
          <cell r="R477">
            <v>0</v>
          </cell>
          <cell r="S477">
            <v>0</v>
          </cell>
          <cell r="T477">
            <v>75881530.109999999</v>
          </cell>
          <cell r="U477">
            <v>629712.54981072957</v>
          </cell>
        </row>
        <row r="478">
          <cell r="H478">
            <v>93405027</v>
          </cell>
          <cell r="I478" t="str">
            <v>Текущий ремонт топливоподачи</v>
          </cell>
          <cell r="N478">
            <v>32657546.100000001</v>
          </cell>
          <cell r="O478">
            <v>32657546.100000001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32657546.100000001</v>
          </cell>
          <cell r="U478">
            <v>270997.75033616868</v>
          </cell>
        </row>
        <row r="479">
          <cell r="H479">
            <v>93405028</v>
          </cell>
          <cell r="I479" t="str">
            <v>Текущий ремонт транспорт</v>
          </cell>
          <cell r="N479">
            <v>183492.92</v>
          </cell>
          <cell r="O479">
            <v>183492.92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183492.92</v>
          </cell>
          <cell r="U479">
            <v>1522.1156929343667</v>
          </cell>
        </row>
        <row r="480">
          <cell r="H480">
            <v>93405029</v>
          </cell>
          <cell r="I480" t="str">
            <v>Текущий ремонт компьютерного оборудования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H481">
            <v>934061</v>
          </cell>
          <cell r="I481" t="str">
            <v>Капитальный ремонт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H482">
            <v>934062</v>
          </cell>
          <cell r="I482" t="str">
            <v>Текущий ремонт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</row>
        <row r="483">
          <cell r="H483">
            <v>93501</v>
          </cell>
          <cell r="I483" t="str">
            <v>Производственные здания</v>
          </cell>
          <cell r="N483">
            <v>49950412.420000002</v>
          </cell>
          <cell r="O483">
            <v>49950412.420000002</v>
          </cell>
          <cell r="P483">
            <v>0</v>
          </cell>
          <cell r="Q483">
            <v>0</v>
          </cell>
          <cell r="R483">
            <v>0</v>
          </cell>
          <cell r="S483">
            <v>49950412.420000002</v>
          </cell>
          <cell r="T483">
            <v>0</v>
          </cell>
          <cell r="U483">
            <v>-6.8960019425731254</v>
          </cell>
        </row>
        <row r="484">
          <cell r="H484">
            <v>93505</v>
          </cell>
          <cell r="I484" t="str">
            <v>Машины и оборудование</v>
          </cell>
          <cell r="N484">
            <v>540560724.51999998</v>
          </cell>
          <cell r="O484">
            <v>540560724.51999998</v>
          </cell>
          <cell r="P484">
            <v>0</v>
          </cell>
          <cell r="Q484">
            <v>0</v>
          </cell>
          <cell r="R484">
            <v>0</v>
          </cell>
          <cell r="S484">
            <v>540560724.51999998</v>
          </cell>
          <cell r="T484">
            <v>0</v>
          </cell>
          <cell r="U484">
            <v>-76.799239485412969</v>
          </cell>
        </row>
        <row r="485">
          <cell r="H485">
            <v>93513</v>
          </cell>
          <cell r="I485" t="str">
            <v xml:space="preserve"> Транспорт</v>
          </cell>
          <cell r="N485">
            <v>1279936.1499999999</v>
          </cell>
          <cell r="O485">
            <v>1279936.1499999999</v>
          </cell>
          <cell r="P485">
            <v>0</v>
          </cell>
          <cell r="Q485">
            <v>0</v>
          </cell>
          <cell r="R485">
            <v>0</v>
          </cell>
          <cell r="S485">
            <v>1279936.1499999999</v>
          </cell>
          <cell r="T485">
            <v>0</v>
          </cell>
          <cell r="U485">
            <v>-0.176737382662259</v>
          </cell>
        </row>
        <row r="486">
          <cell r="H486">
            <v>93518</v>
          </cell>
          <cell r="I486" t="str">
            <v xml:space="preserve">Прочие </v>
          </cell>
          <cell r="N486">
            <v>3045383.84</v>
          </cell>
          <cell r="O486">
            <v>3045383.84</v>
          </cell>
          <cell r="P486">
            <v>0</v>
          </cell>
          <cell r="Q486">
            <v>0</v>
          </cell>
          <cell r="R486">
            <v>0</v>
          </cell>
          <cell r="S486">
            <v>3045383.84</v>
          </cell>
          <cell r="T486">
            <v>0</v>
          </cell>
          <cell r="U486">
            <v>-0.32234873048052137</v>
          </cell>
        </row>
        <row r="487">
          <cell r="H487">
            <v>938011</v>
          </cell>
          <cell r="I487" t="str">
            <v>Естественная убыль угля при получении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H488">
            <v>938012</v>
          </cell>
          <cell r="I488" t="str">
            <v>Естественная убыль угля на складе</v>
          </cell>
          <cell r="N488">
            <v>11276308.289999999</v>
          </cell>
          <cell r="O488">
            <v>11276308.289999999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11276308.289999999</v>
          </cell>
          <cell r="U488">
            <v>93589.905201766916</v>
          </cell>
        </row>
        <row r="489">
          <cell r="H489">
            <v>93802</v>
          </cell>
          <cell r="I489" t="str">
            <v>Проведение испытаний</v>
          </cell>
          <cell r="N489">
            <v>3716063.27</v>
          </cell>
          <cell r="O489">
            <v>3716063.27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3716063.27</v>
          </cell>
          <cell r="U489">
            <v>30839.050940506037</v>
          </cell>
        </row>
        <row r="490">
          <cell r="H490">
            <v>93803</v>
          </cell>
          <cell r="I490" t="str">
            <v>Охрана труда</v>
          </cell>
          <cell r="N490">
            <v>30700</v>
          </cell>
          <cell r="O490">
            <v>30700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30700</v>
          </cell>
          <cell r="U490">
            <v>254.68384526025454</v>
          </cell>
        </row>
        <row r="491">
          <cell r="H491">
            <v>93804</v>
          </cell>
          <cell r="I491" t="str">
            <v>Безопасность труда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H492">
            <v>93805</v>
          </cell>
          <cell r="I492" t="str">
            <v>Электричка</v>
          </cell>
          <cell r="N492">
            <v>13020026.550000001</v>
          </cell>
          <cell r="O492">
            <v>13020026.550000001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13020026.550000001</v>
          </cell>
          <cell r="U492">
            <v>108064.70524285467</v>
          </cell>
        </row>
        <row r="493">
          <cell r="H493">
            <v>93806</v>
          </cell>
          <cell r="I493" t="str">
            <v>Расходы на обучение</v>
          </cell>
          <cell r="N493">
            <v>2253640</v>
          </cell>
          <cell r="O493">
            <v>2253640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2253640</v>
          </cell>
          <cell r="U493">
            <v>18707.555210256356</v>
          </cell>
        </row>
        <row r="494">
          <cell r="H494">
            <v>938061</v>
          </cell>
          <cell r="I494" t="str">
            <v>Расходы на обучение-командировочные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H495">
            <v>93807</v>
          </cell>
          <cell r="I495" t="str">
            <v>Пусковые расходы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H496">
            <v>93808</v>
          </cell>
          <cell r="I496" t="str">
            <v>Лимитные выбросы</v>
          </cell>
          <cell r="N496">
            <v>599017401</v>
          </cell>
          <cell r="O496">
            <v>599017401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599017401</v>
          </cell>
          <cell r="U496">
            <v>4972861.4106974211</v>
          </cell>
        </row>
        <row r="497">
          <cell r="H497">
            <v>938081</v>
          </cell>
          <cell r="I497" t="str">
            <v>Налог ГЗУ</v>
          </cell>
          <cell r="N497">
            <v>18877992</v>
          </cell>
          <cell r="O497">
            <v>18877992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18877992</v>
          </cell>
          <cell r="U497">
            <v>157057.83700419278</v>
          </cell>
        </row>
        <row r="498">
          <cell r="H498">
            <v>938082</v>
          </cell>
          <cell r="I498" t="str">
            <v>Налог на мусор</v>
          </cell>
          <cell r="N498">
            <v>779042</v>
          </cell>
          <cell r="O498">
            <v>779042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779042</v>
          </cell>
          <cell r="U498">
            <v>6461.4612075155555</v>
          </cell>
        </row>
        <row r="499">
          <cell r="H499">
            <v>93809</v>
          </cell>
          <cell r="I499" t="str">
            <v>Прочие</v>
          </cell>
          <cell r="N499">
            <v>-23607619.489999998</v>
          </cell>
          <cell r="O499">
            <v>-23607619.489999998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-23607619.489999998</v>
          </cell>
          <cell r="U499">
            <v>-195799.33568815497</v>
          </cell>
        </row>
        <row r="500">
          <cell r="H500">
            <v>93810</v>
          </cell>
          <cell r="I500" t="str">
            <v>Списание мазута</v>
          </cell>
          <cell r="N500">
            <v>942396.81</v>
          </cell>
          <cell r="O500">
            <v>942396.81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942396.81</v>
          </cell>
          <cell r="U500">
            <v>7820.7204149377594</v>
          </cell>
        </row>
        <row r="501">
          <cell r="H501">
            <v>93811</v>
          </cell>
          <cell r="I501" t="str">
            <v>Пожарная безопастность и команда спасения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H502">
            <v>93812</v>
          </cell>
          <cell r="I502" t="str">
            <v>Услуги по доставке грузов</v>
          </cell>
          <cell r="N502">
            <v>2254921.1</v>
          </cell>
          <cell r="O502">
            <v>2254921.1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2254921.1</v>
          </cell>
          <cell r="U502">
            <v>18705.8733552306</v>
          </cell>
        </row>
        <row r="503">
          <cell r="H503">
            <v>93813</v>
          </cell>
          <cell r="I503" t="str">
            <v>Проектно-изыскательские работы</v>
          </cell>
          <cell r="N503">
            <v>12306213.65</v>
          </cell>
          <cell r="O503">
            <v>12306213.65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12306213.65</v>
          </cell>
          <cell r="U503">
            <v>102067.38020005485</v>
          </cell>
        </row>
        <row r="504">
          <cell r="H504" t="str">
            <v>GAAP021</v>
          </cell>
          <cell r="I504" t="str">
            <v>Затраты по Корпорации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64530527.722999997</v>
          </cell>
          <cell r="S504">
            <v>32265263.866499998</v>
          </cell>
          <cell r="T504">
            <v>32265263.8565</v>
          </cell>
          <cell r="U504">
            <v>267620.1744724196</v>
          </cell>
        </row>
        <row r="505">
          <cell r="H505" t="str">
            <v>GAAP022</v>
          </cell>
          <cell r="I505" t="str">
            <v>Затраты по Silk Royd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1489169.72</v>
          </cell>
          <cell r="S505">
            <v>0</v>
          </cell>
          <cell r="T505">
            <v>1489169.72</v>
          </cell>
          <cell r="U505">
            <v>12373.67385505643</v>
          </cell>
        </row>
        <row r="506">
          <cell r="H506" t="str">
            <v>GAAP023</v>
          </cell>
          <cell r="I506" t="str">
            <v xml:space="preserve">Списание Штрафа по Туран 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2859275.6747353589</v>
          </cell>
          <cell r="S506">
            <v>0</v>
          </cell>
          <cell r="T506">
            <v>2859275.6747353589</v>
          </cell>
          <cell r="U506">
            <v>23731.448556032734</v>
          </cell>
        </row>
        <row r="507">
          <cell r="H507" t="str">
            <v>GAAP024</v>
          </cell>
          <cell r="I507" t="str">
            <v>Затраты по stoсk option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723943.65678694216</v>
          </cell>
          <cell r="S507">
            <v>0</v>
          </cell>
          <cell r="T507">
            <v>723943.65678694216</v>
          </cell>
          <cell r="U507">
            <v>6014.0194677154705</v>
          </cell>
        </row>
        <row r="508">
          <cell r="H508" t="str">
            <v>GAAP025</v>
          </cell>
          <cell r="I508" t="str">
            <v>Затраты по restricted stock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590933.25301305845</v>
          </cell>
          <cell r="S508">
            <v>0</v>
          </cell>
          <cell r="T508">
            <v>590933.25301305845</v>
          </cell>
          <cell r="U508">
            <v>4911.3194657015656</v>
          </cell>
        </row>
        <row r="509">
          <cell r="H509" t="str">
            <v>GAAP026</v>
          </cell>
          <cell r="I509" t="str">
            <v>Затраты по performance unit expense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1412332.5421646319</v>
          </cell>
          <cell r="S509">
            <v>0</v>
          </cell>
          <cell r="T509">
            <v>1412332.5421646319</v>
          </cell>
          <cell r="U509">
            <v>11728.621293111002</v>
          </cell>
        </row>
        <row r="510">
          <cell r="H510" t="str">
            <v>GAAP102</v>
          </cell>
          <cell r="I510" t="str">
            <v>Unrealized Foreign Currency Derivatives (Gain)/Loss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-67676279.341500923</v>
          </cell>
          <cell r="T510">
            <v>67676279.341500923</v>
          </cell>
          <cell r="U510">
            <v>561225.48978693143</v>
          </cell>
        </row>
        <row r="511">
          <cell r="H511" t="str">
            <v>GAAP101</v>
          </cell>
          <cell r="I511" t="str">
            <v>Realized Foreign Currency Derivatives (Gain)/Loss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131215551.76799998</v>
          </cell>
          <cell r="S511">
            <v>0</v>
          </cell>
          <cell r="T511">
            <v>131215551.76799998</v>
          </cell>
          <cell r="U511">
            <v>1088905.3545832231</v>
          </cell>
        </row>
        <row r="512">
          <cell r="H512" t="str">
            <v>GAAP108</v>
          </cell>
          <cell r="I512" t="str">
            <v>Realized Foreign Currency Derivatives (Gain)/Loss - remeasurement of derivative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-679195.96810680639</v>
          </cell>
          <cell r="T512">
            <v>679195.96810680639</v>
          </cell>
          <cell r="U512">
            <v>5656.2284883048569</v>
          </cell>
        </row>
        <row r="513">
          <cell r="H513" t="str">
            <v>GAAP112</v>
          </cell>
          <cell r="I513" t="str">
            <v>Litigation Gain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H514" t="str">
            <v>GAAP114</v>
          </cell>
          <cell r="I514" t="str">
            <v>Резерв на авансы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-349000</v>
          </cell>
          <cell r="S514">
            <v>0</v>
          </cell>
          <cell r="T514">
            <v>-349000</v>
          </cell>
          <cell r="U514">
            <v>-2892.1852987486532</v>
          </cell>
        </row>
        <row r="515">
          <cell r="H515" t="str">
            <v>GAAP118</v>
          </cell>
          <cell r="I515" t="str">
            <v>Write off of AES Electric Payables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976823.41350000002</v>
          </cell>
          <cell r="S515">
            <v>5036434.3899999997</v>
          </cell>
          <cell r="T515">
            <v>-4059610.9764999999</v>
          </cell>
          <cell r="U515">
            <v>-33642.393173952347</v>
          </cell>
        </row>
        <row r="516">
          <cell r="H516" t="str">
            <v>GAAP119</v>
          </cell>
          <cell r="I516" t="str">
            <v>Write off of AES Corp Charges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832038860.45999992</v>
          </cell>
          <cell r="T516">
            <v>-832038860.45999992</v>
          </cell>
          <cell r="U516">
            <v>-6901450.4019575305</v>
          </cell>
        </row>
        <row r="517">
          <cell r="H517" t="str">
            <v>GAAP120</v>
          </cell>
          <cell r="I517" t="str">
            <v>Write off of AES Corp Charges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1713168760.5193141</v>
          </cell>
          <cell r="T517">
            <v>-1713168760.5193141</v>
          </cell>
          <cell r="U517">
            <v>-14210092.572323442</v>
          </cell>
        </row>
        <row r="518">
          <cell r="H518" t="str">
            <v>GAAP027</v>
          </cell>
          <cell r="I518" t="str">
            <v>IC19 Consol - Elec Sales - Energy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30042136</v>
          </cell>
          <cell r="T518">
            <v>-30042136</v>
          </cell>
          <cell r="U518">
            <v>-249357.06211395428</v>
          </cell>
        </row>
        <row r="519">
          <cell r="H519" t="str">
            <v>GAAP028</v>
          </cell>
          <cell r="I519" t="str">
            <v>IC19 Consol - Elec Sales - Energy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H520" t="str">
            <v>GAAP029</v>
          </cell>
          <cell r="I520" t="str">
            <v>IC10 Consol - Fuel - Coal Cost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385733723</v>
          </cell>
          <cell r="S520">
            <v>0</v>
          </cell>
          <cell r="T520">
            <v>385733723</v>
          </cell>
          <cell r="U520">
            <v>3200994.3421069696</v>
          </cell>
        </row>
        <row r="521">
          <cell r="H521" t="str">
            <v>GAAP030</v>
          </cell>
          <cell r="I521" t="str">
            <v>IC16 Consol - Other Revenue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501528737.22000003</v>
          </cell>
          <cell r="S521">
            <v>0</v>
          </cell>
          <cell r="T521">
            <v>501528737.22000003</v>
          </cell>
          <cell r="U521">
            <v>4160756.4711215049</v>
          </cell>
        </row>
        <row r="522">
          <cell r="H522" t="str">
            <v>GAAP031</v>
          </cell>
          <cell r="I522" t="str">
            <v>IC19 Consol - Elec Cost - Energy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487936959.75999999</v>
          </cell>
          <cell r="S522">
            <v>0</v>
          </cell>
          <cell r="T522">
            <v>487936959.75999999</v>
          </cell>
          <cell r="U522">
            <v>4048702.3748356211</v>
          </cell>
        </row>
        <row r="523">
          <cell r="H523" t="str">
            <v>GAAP032</v>
          </cell>
          <cell r="I523" t="str">
            <v>IC16 Consol - Other Revenue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H524" t="str">
            <v>GAAP033</v>
          </cell>
          <cell r="I524" t="str">
            <v>IC16 Consol - Other Revenue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H525" t="str">
            <v>GAAP034</v>
          </cell>
          <cell r="I525" t="str">
            <v>IC12 Consol - Interest Expense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</row>
        <row r="526">
          <cell r="H526" t="str">
            <v>GAAP035</v>
          </cell>
          <cell r="I526" t="str">
            <v>IC12 Consol - Interest Expense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</row>
        <row r="527">
          <cell r="H527" t="str">
            <v>GAAP036</v>
          </cell>
          <cell r="I527" t="str">
            <v>IC19 Consol - Elec Sales - Energy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-275173.56</v>
          </cell>
          <cell r="T527">
            <v>275173.56</v>
          </cell>
          <cell r="U527">
            <v>2286.4442044038224</v>
          </cell>
        </row>
        <row r="528">
          <cell r="H528" t="str">
            <v>GAAP037</v>
          </cell>
          <cell r="I528" t="str">
            <v>IC16 Consol - Other Costs Of Sales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H529" t="str">
            <v>GAAP038</v>
          </cell>
          <cell r="I529" t="str">
            <v>IC16 Consol - Other Revenue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H530" t="str">
            <v>GAAP103</v>
          </cell>
          <cell r="I530" t="str">
            <v>IC16 Consol - Other Revenue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321438.96999999997</v>
          </cell>
          <cell r="T530">
            <v>-321438.96999999997</v>
          </cell>
          <cell r="U530">
            <v>-2668.0633267806952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abor"/>
      <sheetName val="Maint"/>
      <sheetName val="UG"/>
      <sheetName val="Title Page"/>
      <sheetName val="Pro Forma"/>
      <sheetName val="VR Output"/>
      <sheetName val="COG"/>
      <sheetName val="Prod Stats"/>
      <sheetName val="Manpower"/>
      <sheetName val="Freight"/>
      <sheetName val="Finance"/>
      <sheetName val="Cap Equip"/>
      <sheetName val="Orocon S-C"/>
      <sheetName val="E &amp; PM"/>
      <sheetName val="Surface Projects"/>
      <sheetName val="G &amp; A"/>
      <sheetName val="Pit"/>
      <sheetName val="Processing"/>
      <sheetName val="Site General"/>
      <sheetName val="Logistics"/>
      <sheetName val="Tax"/>
      <sheetName val="Inventory"/>
      <sheetName val="Stockpile"/>
      <sheetName val="Exploration"/>
      <sheetName val="Cost Drivers"/>
      <sheetName val="Revisions"/>
      <sheetName val="Title&amp;Header"/>
      <sheetName val="Working Capital"/>
      <sheetName val="BSUSD"/>
      <sheetName val="BSKZT"/>
      <sheetName val="IS$"/>
      <sheetName val="Repair 2009"/>
      <sheetName val="CF$"/>
      <sheetName val="Trial Balance"/>
      <sheetName val="curve"/>
      <sheetName val="Изменение_оборотных_средств"/>
      <sheetName val="Капзатраты"/>
      <sheetName val="ао"/>
      <sheetName val="SGV_Oz"/>
      <sheetName val="Статьи"/>
      <sheetName val="Kupol 2009 Prod R2_NBL"/>
      <sheetName val="capex "/>
      <sheetName val="Анализ закл. работ"/>
      <sheetName val="Exrate"/>
      <sheetName val="Чувствительность"/>
    </sheetNames>
    <sheetDataSet>
      <sheetData sheetId="0">
        <row r="18">
          <cell r="B18">
            <v>28</v>
          </cell>
          <cell r="C18">
            <v>27</v>
          </cell>
          <cell r="D18">
            <v>27</v>
          </cell>
        </row>
        <row r="23">
          <cell r="B23">
            <v>0.83499999999999996</v>
          </cell>
        </row>
      </sheetData>
      <sheetData sheetId="1">
        <row r="11">
          <cell r="E11">
            <v>1</v>
          </cell>
          <cell r="F11">
            <v>1.1000000000000001</v>
          </cell>
          <cell r="G11">
            <v>1.2000000000000002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1">
          <cell r="E11">
            <v>1</v>
          </cell>
        </row>
      </sheetData>
      <sheetData sheetId="21" refreshError="1"/>
      <sheetData sheetId="22" refreshError="1"/>
      <sheetData sheetId="23">
        <row r="18">
          <cell r="B18">
            <v>28</v>
          </cell>
        </row>
      </sheetData>
      <sheetData sheetId="24">
        <row r="11">
          <cell r="E11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P&amp;E per 2006 tax return"/>
      <sheetName val="AES Corp Charges"/>
      <sheetName val="Instructions"/>
      <sheetName val="Index"/>
      <sheetName val="Notes"/>
      <sheetName val="Var Cost"/>
      <sheetName val="AKSU SWAP"/>
      <sheetName val="DT transactions"/>
      <sheetName val="CY_ADJ"/>
      <sheetName val="Cons Apr"/>
      <sheetName val="Cons Apr (2)"/>
      <sheetName val="D&amp;T"/>
      <sheetName val="IC"/>
      <sheetName val="CTA"/>
      <sheetName val="IS KZT"/>
      <sheetName val="Sheet3"/>
      <sheetName val="Sheet5"/>
      <sheetName val="Trial Balance"/>
      <sheetName val="Flash"/>
      <sheetName val="Generation"/>
      <sheetName val="Sheet6"/>
      <sheetName val="Non IC Input"/>
      <sheetName val="FAS133"/>
      <sheetName val="Inter Rao realised"/>
      <sheetName val="Open Bal Reclasses"/>
      <sheetName val="Opening balances"/>
      <sheetName val="Sheet2"/>
      <sheetName val="PY_ADJ"/>
      <sheetName val="temp_perm_diff"/>
      <sheetName val="Sheet4"/>
      <sheetName val="Deferred Tax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2006 RTA"/>
      <sheetName val="Tax PP&amp;E"/>
      <sheetName val="FA summary"/>
      <sheetName val="Acc 101"/>
      <sheetName val="Acc 122"/>
      <sheetName val="Acc 123"/>
      <sheetName val="Acc 124"/>
      <sheetName val="Acc 125"/>
      <sheetName val="Acc 126"/>
      <sheetName val="GAAP COA"/>
      <sheetName val="списание ОС  ГААП КАЗ"/>
      <sheetName val="J C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">
          <cell r="B4">
            <v>100505</v>
          </cell>
          <cell r="C4" t="str">
            <v>Cash And Cash Equivalents - Unrestricted</v>
          </cell>
        </row>
        <row r="5">
          <cell r="B5">
            <v>100510</v>
          </cell>
          <cell r="C5" t="str">
            <v>Cash And Cash Equivalents - Restricted</v>
          </cell>
        </row>
        <row r="6">
          <cell r="B6">
            <v>100515</v>
          </cell>
          <cell r="C6" t="str">
            <v>Debt Services Reserves - Cur</v>
          </cell>
        </row>
        <row r="7">
          <cell r="B7">
            <v>101005</v>
          </cell>
          <cell r="C7" t="str">
            <v>Short Term Investments Unrestricted</v>
          </cell>
        </row>
        <row r="8">
          <cell r="B8">
            <v>101010</v>
          </cell>
          <cell r="C8" t="str">
            <v>Short Term Investments Restricted</v>
          </cell>
        </row>
        <row r="9">
          <cell r="B9">
            <v>110505</v>
          </cell>
          <cell r="C9" t="str">
            <v>Accounts Receivable Trade</v>
          </cell>
        </row>
        <row r="10">
          <cell r="B10">
            <v>110510</v>
          </cell>
          <cell r="C10" t="str">
            <v>Allowance For Doubtful Accounts</v>
          </cell>
        </row>
        <row r="11">
          <cell r="B11">
            <v>120505</v>
          </cell>
          <cell r="C11" t="str">
            <v>Inventory Fuel And Raw Materials</v>
          </cell>
        </row>
        <row r="12">
          <cell r="B12">
            <v>129595</v>
          </cell>
          <cell r="C12" t="str">
            <v>Inventory Spare Parts &amp; Supplies</v>
          </cell>
        </row>
        <row r="13">
          <cell r="B13">
            <v>130505</v>
          </cell>
          <cell r="C13" t="str">
            <v>Prepaid Insurance</v>
          </cell>
        </row>
        <row r="14">
          <cell r="B14">
            <v>130510</v>
          </cell>
          <cell r="C14" t="str">
            <v>Prepaid Non-Income Taxes</v>
          </cell>
        </row>
        <row r="15">
          <cell r="B15">
            <v>130515</v>
          </cell>
          <cell r="C15" t="str">
            <v>Prepaid Contracts</v>
          </cell>
        </row>
        <row r="16">
          <cell r="B16">
            <v>130520</v>
          </cell>
          <cell r="C16" t="str">
            <v>Prepaid Leases</v>
          </cell>
        </row>
        <row r="17">
          <cell r="B17">
            <v>130521</v>
          </cell>
          <cell r="C17" t="str">
            <v>Prepaid Leases-Affiliate</v>
          </cell>
        </row>
        <row r="18">
          <cell r="B18">
            <v>130525</v>
          </cell>
          <cell r="C18" t="str">
            <v>Prepaid Other</v>
          </cell>
        </row>
        <row r="19">
          <cell r="B19">
            <v>145005</v>
          </cell>
          <cell r="C19" t="str">
            <v>UC Related Prty Int Receivable Cur</v>
          </cell>
        </row>
        <row r="20">
          <cell r="B20">
            <v>145010</v>
          </cell>
          <cell r="C20" t="str">
            <v>UC Related Prty Chgs Receivable</v>
          </cell>
        </row>
        <row r="21">
          <cell r="B21">
            <v>145015</v>
          </cell>
          <cell r="C21" t="str">
            <v>UC Related Prty Dividends Receivable</v>
          </cell>
        </row>
        <row r="22">
          <cell r="B22">
            <v>145020</v>
          </cell>
          <cell r="C22" t="str">
            <v>Unconsol Related Party Fees Receivable</v>
          </cell>
        </row>
        <row r="23">
          <cell r="B23">
            <v>150505</v>
          </cell>
          <cell r="C23" t="str">
            <v>Deferred Tax Asset - US Federal Current</v>
          </cell>
        </row>
        <row r="24">
          <cell r="B24">
            <v>150510</v>
          </cell>
          <cell r="C24" t="str">
            <v>Deferred Tax Asset - US State Current</v>
          </cell>
        </row>
        <row r="25">
          <cell r="B25">
            <v>150515</v>
          </cell>
          <cell r="C25" t="str">
            <v>Deferred Tax Asset Foreign Current</v>
          </cell>
        </row>
        <row r="26">
          <cell r="B26">
            <v>159505</v>
          </cell>
          <cell r="C26" t="str">
            <v>Notes Receivable Current</v>
          </cell>
        </row>
        <row r="27">
          <cell r="B27">
            <v>159510</v>
          </cell>
          <cell r="C27" t="str">
            <v>Interest Receivable Current</v>
          </cell>
        </row>
        <row r="28">
          <cell r="B28">
            <v>159512</v>
          </cell>
          <cell r="C28" t="str">
            <v>Other Receivables</v>
          </cell>
        </row>
        <row r="29">
          <cell r="B29">
            <v>159515</v>
          </cell>
          <cell r="C29" t="str">
            <v>Regulatory Assets Current</v>
          </cell>
        </row>
        <row r="30">
          <cell r="B30">
            <v>159520</v>
          </cell>
          <cell r="C30" t="str">
            <v>Accounts Receivable VAT</v>
          </cell>
        </row>
        <row r="31">
          <cell r="B31">
            <v>159530</v>
          </cell>
          <cell r="C31" t="str">
            <v>Unrealized Mark To Market Gain ST</v>
          </cell>
        </row>
        <row r="32">
          <cell r="B32">
            <v>159535</v>
          </cell>
          <cell r="C32" t="str">
            <v>Derivative Asset Short-Term</v>
          </cell>
        </row>
        <row r="33">
          <cell r="B33">
            <v>159540</v>
          </cell>
          <cell r="C33" t="str">
            <v>Income Tax Receivable - Us</v>
          </cell>
        </row>
        <row r="34">
          <cell r="B34">
            <v>159541</v>
          </cell>
          <cell r="C34" t="str">
            <v>Income Tax Receivable - Foreign</v>
          </cell>
        </row>
        <row r="35">
          <cell r="B35">
            <v>159595</v>
          </cell>
          <cell r="C35" t="str">
            <v>Other Current Assets</v>
          </cell>
        </row>
        <row r="36">
          <cell r="B36">
            <v>160505</v>
          </cell>
          <cell r="C36" t="str">
            <v>Current Assets Of Discontinued Ops</v>
          </cell>
        </row>
        <row r="37">
          <cell r="B37">
            <v>170105</v>
          </cell>
          <cell r="C37" t="str">
            <v>Land</v>
          </cell>
        </row>
        <row r="38">
          <cell r="B38">
            <v>170505</v>
          </cell>
          <cell r="C38" t="str">
            <v>PP&amp;E Generation</v>
          </cell>
        </row>
        <row r="39">
          <cell r="B39">
            <v>170510</v>
          </cell>
          <cell r="C39" t="str">
            <v>PP&amp;E Distribution</v>
          </cell>
        </row>
        <row r="40">
          <cell r="B40">
            <v>170512</v>
          </cell>
          <cell r="C40" t="str">
            <v>PP&amp;E Software</v>
          </cell>
        </row>
        <row r="41">
          <cell r="B41">
            <v>170515</v>
          </cell>
          <cell r="C41" t="str">
            <v>PP&amp;E Buildings</v>
          </cell>
        </row>
        <row r="42">
          <cell r="B42">
            <v>170520</v>
          </cell>
          <cell r="C42" t="str">
            <v>PP&amp;E Office Furniture And Equip</v>
          </cell>
        </row>
        <row r="43">
          <cell r="B43">
            <v>170525</v>
          </cell>
          <cell r="C43" t="str">
            <v>PP&amp;E Spare Parts</v>
          </cell>
        </row>
        <row r="44">
          <cell r="B44">
            <v>170530</v>
          </cell>
          <cell r="C44" t="str">
            <v>PP&amp;E Natural Resources</v>
          </cell>
        </row>
        <row r="45">
          <cell r="B45">
            <v>170535</v>
          </cell>
          <cell r="C45" t="str">
            <v>PP&amp;E Asset Retirement Costs</v>
          </cell>
        </row>
        <row r="46">
          <cell r="B46">
            <v>170605</v>
          </cell>
          <cell r="C46" t="str">
            <v>Accum Dep &amp; Amort Generation</v>
          </cell>
        </row>
        <row r="47">
          <cell r="B47">
            <v>170610</v>
          </cell>
          <cell r="C47" t="str">
            <v>Accum Dep &amp; Amort Distribution</v>
          </cell>
        </row>
        <row r="48">
          <cell r="B48">
            <v>170612</v>
          </cell>
          <cell r="C48" t="str">
            <v>Accum Dep &amp; Amort Software</v>
          </cell>
        </row>
        <row r="49">
          <cell r="B49">
            <v>170615</v>
          </cell>
          <cell r="C49" t="str">
            <v>Accum Dep &amp; Amort Buildings</v>
          </cell>
        </row>
        <row r="50">
          <cell r="B50">
            <v>170620</v>
          </cell>
          <cell r="C50" t="str">
            <v>Accum Dep &amp; Amort Office Furn &amp; Equip</v>
          </cell>
        </row>
        <row r="51">
          <cell r="B51">
            <v>170625</v>
          </cell>
          <cell r="C51" t="str">
            <v>Accum Dep &amp; Amort Spare Parts</v>
          </cell>
        </row>
        <row r="52">
          <cell r="B52">
            <v>170630</v>
          </cell>
          <cell r="C52" t="str">
            <v>Accum Dep &amp; Amort Natural Resources</v>
          </cell>
        </row>
        <row r="53">
          <cell r="B53">
            <v>170635</v>
          </cell>
          <cell r="C53" t="str">
            <v>Accum Dep &amp; Amort Asset Retirement</v>
          </cell>
        </row>
        <row r="54">
          <cell r="B54">
            <v>170705</v>
          </cell>
          <cell r="C54" t="str">
            <v>CWIP - Generation Assets</v>
          </cell>
        </row>
        <row r="55">
          <cell r="B55">
            <v>170710</v>
          </cell>
          <cell r="C55" t="str">
            <v>CWIP - Distribution Assets</v>
          </cell>
        </row>
        <row r="56">
          <cell r="B56">
            <v>170715</v>
          </cell>
          <cell r="C56" t="str">
            <v>CWIP - Buildings</v>
          </cell>
        </row>
        <row r="57">
          <cell r="B57">
            <v>170720</v>
          </cell>
          <cell r="C57" t="str">
            <v>CWIP - Management Fees</v>
          </cell>
        </row>
        <row r="58">
          <cell r="B58">
            <v>170725</v>
          </cell>
          <cell r="C58" t="str">
            <v>CWIP - Capitalized Interest</v>
          </cell>
        </row>
        <row r="59">
          <cell r="B59">
            <v>170730</v>
          </cell>
          <cell r="C59" t="str">
            <v>CWIP - SAP - ERP</v>
          </cell>
        </row>
        <row r="60">
          <cell r="B60">
            <v>170735</v>
          </cell>
          <cell r="C60" t="str">
            <v>CWIP - SAP - CCS</v>
          </cell>
        </row>
        <row r="61">
          <cell r="B61">
            <v>170740</v>
          </cell>
          <cell r="C61" t="str">
            <v>CWIP - Capitalized Dev Costs</v>
          </cell>
        </row>
        <row r="62">
          <cell r="B62">
            <v>185005</v>
          </cell>
          <cell r="C62" t="str">
            <v>Unconsol Related Party Loans</v>
          </cell>
        </row>
        <row r="63">
          <cell r="B63">
            <v>185010</v>
          </cell>
          <cell r="C63" t="str">
            <v>UC Related Prty Cap Cont. Inv</v>
          </cell>
        </row>
        <row r="64">
          <cell r="B64">
            <v>185016</v>
          </cell>
          <cell r="C64" t="str">
            <v>UC Related Prty Inv - Eq Earn Adjust</v>
          </cell>
        </row>
        <row r="65">
          <cell r="B65">
            <v>185018</v>
          </cell>
          <cell r="C65" t="str">
            <v>UC Related Prty Inv - CY Eq Earn Adj</v>
          </cell>
        </row>
        <row r="66">
          <cell r="B66">
            <v>185025</v>
          </cell>
          <cell r="C66" t="str">
            <v>Unconsol Related Party Dividends Inv</v>
          </cell>
        </row>
        <row r="67">
          <cell r="B67">
            <v>185030</v>
          </cell>
          <cell r="C67" t="str">
            <v>Unconsol Related Party Other Inv</v>
          </cell>
        </row>
        <row r="68">
          <cell r="B68">
            <v>185035</v>
          </cell>
          <cell r="C68" t="str">
            <v>Unconsol Related Party Inv - FAS 133 Adj</v>
          </cell>
        </row>
        <row r="69">
          <cell r="B69">
            <v>185040</v>
          </cell>
          <cell r="C69" t="str">
            <v>Unconsol Related Party Inv - TLA</v>
          </cell>
        </row>
        <row r="70">
          <cell r="B70">
            <v>185045</v>
          </cell>
          <cell r="C70" t="str">
            <v>Unconsol Related Party Interest Inv</v>
          </cell>
        </row>
        <row r="71">
          <cell r="B71">
            <v>190505</v>
          </cell>
          <cell r="C71" t="str">
            <v>Deferred Financing Costs</v>
          </cell>
        </row>
        <row r="72">
          <cell r="B72">
            <v>190510</v>
          </cell>
          <cell r="C72" t="str">
            <v>Accum Amort Defd Financing Costs</v>
          </cell>
        </row>
        <row r="73">
          <cell r="B73">
            <v>192505</v>
          </cell>
          <cell r="C73" t="str">
            <v>Goodwill</v>
          </cell>
        </row>
        <row r="74">
          <cell r="B74">
            <v>192510</v>
          </cell>
          <cell r="C74" t="str">
            <v>Amortization Of Goodwill</v>
          </cell>
        </row>
        <row r="75">
          <cell r="B75">
            <v>193505</v>
          </cell>
          <cell r="C75" t="str">
            <v>Deferred Tax Asset - US State</v>
          </cell>
        </row>
        <row r="76">
          <cell r="B76">
            <v>193510</v>
          </cell>
          <cell r="C76" t="str">
            <v>Deferred Tax Asset - US Federal</v>
          </cell>
        </row>
        <row r="77">
          <cell r="B77">
            <v>193515</v>
          </cell>
          <cell r="C77" t="str">
            <v>Deferred Tax Asset Foreign</v>
          </cell>
        </row>
        <row r="78">
          <cell r="B78">
            <v>194005</v>
          </cell>
          <cell r="C78" t="str">
            <v>Proj Dev Office Costs</v>
          </cell>
        </row>
        <row r="79">
          <cell r="B79">
            <v>194010</v>
          </cell>
          <cell r="C79" t="str">
            <v>Proj Dev Consultants</v>
          </cell>
        </row>
        <row r="80">
          <cell r="B80">
            <v>194015</v>
          </cell>
          <cell r="C80" t="str">
            <v>Proj Dev Options &amp; Permits</v>
          </cell>
        </row>
        <row r="81">
          <cell r="B81">
            <v>194020</v>
          </cell>
          <cell r="C81" t="str">
            <v>Proj Dev New Projects</v>
          </cell>
        </row>
        <row r="82">
          <cell r="B82">
            <v>194095</v>
          </cell>
          <cell r="C82" t="str">
            <v>Proj Dev Other Costs</v>
          </cell>
        </row>
        <row r="83">
          <cell r="B83">
            <v>194505</v>
          </cell>
          <cell r="C83" t="str">
            <v>Long-Term Debt Service Reserves</v>
          </cell>
        </row>
        <row r="84">
          <cell r="B84">
            <v>194510</v>
          </cell>
          <cell r="C84" t="str">
            <v>Other Long Term Restricted Cash Deposits</v>
          </cell>
        </row>
        <row r="85">
          <cell r="B85">
            <v>199005</v>
          </cell>
          <cell r="C85" t="str">
            <v>Noncurrent Assets Of Discontinued Ops</v>
          </cell>
        </row>
        <row r="86">
          <cell r="B86">
            <v>199505</v>
          </cell>
          <cell r="C86" t="str">
            <v>Notes Receivable</v>
          </cell>
        </row>
        <row r="87">
          <cell r="B87">
            <v>199510</v>
          </cell>
          <cell r="C87" t="str">
            <v>Long Term Receivables From Customers</v>
          </cell>
        </row>
        <row r="88">
          <cell r="B88">
            <v>199515</v>
          </cell>
          <cell r="C88" t="str">
            <v>Regulatory Assets</v>
          </cell>
        </row>
        <row r="89">
          <cell r="B89">
            <v>199520</v>
          </cell>
          <cell r="C89" t="str">
            <v>Other Long Term Investments</v>
          </cell>
        </row>
        <row r="90">
          <cell r="B90">
            <v>199525</v>
          </cell>
          <cell r="C90" t="str">
            <v>Unrealized Mark To Market Gain</v>
          </cell>
        </row>
        <row r="91">
          <cell r="B91">
            <v>199530</v>
          </cell>
          <cell r="C91" t="str">
            <v>Derivative Asset</v>
          </cell>
        </row>
        <row r="92">
          <cell r="B92">
            <v>199533</v>
          </cell>
          <cell r="C92" t="str">
            <v>Emission Allowance - Intangible Asset</v>
          </cell>
        </row>
        <row r="93">
          <cell r="B93">
            <v>199534</v>
          </cell>
          <cell r="C93" t="str">
            <v>Emission Allowance Intangible Asset - Affiliate Purchases</v>
          </cell>
        </row>
        <row r="94">
          <cell r="B94">
            <v>199535</v>
          </cell>
          <cell r="C94" t="str">
            <v>Sales Concessions</v>
          </cell>
        </row>
        <row r="95">
          <cell r="B95">
            <v>199536</v>
          </cell>
          <cell r="C95" t="str">
            <v>Amortization Of Sales Concessions</v>
          </cell>
        </row>
        <row r="96">
          <cell r="B96">
            <v>199537</v>
          </cell>
          <cell r="C96" t="str">
            <v>Contracts</v>
          </cell>
        </row>
        <row r="97">
          <cell r="B97">
            <v>199538</v>
          </cell>
          <cell r="C97" t="str">
            <v>Amortization Of Contracts</v>
          </cell>
        </row>
        <row r="98">
          <cell r="B98">
            <v>199539</v>
          </cell>
          <cell r="C98" t="str">
            <v>Other Intangible Assets</v>
          </cell>
        </row>
        <row r="99">
          <cell r="B99">
            <v>199540</v>
          </cell>
          <cell r="C99" t="str">
            <v>Amortization Of Other Intangibles</v>
          </cell>
        </row>
        <row r="100">
          <cell r="B100">
            <v>199545</v>
          </cell>
          <cell r="C100" t="str">
            <v>Income Tax Receivable - LT - Foreign</v>
          </cell>
        </row>
        <row r="101">
          <cell r="B101">
            <v>199595</v>
          </cell>
          <cell r="C101" t="str">
            <v>Other Assets</v>
          </cell>
        </row>
        <row r="102">
          <cell r="B102">
            <v>200505</v>
          </cell>
          <cell r="C102" t="str">
            <v>Accounts Payable</v>
          </cell>
        </row>
        <row r="103">
          <cell r="B103">
            <v>210505</v>
          </cell>
          <cell r="C103" t="str">
            <v>Accrued Interest</v>
          </cell>
        </row>
        <row r="104">
          <cell r="B104">
            <v>220505</v>
          </cell>
          <cell r="C104" t="str">
            <v>Current Liab Of Discontinued Ops</v>
          </cell>
        </row>
        <row r="105">
          <cell r="B105">
            <v>231005</v>
          </cell>
          <cell r="C105" t="str">
            <v>Proj Fin Debt - Cur - US$ Denom</v>
          </cell>
        </row>
        <row r="106">
          <cell r="B106">
            <v>231010</v>
          </cell>
          <cell r="C106" t="str">
            <v>Proj Fin Debt - Cur - Foreign Denom</v>
          </cell>
        </row>
        <row r="107">
          <cell r="B107">
            <v>231015</v>
          </cell>
          <cell r="C107" t="str">
            <v>Proj Fin Debt Capital Leases - Current</v>
          </cell>
        </row>
        <row r="108">
          <cell r="B108">
            <v>231020</v>
          </cell>
          <cell r="C108" t="str">
            <v>Other Notes Payable - Current Portion</v>
          </cell>
        </row>
        <row r="109">
          <cell r="B109">
            <v>231505</v>
          </cell>
          <cell r="C109" t="str">
            <v>Recourse Debt - Current (Corp Use Only)</v>
          </cell>
        </row>
        <row r="110">
          <cell r="B110">
            <v>245005</v>
          </cell>
          <cell r="C110" t="str">
            <v>Unconsol Related Party Int Pay - Current</v>
          </cell>
        </row>
        <row r="111">
          <cell r="B111">
            <v>245010</v>
          </cell>
          <cell r="C111" t="str">
            <v>UC Related Prty Loans Pay - Current</v>
          </cell>
        </row>
        <row r="112">
          <cell r="B112">
            <v>245015</v>
          </cell>
          <cell r="C112" t="str">
            <v>Unconsol Related Party Charges Payable</v>
          </cell>
        </row>
        <row r="113">
          <cell r="B113">
            <v>245020</v>
          </cell>
          <cell r="C113" t="str">
            <v>Unconsol Related Party Dividends Payable</v>
          </cell>
        </row>
        <row r="114">
          <cell r="B114">
            <v>245025</v>
          </cell>
          <cell r="C114" t="str">
            <v>Unconsol Related Party Fees Payable</v>
          </cell>
        </row>
        <row r="115">
          <cell r="B115">
            <v>259005</v>
          </cell>
          <cell r="C115" t="str">
            <v>Deferred Tax Liability - US State Current</v>
          </cell>
        </row>
        <row r="116">
          <cell r="B116">
            <v>259010</v>
          </cell>
          <cell r="C116" t="str">
            <v>Deferred Tax Liability - US Federal Current</v>
          </cell>
        </row>
        <row r="117">
          <cell r="B117">
            <v>259015</v>
          </cell>
          <cell r="C117" t="str">
            <v>Deferred Tax Liability - Foreign Current</v>
          </cell>
        </row>
        <row r="118">
          <cell r="B118">
            <v>259505</v>
          </cell>
          <cell r="C118" t="str">
            <v>Accrued ST Regulatory Liabilities</v>
          </cell>
        </row>
        <row r="119">
          <cell r="B119">
            <v>259510</v>
          </cell>
          <cell r="C119" t="str">
            <v>Accrued ST Asset Retirement Obligations</v>
          </cell>
        </row>
        <row r="120">
          <cell r="B120">
            <v>259515</v>
          </cell>
          <cell r="C120" t="str">
            <v>Short Term Contingencies</v>
          </cell>
        </row>
        <row r="121">
          <cell r="B121">
            <v>259520</v>
          </cell>
          <cell r="C121" t="str">
            <v>Short Term Deferred Income</v>
          </cell>
        </row>
        <row r="122">
          <cell r="B122">
            <v>259530</v>
          </cell>
          <cell r="C122" t="str">
            <v>Accrued ST Pension Liabilities</v>
          </cell>
        </row>
        <row r="123">
          <cell r="B123">
            <v>259535</v>
          </cell>
          <cell r="C123" t="str">
            <v>ST Unrealized Mark To Market Loss</v>
          </cell>
        </row>
        <row r="124">
          <cell r="B124">
            <v>259536</v>
          </cell>
          <cell r="C124" t="str">
            <v>ST Portion of LT Incentive Compensatn Payable</v>
          </cell>
        </row>
        <row r="125">
          <cell r="B125">
            <v>259540</v>
          </cell>
          <cell r="C125" t="str">
            <v>ST Unreal Loss On Adverse Commitment</v>
          </cell>
        </row>
        <row r="126">
          <cell r="B126">
            <v>259545</v>
          </cell>
          <cell r="C126" t="str">
            <v>VAT Payable</v>
          </cell>
        </row>
        <row r="127">
          <cell r="B127">
            <v>259546</v>
          </cell>
          <cell r="C127" t="str">
            <v>FIN 48 Tax Liability - Current</v>
          </cell>
        </row>
        <row r="128">
          <cell r="B128">
            <v>259549</v>
          </cell>
          <cell r="C128" t="str">
            <v>Other Income Tax Payable - Short Term</v>
          </cell>
        </row>
        <row r="129">
          <cell r="B129">
            <v>259550</v>
          </cell>
          <cell r="C129" t="str">
            <v>Income Taxes Payable - US State</v>
          </cell>
        </row>
        <row r="130">
          <cell r="B130">
            <v>259551</v>
          </cell>
          <cell r="C130" t="str">
            <v>Income Taxes Payable - US Federal</v>
          </cell>
        </row>
        <row r="131">
          <cell r="B131">
            <v>259552</v>
          </cell>
          <cell r="C131" t="str">
            <v>Income Taxes Payable Foreign</v>
          </cell>
        </row>
        <row r="132">
          <cell r="B132">
            <v>259553</v>
          </cell>
          <cell r="C132" t="str">
            <v>Other Non-Income Tax Payable - Current</v>
          </cell>
        </row>
        <row r="133">
          <cell r="B133">
            <v>259554</v>
          </cell>
          <cell r="C133" t="str">
            <v>Withholding Tax Payable-Affiliate Payments</v>
          </cell>
        </row>
        <row r="134">
          <cell r="B134">
            <v>259555</v>
          </cell>
          <cell r="C134" t="str">
            <v>Accrued Consulting Expenses</v>
          </cell>
        </row>
        <row r="135">
          <cell r="B135">
            <v>259556</v>
          </cell>
          <cell r="C135" t="str">
            <v>Accrued Vacation</v>
          </cell>
        </row>
        <row r="136">
          <cell r="B136">
            <v>259557</v>
          </cell>
          <cell r="C136" t="str">
            <v>Accrued Bonus</v>
          </cell>
        </row>
        <row r="137">
          <cell r="B137">
            <v>259558</v>
          </cell>
          <cell r="C137" t="str">
            <v>Accrued O&amp;M</v>
          </cell>
        </row>
        <row r="138">
          <cell r="B138">
            <v>259559</v>
          </cell>
          <cell r="C138" t="str">
            <v>Accrued Legal Costs</v>
          </cell>
        </row>
        <row r="139">
          <cell r="B139">
            <v>259560</v>
          </cell>
          <cell r="C139" t="str">
            <v>Accrued Purchased Power</v>
          </cell>
        </row>
        <row r="140">
          <cell r="B140">
            <v>259561</v>
          </cell>
          <cell r="C140" t="str">
            <v>Accrued Other</v>
          </cell>
        </row>
        <row r="141">
          <cell r="B141">
            <v>259565</v>
          </cell>
          <cell r="C141" t="str">
            <v>Current Deferred Mark To Market Gain</v>
          </cell>
        </row>
        <row r="142">
          <cell r="B142">
            <v>259570</v>
          </cell>
          <cell r="C142" t="str">
            <v>Derivative Liability - Short Term</v>
          </cell>
        </row>
        <row r="143">
          <cell r="B143">
            <v>259575</v>
          </cell>
          <cell r="C143" t="str">
            <v>Environmental Reserves Accrual - ST</v>
          </cell>
        </row>
        <row r="144">
          <cell r="B144">
            <v>259576</v>
          </cell>
          <cell r="C144" t="str">
            <v>Environmental Settlement Reserves - ST</v>
          </cell>
        </row>
        <row r="145">
          <cell r="B145">
            <v>259578</v>
          </cell>
          <cell r="C145" t="str">
            <v>Accrued Emission Allowance Liability</v>
          </cell>
        </row>
        <row r="146">
          <cell r="B146">
            <v>259580</v>
          </cell>
          <cell r="C146" t="str">
            <v>Legal Reserves Accrual - ST</v>
          </cell>
        </row>
        <row r="147">
          <cell r="B147">
            <v>259581</v>
          </cell>
          <cell r="C147" t="str">
            <v>Litigation Settlement Reserves - ST</v>
          </cell>
        </row>
        <row r="148">
          <cell r="B148">
            <v>259582</v>
          </cell>
          <cell r="C148" t="str">
            <v>PIS/COFINS Reserve Accrual - ST</v>
          </cell>
        </row>
        <row r="149">
          <cell r="B149">
            <v>259585</v>
          </cell>
          <cell r="C149" t="str">
            <v>Dividends Payable to Minority - Current</v>
          </cell>
        </row>
        <row r="150">
          <cell r="B150">
            <v>259595</v>
          </cell>
          <cell r="C150" t="str">
            <v>Other Current Liabilities - Other</v>
          </cell>
        </row>
        <row r="151">
          <cell r="B151">
            <v>261005</v>
          </cell>
          <cell r="C151" t="str">
            <v>Proj Fin Debt - LT - US$ Denominated</v>
          </cell>
        </row>
        <row r="152">
          <cell r="B152">
            <v>261010</v>
          </cell>
          <cell r="C152" t="str">
            <v>Proj Fin Debt - LT - Foreign Denominated</v>
          </cell>
        </row>
        <row r="153">
          <cell r="B153">
            <v>261015</v>
          </cell>
          <cell r="C153" t="str">
            <v>Proj Fin Debt Capital Leases - LT</v>
          </cell>
        </row>
        <row r="154">
          <cell r="B154">
            <v>261020</v>
          </cell>
          <cell r="C154" t="str">
            <v>Other Notes Payable - LT</v>
          </cell>
        </row>
        <row r="155">
          <cell r="B155">
            <v>261505</v>
          </cell>
          <cell r="C155" t="str">
            <v>Recourse Debt - Long Term</v>
          </cell>
        </row>
        <row r="156">
          <cell r="B156">
            <v>261510</v>
          </cell>
          <cell r="C156" t="str">
            <v>Redeemable Securities</v>
          </cell>
        </row>
        <row r="157">
          <cell r="B157">
            <v>272005</v>
          </cell>
          <cell r="C157" t="str">
            <v>Deferred Tax Liability - US State</v>
          </cell>
        </row>
        <row r="158">
          <cell r="B158">
            <v>272010</v>
          </cell>
          <cell r="C158" t="str">
            <v>Deferred Tax Liability - US Federal</v>
          </cell>
        </row>
        <row r="159">
          <cell r="B159">
            <v>272015</v>
          </cell>
          <cell r="C159" t="str">
            <v>Deferred Tax Liability Foreign</v>
          </cell>
        </row>
        <row r="160">
          <cell r="B160">
            <v>285005</v>
          </cell>
          <cell r="C160" t="str">
            <v>Unconsol Related Party Int Payable - LT</v>
          </cell>
        </row>
        <row r="161">
          <cell r="B161">
            <v>285010</v>
          </cell>
          <cell r="C161" t="str">
            <v>UC Related Prty Loans Pay - LT</v>
          </cell>
        </row>
        <row r="162">
          <cell r="B162">
            <v>298505</v>
          </cell>
          <cell r="C162" t="str">
            <v>LT Accrued Pension Liabilities</v>
          </cell>
        </row>
        <row r="163">
          <cell r="B163">
            <v>299005</v>
          </cell>
          <cell r="C163" t="str">
            <v>Discontinued Operations - Long Term</v>
          </cell>
        </row>
        <row r="164">
          <cell r="B164">
            <v>299505</v>
          </cell>
          <cell r="C164" t="str">
            <v>LT Unrealized Loss On Adverse Commitment</v>
          </cell>
        </row>
        <row r="165">
          <cell r="B165">
            <v>299515</v>
          </cell>
          <cell r="C165" t="str">
            <v>LT Unrealized Mark To Market Loss</v>
          </cell>
        </row>
        <row r="166">
          <cell r="B166">
            <v>299520</v>
          </cell>
          <cell r="C166" t="str">
            <v>LT Derivative Liability</v>
          </cell>
        </row>
        <row r="167">
          <cell r="B167">
            <v>299525</v>
          </cell>
          <cell r="C167" t="str">
            <v>LT Regulatory Liabilities</v>
          </cell>
        </row>
        <row r="168">
          <cell r="B168">
            <v>299530</v>
          </cell>
          <cell r="C168" t="str">
            <v>LT Accrued Asset Retirement Obligations</v>
          </cell>
        </row>
        <row r="169">
          <cell r="B169">
            <v>299535</v>
          </cell>
          <cell r="C169" t="str">
            <v>LT Contingencies</v>
          </cell>
        </row>
        <row r="170">
          <cell r="B170">
            <v>299536</v>
          </cell>
          <cell r="C170" t="str">
            <v>Other Income Tax Payable - Long Term</v>
          </cell>
        </row>
        <row r="171">
          <cell r="B171">
            <v>299537</v>
          </cell>
          <cell r="C171" t="str">
            <v>FIN 48 Tax Liability - Non-Current</v>
          </cell>
        </row>
        <row r="172">
          <cell r="B172">
            <v>299540</v>
          </cell>
          <cell r="C172" t="str">
            <v>LT Deferred Income</v>
          </cell>
        </row>
        <row r="173">
          <cell r="B173">
            <v>299550</v>
          </cell>
          <cell r="C173" t="str">
            <v>LT Construction Retainage</v>
          </cell>
        </row>
        <row r="174">
          <cell r="B174">
            <v>299551</v>
          </cell>
          <cell r="C174" t="str">
            <v>LT Incentive Compensation Payable</v>
          </cell>
        </row>
        <row r="175">
          <cell r="B175">
            <v>299553</v>
          </cell>
          <cell r="C175" t="str">
            <v>PIS/COFINS Reserve Accrual - LT</v>
          </cell>
        </row>
        <row r="176">
          <cell r="B176">
            <v>299555</v>
          </cell>
          <cell r="C176" t="str">
            <v>Other Long Term Liabilities - Other</v>
          </cell>
        </row>
        <row r="177">
          <cell r="B177">
            <v>299556</v>
          </cell>
          <cell r="C177" t="str">
            <v>Contingent Legal Reserves - LT</v>
          </cell>
        </row>
        <row r="178">
          <cell r="B178">
            <v>299557</v>
          </cell>
          <cell r="C178" t="str">
            <v>Litigation Settlement Reserves - LT</v>
          </cell>
        </row>
        <row r="179">
          <cell r="B179">
            <v>299558</v>
          </cell>
          <cell r="C179" t="str">
            <v>Environmental Reserves Accrual - LT</v>
          </cell>
        </row>
        <row r="180">
          <cell r="B180">
            <v>299559</v>
          </cell>
          <cell r="C180" t="str">
            <v>Environmental Settlement Reserves - LT</v>
          </cell>
        </row>
        <row r="181">
          <cell r="B181">
            <v>300505</v>
          </cell>
          <cell r="C181" t="str">
            <v>Minority Interest Capital Contributions</v>
          </cell>
        </row>
        <row r="182">
          <cell r="B182">
            <v>300510</v>
          </cell>
          <cell r="C182" t="str">
            <v>Minority Earnings Bal Sheet Adj</v>
          </cell>
        </row>
        <row r="183">
          <cell r="B183">
            <v>300511</v>
          </cell>
          <cell r="C183" t="str">
            <v>Minority Int - Other Comp Inc - Minimum Pension Liab</v>
          </cell>
        </row>
        <row r="184">
          <cell r="B184">
            <v>300513</v>
          </cell>
          <cell r="C184" t="str">
            <v>MI - Taxes Other Comp Inc - Minimum Pension Liability</v>
          </cell>
        </row>
        <row r="185">
          <cell r="B185">
            <v>300515</v>
          </cell>
          <cell r="C185" t="str">
            <v>Minority Int - Beg Earnings Adj</v>
          </cell>
        </row>
        <row r="186">
          <cell r="B186">
            <v>300516</v>
          </cell>
          <cell r="C186" t="str">
            <v>MI - Taxes Other Comp Inc - FAS 133</v>
          </cell>
        </row>
        <row r="187">
          <cell r="B187">
            <v>300517</v>
          </cell>
          <cell r="C187" t="str">
            <v>Minority Int FAS 133</v>
          </cell>
        </row>
        <row r="188">
          <cell r="B188">
            <v>300520</v>
          </cell>
          <cell r="C188" t="str">
            <v>Minority Int FAS 133 Bal Sheet Adj</v>
          </cell>
        </row>
        <row r="189">
          <cell r="B189">
            <v>300525</v>
          </cell>
          <cell r="C189" t="str">
            <v>Minority Capital Contrib TLA</v>
          </cell>
        </row>
        <row r="190">
          <cell r="B190">
            <v>300530</v>
          </cell>
          <cell r="C190" t="str">
            <v>Min Cap Contrib TLA Bal Sheet Adj</v>
          </cell>
        </row>
        <row r="191">
          <cell r="B191">
            <v>300535</v>
          </cell>
          <cell r="C191" t="str">
            <v>Minority Dividends</v>
          </cell>
        </row>
        <row r="192">
          <cell r="B192">
            <v>300540</v>
          </cell>
          <cell r="C192" t="str">
            <v>Minority Div TLA Balance Sheet Adj</v>
          </cell>
        </row>
        <row r="193">
          <cell r="B193">
            <v>300550</v>
          </cell>
          <cell r="C193" t="str">
            <v>Unconsol Dividends</v>
          </cell>
        </row>
        <row r="194">
          <cell r="B194">
            <v>300560</v>
          </cell>
          <cell r="C194" t="str">
            <v>Preferred Stock - Subs</v>
          </cell>
        </row>
        <row r="195">
          <cell r="B195">
            <v>330505</v>
          </cell>
          <cell r="C195" t="str">
            <v>Common Stock</v>
          </cell>
        </row>
        <row r="196">
          <cell r="B196">
            <v>341005</v>
          </cell>
          <cell r="C196" t="str">
            <v>Unconsol Contributed Capital</v>
          </cell>
        </row>
        <row r="197">
          <cell r="B197">
            <v>341010</v>
          </cell>
          <cell r="C197" t="str">
            <v>Additional Paid In Capital</v>
          </cell>
        </row>
        <row r="198">
          <cell r="B198">
            <v>360505</v>
          </cell>
          <cell r="C198" t="str">
            <v>Unrealized Gain/Loss On Investment</v>
          </cell>
        </row>
        <row r="199">
          <cell r="B199">
            <v>360506</v>
          </cell>
          <cell r="C199" t="str">
            <v>Taxes - Unrealized Gain/(Loss) on Investment</v>
          </cell>
        </row>
        <row r="200">
          <cell r="B200">
            <v>360520</v>
          </cell>
          <cell r="C200" t="str">
            <v>Change In Acctg Principle OCI - FAS133</v>
          </cell>
        </row>
        <row r="201">
          <cell r="B201">
            <v>360525</v>
          </cell>
          <cell r="C201" t="str">
            <v>Other Comp Inc - FAS133 - Unrealized</v>
          </cell>
        </row>
        <row r="202">
          <cell r="B202">
            <v>360526</v>
          </cell>
          <cell r="C202" t="str">
            <v>OCI - FAS133 - Adjustment</v>
          </cell>
        </row>
        <row r="203">
          <cell r="B203">
            <v>360527</v>
          </cell>
          <cell r="C203" t="str">
            <v>Other Comp Inc - FAS133 - Realized</v>
          </cell>
        </row>
        <row r="204">
          <cell r="B204">
            <v>360528</v>
          </cell>
          <cell r="C204" t="str">
            <v>Accum Amort Oth Comp Inc - FAS133 Realized</v>
          </cell>
        </row>
        <row r="205">
          <cell r="B205">
            <v>360530</v>
          </cell>
          <cell r="C205" t="str">
            <v>Other Comprehensive Income - FAS 143</v>
          </cell>
        </row>
        <row r="206">
          <cell r="B206">
            <v>360531</v>
          </cell>
          <cell r="C206" t="str">
            <v>Taxes - Other Comp Inc - FAS133</v>
          </cell>
        </row>
        <row r="207">
          <cell r="B207">
            <v>360535</v>
          </cell>
          <cell r="C207" t="str">
            <v>Oth Comp Inc - Minimum Pension Liability</v>
          </cell>
        </row>
        <row r="208">
          <cell r="B208">
            <v>360536</v>
          </cell>
          <cell r="C208" t="str">
            <v>Taxes - Other Comp Inc - Minimum Pension Liability</v>
          </cell>
        </row>
        <row r="209">
          <cell r="B209">
            <v>360540</v>
          </cell>
          <cell r="C209" t="str">
            <v>Oth Comp Inc - Other</v>
          </cell>
        </row>
        <row r="210">
          <cell r="B210">
            <v>370505</v>
          </cell>
          <cell r="C210" t="str">
            <v>Cumulative Translation Adjustment</v>
          </cell>
        </row>
        <row r="211">
          <cell r="B211">
            <v>380505</v>
          </cell>
          <cell r="C211" t="str">
            <v>Treasury Stock</v>
          </cell>
        </row>
        <row r="212">
          <cell r="B212" t="str">
            <v>GAAP067</v>
          </cell>
          <cell r="C212" t="str">
            <v>Beginning Retained Earnings</v>
          </cell>
        </row>
        <row r="213">
          <cell r="B213" t="str">
            <v>GAAP041</v>
          </cell>
          <cell r="C213" t="str">
            <v>IC02 Consol - Receivable Charges - Maikuben West CJSC</v>
          </cell>
        </row>
        <row r="214">
          <cell r="B214" t="str">
            <v>GAAP042</v>
          </cell>
          <cell r="C214" t="str">
            <v>IC02 Consol - Receivable Charges - AES Kazakstan LLP</v>
          </cell>
        </row>
        <row r="215">
          <cell r="B215" t="str">
            <v>GAAP043</v>
          </cell>
          <cell r="C215" t="str">
            <v>IC09 Consol - Loans Rec - LT - Maikuben West CJSC</v>
          </cell>
        </row>
        <row r="216">
          <cell r="B216" t="str">
            <v>GAAP077</v>
          </cell>
          <cell r="C216" t="str">
            <v>IC08 Consol - Loans Rec - Current - Maikuben West CJSC</v>
          </cell>
        </row>
        <row r="217">
          <cell r="B217" t="str">
            <v>GAAP044</v>
          </cell>
          <cell r="C217" t="str">
            <v>IC01 Consol - Cap Contribution Inv - Shygys Energy LLP (Kaz)Op</v>
          </cell>
        </row>
        <row r="218">
          <cell r="B218" t="str">
            <v>GAAP045</v>
          </cell>
          <cell r="C218" t="str">
            <v>IC02 Consol - Charges Payable - AES Corp</v>
          </cell>
        </row>
        <row r="219">
          <cell r="B219" t="str">
            <v>GAAP046</v>
          </cell>
          <cell r="C219" t="str">
            <v>IC02 Consol - Charges Payable - Silk Road Inc</v>
          </cell>
        </row>
        <row r="220">
          <cell r="B220" t="str">
            <v>GAAP047</v>
          </cell>
          <cell r="C220" t="str">
            <v>IC02 Consol - Charges Payable - Shulbinsk GES LSC</v>
          </cell>
        </row>
        <row r="221">
          <cell r="B221" t="str">
            <v>GAAP048</v>
          </cell>
          <cell r="C221" t="str">
            <v>IC02 Consol - Charges Payable - UstKamenogorsk GES LLP</v>
          </cell>
        </row>
        <row r="222">
          <cell r="B222" t="str">
            <v>GAAP049</v>
          </cell>
          <cell r="C222" t="str">
            <v>IC02 Consol - Charges Payable - Maikuben West CJSC</v>
          </cell>
        </row>
        <row r="223">
          <cell r="B223" t="str">
            <v>GAAP050</v>
          </cell>
          <cell r="C223" t="str">
            <v>IC02 Consol - Charges Payable - Borsod Energetikia Kft</v>
          </cell>
        </row>
        <row r="224">
          <cell r="B224" t="str">
            <v>GAAP084</v>
          </cell>
          <cell r="C224" t="str">
            <v>IC02 Consol - Charges Payable - AES Great Britain</v>
          </cell>
        </row>
        <row r="225">
          <cell r="B225" t="str">
            <v>GAAP051</v>
          </cell>
          <cell r="C225" t="str">
            <v>IC08 Consol - Loans Payable - Current - AES Corp</v>
          </cell>
        </row>
        <row r="226">
          <cell r="B226" t="str">
            <v>GAAP052</v>
          </cell>
          <cell r="C226" t="str">
            <v>IC08 Consol - Loans Payable - Current - AES Ekibastuz Holdings BV</v>
          </cell>
        </row>
        <row r="227">
          <cell r="B227" t="str">
            <v>GAAP053</v>
          </cell>
          <cell r="C227" t="str">
            <v>IC07 Consol - Int Payable - LT - AES Corp</v>
          </cell>
        </row>
        <row r="228">
          <cell r="B228" t="str">
            <v>GAAP054</v>
          </cell>
          <cell r="C228" t="str">
            <v>IC07 Consol - Int Payable - LT - AES Ekibastuz Holdings BV</v>
          </cell>
        </row>
        <row r="229">
          <cell r="B229" t="str">
            <v>GAAP055</v>
          </cell>
          <cell r="C229" t="str">
            <v>IC07 Consol - Int Payable - LT - AES Electric LTD</v>
          </cell>
        </row>
        <row r="230">
          <cell r="B230" t="str">
            <v>GAAP056</v>
          </cell>
          <cell r="C230" t="str">
            <v>IC01 Consol - Contributed Capital - Suntree Power LTD</v>
          </cell>
        </row>
        <row r="231">
          <cell r="B231" t="str">
            <v>GAAP057</v>
          </cell>
          <cell r="C231" t="str">
            <v>IC01 Consol - Contributed Capital - AES Corp (Global Power Holdings BV)</v>
          </cell>
        </row>
        <row r="232">
          <cell r="B232" t="str">
            <v>GAAP058</v>
          </cell>
          <cell r="C232" t="str">
            <v>IC02 Consol - Receivable Charges - Sogrinsk TETS LLP</v>
          </cell>
        </row>
        <row r="233">
          <cell r="B233" t="str">
            <v>GAAP059</v>
          </cell>
          <cell r="C233" t="str">
            <v>IC02 Consol - Receivable Charges - UstKamenogorsk TETS LLP</v>
          </cell>
        </row>
        <row r="234">
          <cell r="B234" t="str">
            <v>GAAP060</v>
          </cell>
          <cell r="C234" t="str">
            <v>IC02 Consol - Receivable Charges - NurEnergoService LLP</v>
          </cell>
        </row>
        <row r="235">
          <cell r="B235" t="str">
            <v>GAAP085</v>
          </cell>
          <cell r="C235" t="str">
            <v>IC02 Consol - Receivable Charges - AES Great Britain</v>
          </cell>
        </row>
        <row r="236">
          <cell r="B236" t="str">
            <v>GAAP061</v>
          </cell>
          <cell r="C236" t="str">
            <v>IC02 Consol - Charges Payable - NurEnergoService LLP</v>
          </cell>
        </row>
        <row r="237">
          <cell r="B237" t="str">
            <v>GAAP062</v>
          </cell>
          <cell r="C237" t="str">
            <v>IC02 Consol - Receivable Charges - Altail Power LLP (KAZ)</v>
          </cell>
        </row>
        <row r="238">
          <cell r="B238" t="str">
            <v>GAAP063</v>
          </cell>
          <cell r="C238" t="str">
            <v>IC02 Consol - Charges Payable - AES Electric Ltd.</v>
          </cell>
        </row>
        <row r="239">
          <cell r="B239" t="str">
            <v>GAAP064</v>
          </cell>
          <cell r="C239" t="str">
            <v>IC03 Consol - Dividends - Suntree Power Ltd.</v>
          </cell>
        </row>
        <row r="240">
          <cell r="B240" t="str">
            <v>GAAP065</v>
          </cell>
          <cell r="C240" t="str">
            <v>IC02 Consol - Receivable Charges - AES Rivnooblenergo</v>
          </cell>
        </row>
        <row r="241">
          <cell r="B241" t="str">
            <v>GAAP070</v>
          </cell>
          <cell r="C241" t="str">
            <v>IC02 Consol - Charges Payable - Lal Pir</v>
          </cell>
        </row>
        <row r="242">
          <cell r="B242" t="str">
            <v>GAAP071</v>
          </cell>
          <cell r="C242" t="str">
            <v>IC02 Consol - Charges Payable - Tau Power BV</v>
          </cell>
        </row>
        <row r="243">
          <cell r="B243" t="str">
            <v>GAAP097</v>
          </cell>
          <cell r="C243" t="str">
            <v>IC07 Consol - Int Payable - LT - AES Global Power Holdings BV</v>
          </cell>
        </row>
        <row r="244">
          <cell r="B244" t="str">
            <v>GAAP088</v>
          </cell>
          <cell r="C244" t="str">
            <v>IC02 Consol - Charges Payable - UstKamenogorsk TETS LLP</v>
          </cell>
        </row>
        <row r="246">
          <cell r="C246" t="str">
            <v>Total: Balance Sheet</v>
          </cell>
        </row>
        <row r="248">
          <cell r="B248">
            <v>400505</v>
          </cell>
          <cell r="C248" t="str">
            <v>Contract Elec Sales - Capacity/Avail</v>
          </cell>
        </row>
        <row r="249">
          <cell r="B249">
            <v>400510</v>
          </cell>
          <cell r="C249" t="str">
            <v>Contract Elec Sales - Energy-Prod</v>
          </cell>
        </row>
        <row r="250">
          <cell r="B250">
            <v>400512</v>
          </cell>
          <cell r="C250" t="str">
            <v>Contract Elec Sales - Fuel Passthrough</v>
          </cell>
        </row>
        <row r="251">
          <cell r="B251">
            <v>400515</v>
          </cell>
          <cell r="C251" t="str">
            <v>Contract Electricity Sales - O &amp; M</v>
          </cell>
        </row>
        <row r="252">
          <cell r="B252">
            <v>400520</v>
          </cell>
          <cell r="C252" t="str">
            <v>Amort of Unhedged Commodity Derivatives</v>
          </cell>
        </row>
        <row r="253">
          <cell r="B253">
            <v>400530</v>
          </cell>
          <cell r="C253" t="str">
            <v>Contract Elec Sales - Lease Revenue</v>
          </cell>
        </row>
        <row r="254">
          <cell r="B254">
            <v>401005</v>
          </cell>
          <cell r="C254" t="str">
            <v>Spot Electricity Sales - Capacity</v>
          </cell>
        </row>
        <row r="255">
          <cell r="B255">
            <v>401010</v>
          </cell>
          <cell r="C255" t="str">
            <v>Spot Electricity Sales - Energy</v>
          </cell>
        </row>
        <row r="256">
          <cell r="B256">
            <v>401505</v>
          </cell>
          <cell r="C256" t="str">
            <v>Generation - Ancillary Services</v>
          </cell>
        </row>
        <row r="257">
          <cell r="B257">
            <v>401515</v>
          </cell>
          <cell r="C257" t="str">
            <v>Steam Sales</v>
          </cell>
        </row>
        <row r="258">
          <cell r="B258">
            <v>401520</v>
          </cell>
          <cell r="C258" t="str">
            <v>CO2 Sales</v>
          </cell>
        </row>
        <row r="259">
          <cell r="B259">
            <v>401525</v>
          </cell>
          <cell r="C259" t="str">
            <v>Heat Sales</v>
          </cell>
        </row>
        <row r="260">
          <cell r="B260">
            <v>401530</v>
          </cell>
          <cell r="C260" t="str">
            <v>Other Cogeneration Revenues</v>
          </cell>
        </row>
        <row r="261">
          <cell r="B261">
            <v>402005</v>
          </cell>
          <cell r="C261" t="str">
            <v>Water Capacity</v>
          </cell>
        </row>
        <row r="262">
          <cell r="B262">
            <v>402010</v>
          </cell>
          <cell r="C262" t="str">
            <v>Water Output</v>
          </cell>
        </row>
        <row r="263">
          <cell r="B263">
            <v>410505</v>
          </cell>
          <cell r="C263" t="str">
            <v>Dist. Sales - Industrial Customers</v>
          </cell>
        </row>
        <row r="264">
          <cell r="B264">
            <v>410510</v>
          </cell>
          <cell r="C264" t="str">
            <v>Dist. Sales - Residential Customers</v>
          </cell>
        </row>
        <row r="265">
          <cell r="B265">
            <v>410515</v>
          </cell>
          <cell r="C265" t="str">
            <v>Dist. Sales - Commercial Customers</v>
          </cell>
        </row>
        <row r="266">
          <cell r="B266">
            <v>410520</v>
          </cell>
          <cell r="C266" t="str">
            <v>Dist. Sales - Government Customers</v>
          </cell>
        </row>
        <row r="267">
          <cell r="B267">
            <v>411005</v>
          </cell>
          <cell r="C267" t="str">
            <v>Distribution - Ancillary Services</v>
          </cell>
        </row>
        <row r="268">
          <cell r="B268">
            <v>411010</v>
          </cell>
          <cell r="C268" t="str">
            <v>Dist. Revenue - Revenue Deductions</v>
          </cell>
        </row>
        <row r="269">
          <cell r="B269">
            <v>411012</v>
          </cell>
          <cell r="C269" t="str">
            <v>Amort of Margin Recovery</v>
          </cell>
        </row>
        <row r="270">
          <cell r="B270">
            <v>411015</v>
          </cell>
          <cell r="C270" t="str">
            <v>Other Distribution Revenues</v>
          </cell>
        </row>
        <row r="271">
          <cell r="B271">
            <v>420505</v>
          </cell>
          <cell r="C271" t="str">
            <v>Fuel Sales (Coal, Oil, Etc)</v>
          </cell>
        </row>
        <row r="272">
          <cell r="B272">
            <v>420510</v>
          </cell>
          <cell r="C272" t="str">
            <v>Telecom Sales</v>
          </cell>
        </row>
        <row r="273">
          <cell r="B273">
            <v>420515</v>
          </cell>
          <cell r="C273" t="str">
            <v>Dist. - Sales Of Environmental Allow.</v>
          </cell>
        </row>
        <row r="274">
          <cell r="B274">
            <v>420516</v>
          </cell>
          <cell r="C274" t="str">
            <v>Sales of Emission Allowances to Affiliates</v>
          </cell>
        </row>
        <row r="275">
          <cell r="B275">
            <v>420518</v>
          </cell>
          <cell r="C275" t="str">
            <v>Other Non-Electricity Sales - Management Fees</v>
          </cell>
        </row>
        <row r="276">
          <cell r="B276">
            <v>420520</v>
          </cell>
          <cell r="C276" t="str">
            <v>Other Sales (Non-Electricity)</v>
          </cell>
        </row>
        <row r="277">
          <cell r="B277">
            <v>420521</v>
          </cell>
          <cell r="C277" t="str">
            <v>(Gain) / Loss on Swap of Emission Allowances</v>
          </cell>
        </row>
        <row r="278">
          <cell r="B278">
            <v>420522</v>
          </cell>
          <cell r="C278" t="str">
            <v>(Gain) / Loss on Swap of Emission Allowances to Affliates</v>
          </cell>
        </row>
        <row r="279">
          <cell r="B279">
            <v>485005</v>
          </cell>
          <cell r="C279" t="str">
            <v>UC Related Prty Reimb Ops Exp (Rev)</v>
          </cell>
        </row>
        <row r="280">
          <cell r="B280">
            <v>485010</v>
          </cell>
          <cell r="C280" t="str">
            <v>UC Related Prty Ops Mgmt Fee (Rev)</v>
          </cell>
        </row>
        <row r="281">
          <cell r="B281">
            <v>485015</v>
          </cell>
          <cell r="C281" t="str">
            <v>UC Related Prty Const Mgmt Fees (Rev)</v>
          </cell>
        </row>
        <row r="282">
          <cell r="B282">
            <v>510505</v>
          </cell>
          <cell r="C282" t="str">
            <v>Coal Commodity</v>
          </cell>
        </row>
        <row r="283">
          <cell r="B283">
            <v>510506</v>
          </cell>
          <cell r="C283" t="str">
            <v>Coal Handling</v>
          </cell>
        </row>
        <row r="284">
          <cell r="B284">
            <v>510510</v>
          </cell>
          <cell r="C284" t="str">
            <v>Oil #2 Commodity</v>
          </cell>
        </row>
        <row r="285">
          <cell r="B285">
            <v>510511</v>
          </cell>
          <cell r="C285" t="str">
            <v>Oil #2 Handling</v>
          </cell>
        </row>
        <row r="286">
          <cell r="B286">
            <v>510515</v>
          </cell>
          <cell r="C286" t="str">
            <v>Oil #6 Commodity</v>
          </cell>
        </row>
        <row r="287">
          <cell r="B287">
            <v>510516</v>
          </cell>
          <cell r="C287" t="str">
            <v>Oil #6 Handling</v>
          </cell>
        </row>
        <row r="288">
          <cell r="B288">
            <v>510520</v>
          </cell>
          <cell r="C288" t="str">
            <v>Diesel Commodity</v>
          </cell>
        </row>
        <row r="289">
          <cell r="B289">
            <v>510521</v>
          </cell>
          <cell r="C289" t="str">
            <v>Diesel Handling</v>
          </cell>
        </row>
        <row r="290">
          <cell r="B290">
            <v>510525</v>
          </cell>
          <cell r="C290" t="str">
            <v>Natural Gas Commodity</v>
          </cell>
        </row>
        <row r="291">
          <cell r="B291">
            <v>510526</v>
          </cell>
          <cell r="C291" t="str">
            <v>Natural Gas Handling</v>
          </cell>
        </row>
        <row r="292">
          <cell r="B292">
            <v>510530</v>
          </cell>
          <cell r="C292" t="str">
            <v>Petroleum Coke Commodity</v>
          </cell>
        </row>
        <row r="293">
          <cell r="B293">
            <v>510531</v>
          </cell>
          <cell r="C293" t="str">
            <v>Petroleum Coke Handling</v>
          </cell>
        </row>
        <row r="294">
          <cell r="B294">
            <v>510535</v>
          </cell>
          <cell r="C294" t="str">
            <v>Other Fuel Commodity</v>
          </cell>
        </row>
        <row r="295">
          <cell r="B295">
            <v>510536</v>
          </cell>
          <cell r="C295" t="str">
            <v>Other Fuel Handling</v>
          </cell>
        </row>
        <row r="296">
          <cell r="B296">
            <v>510537</v>
          </cell>
          <cell r="C296" t="str">
            <v>Amort of Unhedged Fuel Commodity Dervatives</v>
          </cell>
        </row>
        <row r="297">
          <cell r="B297">
            <v>510550</v>
          </cell>
          <cell r="C297" t="str">
            <v>Fuel Transportation Costs</v>
          </cell>
        </row>
        <row r="298">
          <cell r="B298">
            <v>510555</v>
          </cell>
          <cell r="C298" t="str">
            <v>Sorbent (Limestone/Lime/Etc)</v>
          </cell>
        </row>
        <row r="299">
          <cell r="B299">
            <v>510560</v>
          </cell>
          <cell r="C299" t="str">
            <v>Residual Waste Disposal</v>
          </cell>
        </row>
        <row r="300">
          <cell r="B300">
            <v>510565</v>
          </cell>
          <cell r="C300" t="str">
            <v>Sale of Coal Tax Credits</v>
          </cell>
        </row>
        <row r="301">
          <cell r="B301">
            <v>511005</v>
          </cell>
          <cell r="C301" t="str">
            <v>Hydroelectric Water Usage Fees</v>
          </cell>
        </row>
        <row r="302">
          <cell r="B302">
            <v>511010</v>
          </cell>
          <cell r="C302" t="str">
            <v>Hydroelectric - Other Variable Costs</v>
          </cell>
        </row>
        <row r="303">
          <cell r="B303">
            <v>520506</v>
          </cell>
          <cell r="C303" t="str">
            <v>Contract Electricity Purchases - Energy</v>
          </cell>
        </row>
        <row r="304">
          <cell r="B304">
            <v>520507</v>
          </cell>
          <cell r="C304" t="str">
            <v>Contract Electricity Purchases - Capacity</v>
          </cell>
        </row>
        <row r="305">
          <cell r="B305">
            <v>520511</v>
          </cell>
          <cell r="C305" t="str">
            <v>Spot Electricity Purchases - Energy</v>
          </cell>
        </row>
        <row r="306">
          <cell r="B306">
            <v>520515</v>
          </cell>
          <cell r="C306" t="str">
            <v>Spot Electricity Purchases - Capacity</v>
          </cell>
        </row>
        <row r="307">
          <cell r="B307">
            <v>530505</v>
          </cell>
          <cell r="C307" t="str">
            <v>Fuel Cost Of Sales (Coal Mining, Etc)</v>
          </cell>
        </row>
        <row r="308">
          <cell r="B308">
            <v>530510</v>
          </cell>
          <cell r="C308" t="str">
            <v>Telecom - Cost Of Sales</v>
          </cell>
        </row>
        <row r="309">
          <cell r="B309">
            <v>530515</v>
          </cell>
          <cell r="C309" t="str">
            <v>Other Costs Of Sales</v>
          </cell>
        </row>
        <row r="310">
          <cell r="B310">
            <v>540505</v>
          </cell>
          <cell r="C310" t="str">
            <v>Chemicals - Ammonia</v>
          </cell>
        </row>
        <row r="311">
          <cell r="B311">
            <v>540510</v>
          </cell>
          <cell r="C311" t="str">
            <v>Chemicals - Gases</v>
          </cell>
        </row>
        <row r="312">
          <cell r="B312">
            <v>540515</v>
          </cell>
          <cell r="C312" t="str">
            <v>Chemicals - Lubricants</v>
          </cell>
        </row>
        <row r="313">
          <cell r="B313">
            <v>540520</v>
          </cell>
          <cell r="C313" t="str">
            <v>Chemicals - Other Boiler</v>
          </cell>
        </row>
        <row r="314">
          <cell r="B314">
            <v>540525</v>
          </cell>
          <cell r="C314" t="str">
            <v>Chemicals - Other Cooling System</v>
          </cell>
        </row>
        <row r="315">
          <cell r="B315">
            <v>540530</v>
          </cell>
          <cell r="C315" t="str">
            <v>Chemicals - Other</v>
          </cell>
        </row>
        <row r="316">
          <cell r="B316">
            <v>541005</v>
          </cell>
          <cell r="C316" t="str">
            <v>Supplies/Consumables Used In Generation</v>
          </cell>
        </row>
        <row r="317">
          <cell r="B317">
            <v>541006</v>
          </cell>
          <cell r="C317" t="str">
            <v>Supplies/Consumables For Distribution</v>
          </cell>
        </row>
        <row r="318">
          <cell r="B318">
            <v>541007</v>
          </cell>
          <cell r="C318" t="str">
            <v>Supplies/Consumables For Trans</v>
          </cell>
        </row>
        <row r="319">
          <cell r="B319">
            <v>541010</v>
          </cell>
          <cell r="C319" t="str">
            <v>Equipment Prchsd For Gen</v>
          </cell>
        </row>
        <row r="320">
          <cell r="B320">
            <v>541011</v>
          </cell>
          <cell r="C320" t="str">
            <v>Equipment Prchsd For Dist</v>
          </cell>
        </row>
        <row r="321">
          <cell r="B321">
            <v>541012</v>
          </cell>
          <cell r="C321" t="str">
            <v>Equipment Prchsd For Trans</v>
          </cell>
        </row>
        <row r="322">
          <cell r="B322">
            <v>541505</v>
          </cell>
          <cell r="C322" t="str">
            <v>Raw Water - Boiler (Steam Production)</v>
          </cell>
        </row>
        <row r="323">
          <cell r="B323">
            <v>541506</v>
          </cell>
          <cell r="C323" t="str">
            <v>Raw Water - Cooling System</v>
          </cell>
        </row>
        <row r="324">
          <cell r="B324">
            <v>550505</v>
          </cell>
          <cell r="C324" t="str">
            <v>Transmission Charges - Variable</v>
          </cell>
        </row>
        <row r="325">
          <cell r="B325">
            <v>550510</v>
          </cell>
          <cell r="C325" t="str">
            <v>Other Market Related Fees - Variable</v>
          </cell>
        </row>
        <row r="326">
          <cell r="B326">
            <v>560503</v>
          </cell>
          <cell r="C326" t="str">
            <v>Cost of Emission Allowances Sold</v>
          </cell>
        </row>
        <row r="327">
          <cell r="B327">
            <v>560504</v>
          </cell>
          <cell r="C327" t="str">
            <v>Cost of Emission Allowances Sold to Affiliates</v>
          </cell>
        </row>
        <row r="328">
          <cell r="B328">
            <v>560505</v>
          </cell>
          <cell r="C328" t="str">
            <v>Purchases Of Environmental Allowances</v>
          </cell>
        </row>
        <row r="329">
          <cell r="B329">
            <v>560506</v>
          </cell>
          <cell r="C329" t="str">
            <v>Cost of Emission Allowances (Affiliate Purch) Utilized</v>
          </cell>
        </row>
        <row r="330">
          <cell r="B330">
            <v>560510</v>
          </cell>
          <cell r="C330" t="str">
            <v>Environmental Fees</v>
          </cell>
        </row>
        <row r="331">
          <cell r="B331">
            <v>570505</v>
          </cell>
          <cell r="C331" t="str">
            <v>Royalties</v>
          </cell>
        </row>
        <row r="332">
          <cell r="B332">
            <v>610505</v>
          </cell>
          <cell r="C332" t="str">
            <v>Salaries &amp; Wages</v>
          </cell>
        </row>
        <row r="333">
          <cell r="B333">
            <v>610506</v>
          </cell>
          <cell r="C333" t="str">
            <v>Salaries &amp; Wages - Non-O&amp;M</v>
          </cell>
        </row>
        <row r="334">
          <cell r="B334">
            <v>610510</v>
          </cell>
          <cell r="C334" t="str">
            <v>Overtime</v>
          </cell>
        </row>
        <row r="335">
          <cell r="B335">
            <v>610511</v>
          </cell>
          <cell r="C335" t="str">
            <v>Overtime - Non-O&amp;M</v>
          </cell>
        </row>
        <row r="336">
          <cell r="B336">
            <v>610515</v>
          </cell>
          <cell r="C336" t="str">
            <v>Cash Bonuses</v>
          </cell>
        </row>
        <row r="337">
          <cell r="B337">
            <v>610516</v>
          </cell>
          <cell r="C337" t="str">
            <v>Cash Bonuses - Non-O&amp;M</v>
          </cell>
        </row>
        <row r="338">
          <cell r="B338">
            <v>610520</v>
          </cell>
          <cell r="C338" t="str">
            <v>LT Compensation Plan - Performance Units</v>
          </cell>
        </row>
        <row r="339">
          <cell r="B339">
            <v>610521</v>
          </cell>
          <cell r="C339" t="str">
            <v>LT Compensation Plan - Performance Units - Non-O&amp;M</v>
          </cell>
        </row>
        <row r="340">
          <cell r="B340">
            <v>610524</v>
          </cell>
          <cell r="C340" t="str">
            <v>LT Compensation Plan - Stock Options - Non-O&amp;M</v>
          </cell>
        </row>
        <row r="341">
          <cell r="B341">
            <v>610525</v>
          </cell>
          <cell r="C341" t="str">
            <v>LT Compensation Plan - Stock Options</v>
          </cell>
        </row>
        <row r="342">
          <cell r="B342">
            <v>610526</v>
          </cell>
          <cell r="C342" t="str">
            <v>LT Compensation Plan - Restricted Stock Units</v>
          </cell>
        </row>
        <row r="343">
          <cell r="B343">
            <v>610527</v>
          </cell>
          <cell r="C343" t="str">
            <v>LT Compensation Plan - Restricted Stock Units - Non-O&amp;M</v>
          </cell>
        </row>
        <row r="344">
          <cell r="B344">
            <v>610530</v>
          </cell>
          <cell r="C344" t="str">
            <v>Vacation/Paid Time Off</v>
          </cell>
        </row>
        <row r="345">
          <cell r="B345">
            <v>610531</v>
          </cell>
          <cell r="C345" t="str">
            <v>Vacation/Paid Time Off - Non-O&amp;M</v>
          </cell>
        </row>
        <row r="346">
          <cell r="B346">
            <v>610535</v>
          </cell>
          <cell r="C346" t="str">
            <v>Severance</v>
          </cell>
        </row>
        <row r="347">
          <cell r="B347">
            <v>610536</v>
          </cell>
          <cell r="C347" t="str">
            <v>Severance - Non-O&amp;M</v>
          </cell>
        </row>
        <row r="348">
          <cell r="B348">
            <v>610540</v>
          </cell>
          <cell r="C348" t="str">
            <v>Other Compensation</v>
          </cell>
        </row>
        <row r="349">
          <cell r="B349">
            <v>610541</v>
          </cell>
          <cell r="C349" t="str">
            <v>Other Compensation - Non-O&amp;M</v>
          </cell>
        </row>
        <row r="350">
          <cell r="B350">
            <v>610545</v>
          </cell>
          <cell r="C350" t="str">
            <v>People Costs - SAP - ERP</v>
          </cell>
        </row>
        <row r="351">
          <cell r="B351">
            <v>610550</v>
          </cell>
          <cell r="C351" t="str">
            <v>People Costs - SAP - CCS</v>
          </cell>
        </row>
        <row r="352">
          <cell r="B352">
            <v>611005</v>
          </cell>
          <cell r="C352" t="str">
            <v>Employer Taxes</v>
          </cell>
        </row>
        <row r="353">
          <cell r="B353">
            <v>611006</v>
          </cell>
          <cell r="C353" t="str">
            <v>Employer Taxes - Non-O&amp;M</v>
          </cell>
        </row>
        <row r="354">
          <cell r="B354">
            <v>611505</v>
          </cell>
          <cell r="C354" t="str">
            <v>Defined Contribution Plan Expense</v>
          </cell>
        </row>
        <row r="355">
          <cell r="B355">
            <v>611506</v>
          </cell>
          <cell r="C355" t="str">
            <v>Defined Contribution Plan Expense - Non-O&amp;M</v>
          </cell>
        </row>
        <row r="356">
          <cell r="B356">
            <v>611510</v>
          </cell>
          <cell r="C356" t="str">
            <v>Defined BenefIT Plan Expense</v>
          </cell>
        </row>
        <row r="357">
          <cell r="B357">
            <v>611511</v>
          </cell>
          <cell r="C357" t="str">
            <v>Defined Benefit Plan Expense - Non-O&amp;M</v>
          </cell>
        </row>
        <row r="358">
          <cell r="B358">
            <v>612505</v>
          </cell>
          <cell r="C358" t="str">
            <v>Health, Life, Dental, Dis Ins</v>
          </cell>
        </row>
        <row r="359">
          <cell r="B359">
            <v>612506</v>
          </cell>
          <cell r="C359" t="str">
            <v>Health, Life, Dental, Dis Ins - Non-O&amp;M</v>
          </cell>
        </row>
        <row r="360">
          <cell r="B360">
            <v>612510</v>
          </cell>
          <cell r="C360" t="str">
            <v>Tuition Reimbursement</v>
          </cell>
        </row>
        <row r="361">
          <cell r="B361">
            <v>612511</v>
          </cell>
          <cell r="C361" t="str">
            <v>Tuition Reimbursement - Non-O&amp;M</v>
          </cell>
        </row>
        <row r="362">
          <cell r="B362">
            <v>612515</v>
          </cell>
          <cell r="C362" t="str">
            <v>Employee Training</v>
          </cell>
        </row>
        <row r="363">
          <cell r="B363">
            <v>612516</v>
          </cell>
          <cell r="C363" t="str">
            <v>Employee Training - Non-O&amp;M</v>
          </cell>
        </row>
        <row r="364">
          <cell r="B364">
            <v>613005</v>
          </cell>
          <cell r="C364" t="str">
            <v>Travel - Transportation</v>
          </cell>
        </row>
        <row r="365">
          <cell r="B365">
            <v>613006</v>
          </cell>
          <cell r="C365" t="str">
            <v>Travel - Transportation - Non-O&amp;M</v>
          </cell>
        </row>
        <row r="366">
          <cell r="B366">
            <v>613010</v>
          </cell>
          <cell r="C366" t="str">
            <v>Travel - Lodging</v>
          </cell>
        </row>
        <row r="367">
          <cell r="B367">
            <v>613011</v>
          </cell>
          <cell r="C367" t="str">
            <v>Travel - Lodging - Non-O&amp;M</v>
          </cell>
        </row>
        <row r="368">
          <cell r="B368">
            <v>613015</v>
          </cell>
          <cell r="C368" t="str">
            <v>Travel - Meals</v>
          </cell>
        </row>
        <row r="369">
          <cell r="B369">
            <v>613016</v>
          </cell>
          <cell r="C369" t="str">
            <v>Travel - Meals - Non-O&amp;M</v>
          </cell>
        </row>
        <row r="370">
          <cell r="B370">
            <v>613020</v>
          </cell>
          <cell r="C370" t="str">
            <v>Travel - SAP - ERP</v>
          </cell>
        </row>
        <row r="371">
          <cell r="B371">
            <v>613025</v>
          </cell>
          <cell r="C371" t="str">
            <v>Travel - SAP - CCS</v>
          </cell>
        </row>
        <row r="372">
          <cell r="B372">
            <v>613505</v>
          </cell>
          <cell r="C372" t="str">
            <v>Business Meal &amp; Entertainment</v>
          </cell>
        </row>
        <row r="373">
          <cell r="B373">
            <v>613506</v>
          </cell>
          <cell r="C373" t="str">
            <v>Business Meal &amp; Entertainment - Non-O&amp;M</v>
          </cell>
        </row>
        <row r="374">
          <cell r="B374">
            <v>613510</v>
          </cell>
          <cell r="C374" t="str">
            <v>Safety</v>
          </cell>
        </row>
        <row r="375">
          <cell r="B375">
            <v>613511</v>
          </cell>
          <cell r="C375" t="str">
            <v>Safety - Non-O&amp;M</v>
          </cell>
        </row>
        <row r="376">
          <cell r="B376">
            <v>613515</v>
          </cell>
          <cell r="C376" t="str">
            <v>Oth People Csts (Uniforms, Dues,Etc)</v>
          </cell>
        </row>
        <row r="377">
          <cell r="B377">
            <v>613516</v>
          </cell>
          <cell r="C377" t="str">
            <v>Oth People Csts (Uniforms, Dues,Etc) - Non-O&amp;M</v>
          </cell>
        </row>
        <row r="378">
          <cell r="B378">
            <v>613520</v>
          </cell>
          <cell r="C378" t="str">
            <v>Meetings/Conferences</v>
          </cell>
        </row>
        <row r="379">
          <cell r="B379">
            <v>613521</v>
          </cell>
          <cell r="C379" t="str">
            <v>Meetings/Conferences - Non-O&amp;M</v>
          </cell>
        </row>
        <row r="380">
          <cell r="B380">
            <v>613525</v>
          </cell>
          <cell r="C380" t="str">
            <v>Events (Picnics, Parties, Etc)</v>
          </cell>
        </row>
        <row r="381">
          <cell r="B381">
            <v>613526</v>
          </cell>
          <cell r="C381" t="str">
            <v>Events (Picnics, Parties, Etc) - Non-O&amp;M</v>
          </cell>
        </row>
        <row r="382">
          <cell r="B382">
            <v>620505</v>
          </cell>
          <cell r="C382" t="str">
            <v>Contract Svcs - Meter Read &amp; Bill Collec</v>
          </cell>
        </row>
        <row r="383">
          <cell r="B383">
            <v>620510</v>
          </cell>
          <cell r="C383" t="str">
            <v>Contract Svcs - Disc &amp; Reconnection Csts</v>
          </cell>
        </row>
        <row r="384">
          <cell r="B384">
            <v>620515</v>
          </cell>
          <cell r="C384" t="str">
            <v>Contract Svcs - Tree-Trim (Dist.)</v>
          </cell>
        </row>
        <row r="385">
          <cell r="B385">
            <v>620516</v>
          </cell>
          <cell r="C385" t="str">
            <v>Contract Svcs - Tree Trim (Trans)</v>
          </cell>
        </row>
        <row r="386">
          <cell r="B386">
            <v>620520</v>
          </cell>
          <cell r="C386" t="str">
            <v>Oth Contract Svcs Used For Gen</v>
          </cell>
        </row>
        <row r="387">
          <cell r="B387">
            <v>620521</v>
          </cell>
          <cell r="C387" t="str">
            <v>Oth Contract Svcs Used For Dist.</v>
          </cell>
        </row>
        <row r="388">
          <cell r="B388">
            <v>620522</v>
          </cell>
          <cell r="C388" t="str">
            <v>Oth Contract Svcs Used For Trans</v>
          </cell>
        </row>
        <row r="389">
          <cell r="B389">
            <v>620523</v>
          </cell>
          <cell r="C389" t="str">
            <v>Contract Srvcs - SAP - ERP</v>
          </cell>
        </row>
        <row r="390">
          <cell r="B390">
            <v>620524</v>
          </cell>
          <cell r="C390" t="str">
            <v>Contract Srvcs - SAP - CCS</v>
          </cell>
        </row>
        <row r="391">
          <cell r="B391">
            <v>621005</v>
          </cell>
          <cell r="C391" t="str">
            <v>Engineering Consultants Used For Gen</v>
          </cell>
        </row>
        <row r="392">
          <cell r="B392">
            <v>621006</v>
          </cell>
          <cell r="C392" t="str">
            <v>Engineering Consultants Used For Dist.</v>
          </cell>
        </row>
        <row r="393">
          <cell r="B393">
            <v>621007</v>
          </cell>
          <cell r="C393" t="str">
            <v>Engineering Consultants Used For Trans</v>
          </cell>
        </row>
        <row r="394">
          <cell r="B394">
            <v>621105</v>
          </cell>
          <cell r="C394" t="str">
            <v>Environmental Consultants</v>
          </cell>
        </row>
        <row r="395">
          <cell r="B395">
            <v>621205</v>
          </cell>
          <cell r="C395" t="str">
            <v>Legal Consultants</v>
          </cell>
        </row>
        <row r="396">
          <cell r="B396">
            <v>621505</v>
          </cell>
          <cell r="C396" t="str">
            <v>Accounting Consultants</v>
          </cell>
        </row>
        <row r="397">
          <cell r="B397">
            <v>621510</v>
          </cell>
          <cell r="C397" t="str">
            <v>Audit Services</v>
          </cell>
        </row>
        <row r="398">
          <cell r="B398">
            <v>621515</v>
          </cell>
          <cell r="C398" t="str">
            <v>Tax Services</v>
          </cell>
        </row>
        <row r="399">
          <cell r="B399">
            <v>622005</v>
          </cell>
          <cell r="C399" t="str">
            <v>Temporary Help</v>
          </cell>
        </row>
        <row r="400">
          <cell r="B400">
            <v>622006</v>
          </cell>
          <cell r="C400" t="str">
            <v>Temporary Help - Non-O&amp;M</v>
          </cell>
        </row>
        <row r="401">
          <cell r="B401">
            <v>622010</v>
          </cell>
          <cell r="C401" t="str">
            <v>Print Services</v>
          </cell>
        </row>
        <row r="402">
          <cell r="B402">
            <v>622011</v>
          </cell>
          <cell r="C402" t="str">
            <v>Print Services - Non-O&amp;M</v>
          </cell>
        </row>
        <row r="403">
          <cell r="B403">
            <v>622015</v>
          </cell>
          <cell r="C403" t="str">
            <v>Collection Costs</v>
          </cell>
        </row>
        <row r="404">
          <cell r="B404">
            <v>622020</v>
          </cell>
          <cell r="C404" t="str">
            <v>Other Consultants</v>
          </cell>
        </row>
        <row r="405">
          <cell r="B405">
            <v>622021</v>
          </cell>
          <cell r="C405" t="str">
            <v>Other Consultants - Non-O&amp;M</v>
          </cell>
        </row>
        <row r="406">
          <cell r="B406">
            <v>630505</v>
          </cell>
          <cell r="C406" t="str">
            <v>Transmission Charges</v>
          </cell>
        </row>
        <row r="407">
          <cell r="B407">
            <v>630510</v>
          </cell>
          <cell r="C407" t="str">
            <v>Other Market Related Fees</v>
          </cell>
        </row>
        <row r="408">
          <cell r="B408">
            <v>631005</v>
          </cell>
          <cell r="C408" t="str">
            <v>Amortization Of Regulatory Assets</v>
          </cell>
        </row>
        <row r="409">
          <cell r="B409">
            <v>631505</v>
          </cell>
          <cell r="C409" t="str">
            <v>Property Taxes</v>
          </cell>
        </row>
        <row r="410">
          <cell r="B410">
            <v>631510</v>
          </cell>
          <cell r="C410" t="str">
            <v>Gross Receipts Tax</v>
          </cell>
        </row>
        <row r="411">
          <cell r="B411">
            <v>631515</v>
          </cell>
          <cell r="C411" t="str">
            <v>Assets Tax</v>
          </cell>
        </row>
        <row r="412">
          <cell r="B412">
            <v>631520</v>
          </cell>
          <cell r="C412" t="str">
            <v>Municipal Taxes</v>
          </cell>
        </row>
        <row r="413">
          <cell r="B413">
            <v>631525</v>
          </cell>
          <cell r="C413" t="str">
            <v>Import/Export Duties/Customs Charges</v>
          </cell>
        </row>
        <row r="414">
          <cell r="B414">
            <v>631530</v>
          </cell>
          <cell r="C414" t="str">
            <v>Other Taxes</v>
          </cell>
        </row>
        <row r="415">
          <cell r="B415">
            <v>632005</v>
          </cell>
          <cell r="C415" t="str">
            <v>Insurance</v>
          </cell>
        </row>
        <row r="416">
          <cell r="B416">
            <v>632010</v>
          </cell>
          <cell r="C416" t="str">
            <v>Insurance Premiums with Captive</v>
          </cell>
        </row>
        <row r="417">
          <cell r="B417">
            <v>642505</v>
          </cell>
          <cell r="C417" t="str">
            <v>Penalties For Non-Served Energy</v>
          </cell>
        </row>
        <row r="418">
          <cell r="B418">
            <v>643015</v>
          </cell>
          <cell r="C418" t="str">
            <v>Facilities Mgmt - Security Services</v>
          </cell>
        </row>
        <row r="419">
          <cell r="B419">
            <v>643016</v>
          </cell>
          <cell r="C419" t="str">
            <v>Facilities Mgmt - Security Services - Non-O&amp;M</v>
          </cell>
        </row>
        <row r="420">
          <cell r="B420">
            <v>643020</v>
          </cell>
          <cell r="C420" t="str">
            <v>Facilities Mgmt - Jan/Indust Clean Csts</v>
          </cell>
        </row>
        <row r="421">
          <cell r="B421">
            <v>643021</v>
          </cell>
          <cell r="C421" t="str">
            <v>Facilities Mgmt - Jan/Indust Clean Csts - Non-O&amp;M</v>
          </cell>
        </row>
        <row r="422">
          <cell r="B422">
            <v>643025</v>
          </cell>
          <cell r="C422" t="str">
            <v>Facilities Mgmt - Other Costs</v>
          </cell>
        </row>
        <row r="423">
          <cell r="B423">
            <v>643026</v>
          </cell>
          <cell r="C423" t="str">
            <v>Facilities Mgmt - Other Costs - Non-O&amp;M</v>
          </cell>
        </row>
        <row r="424">
          <cell r="B424">
            <v>643030</v>
          </cell>
          <cell r="C424" t="str">
            <v>Facilities Mgmt - Utilities - Oil &amp; Gas</v>
          </cell>
        </row>
        <row r="425">
          <cell r="B425">
            <v>643031</v>
          </cell>
          <cell r="C425" t="str">
            <v>Facilities Mgmt - Utilities - Oil &amp; Gas - Non-O&amp;M</v>
          </cell>
        </row>
        <row r="426">
          <cell r="B426">
            <v>643035</v>
          </cell>
          <cell r="C426" t="str">
            <v>Facilities Mgmt - Utilities - Water</v>
          </cell>
        </row>
        <row r="427">
          <cell r="B427">
            <v>643036</v>
          </cell>
          <cell r="C427" t="str">
            <v>Facilities Mgmt - Utilities - Water - Non-O&amp;M</v>
          </cell>
        </row>
        <row r="428">
          <cell r="B428">
            <v>643040</v>
          </cell>
          <cell r="C428" t="str">
            <v>Facilities Mgmt - Utilities - Elec</v>
          </cell>
        </row>
        <row r="429">
          <cell r="B429">
            <v>643041</v>
          </cell>
          <cell r="C429" t="str">
            <v>Facilities Mgmt - Utilities - Elec - Non-O&amp;M</v>
          </cell>
        </row>
        <row r="430">
          <cell r="B430">
            <v>643045</v>
          </cell>
          <cell r="C430" t="str">
            <v>Facilities Mgmt - Utilities - Oth</v>
          </cell>
        </row>
        <row r="431">
          <cell r="B431">
            <v>643046</v>
          </cell>
          <cell r="C431" t="str">
            <v>Facilities Mgmt - Utilities - Oth - Non-O&amp;M</v>
          </cell>
        </row>
        <row r="432">
          <cell r="B432">
            <v>643505</v>
          </cell>
          <cell r="C432" t="str">
            <v>Telecom - Wire Line</v>
          </cell>
        </row>
        <row r="433">
          <cell r="B433">
            <v>643506</v>
          </cell>
          <cell r="C433" t="str">
            <v>Telecom - Wire Line - Non-O&amp;M</v>
          </cell>
        </row>
        <row r="434">
          <cell r="B434">
            <v>643510</v>
          </cell>
          <cell r="C434" t="str">
            <v>Wireless Telecom/Radio</v>
          </cell>
        </row>
        <row r="435">
          <cell r="B435">
            <v>643511</v>
          </cell>
          <cell r="C435" t="str">
            <v>Wireless Telecom/Radio - Non-O&amp;M</v>
          </cell>
        </row>
        <row r="436">
          <cell r="B436">
            <v>643515</v>
          </cell>
          <cell r="C436" t="str">
            <v>Call Center Telecom Costs</v>
          </cell>
        </row>
        <row r="437">
          <cell r="B437">
            <v>643520</v>
          </cell>
          <cell r="C437" t="str">
            <v>Other Communication Costs</v>
          </cell>
        </row>
        <row r="438">
          <cell r="B438">
            <v>643521</v>
          </cell>
          <cell r="C438" t="str">
            <v>Other Communication Costs - Non-O&amp;M</v>
          </cell>
        </row>
        <row r="439">
          <cell r="B439">
            <v>644005</v>
          </cell>
          <cell r="C439" t="str">
            <v>Vehicle Leasing Costs</v>
          </cell>
        </row>
        <row r="440">
          <cell r="B440">
            <v>644006</v>
          </cell>
          <cell r="C440" t="str">
            <v>Vehicle Leasing Costs - Non-O&amp;M</v>
          </cell>
        </row>
        <row r="441">
          <cell r="B441">
            <v>644010</v>
          </cell>
          <cell r="C441" t="str">
            <v>Vehicle - Repair &amp; Maintenance</v>
          </cell>
        </row>
        <row r="442">
          <cell r="B442">
            <v>644011</v>
          </cell>
          <cell r="C442" t="str">
            <v>Repair &amp; Maintenance - Non-O&amp;M</v>
          </cell>
        </row>
        <row r="443">
          <cell r="B443">
            <v>644015</v>
          </cell>
          <cell r="C443" t="str">
            <v>Vehicle - Gasoline/Fuel</v>
          </cell>
        </row>
        <row r="444">
          <cell r="B444">
            <v>644016</v>
          </cell>
          <cell r="C444" t="str">
            <v>Vehicle - Gasoline/Fuel - Non-O&amp;M</v>
          </cell>
        </row>
        <row r="445">
          <cell r="B445">
            <v>644505</v>
          </cell>
          <cell r="C445" t="str">
            <v>Office Supplies</v>
          </cell>
        </row>
        <row r="446">
          <cell r="B446">
            <v>645005</v>
          </cell>
          <cell r="C446" t="str">
            <v>IT Hardware</v>
          </cell>
        </row>
        <row r="447">
          <cell r="B447">
            <v>645006</v>
          </cell>
          <cell r="C447" t="str">
            <v>IT Hardware - Non-O&amp;M</v>
          </cell>
        </row>
        <row r="448">
          <cell r="B448">
            <v>645010</v>
          </cell>
          <cell r="C448" t="str">
            <v>IT Software</v>
          </cell>
        </row>
        <row r="449">
          <cell r="B449">
            <v>645011</v>
          </cell>
          <cell r="C449" t="str">
            <v>IT Software - Non-O&amp;M</v>
          </cell>
        </row>
        <row r="450">
          <cell r="B450">
            <v>645015</v>
          </cell>
          <cell r="C450" t="str">
            <v>IT Licenses</v>
          </cell>
        </row>
        <row r="451">
          <cell r="B451">
            <v>645016</v>
          </cell>
          <cell r="C451" t="str">
            <v>IT Licenses - Non-O&amp;M</v>
          </cell>
        </row>
        <row r="452">
          <cell r="B452">
            <v>645020</v>
          </cell>
          <cell r="C452" t="str">
            <v>IT Consulting</v>
          </cell>
        </row>
        <row r="453">
          <cell r="B453">
            <v>645021</v>
          </cell>
          <cell r="C453" t="str">
            <v>IT Consulting - Non-O&amp;M</v>
          </cell>
        </row>
        <row r="454">
          <cell r="B454">
            <v>645025</v>
          </cell>
          <cell r="C454" t="str">
            <v>IT Hardware/Software - SAP - ERP</v>
          </cell>
        </row>
        <row r="455">
          <cell r="B455">
            <v>645030</v>
          </cell>
          <cell r="C455" t="str">
            <v>IT Hardware/Software - SAP - CCS</v>
          </cell>
        </row>
        <row r="456">
          <cell r="B456">
            <v>645105</v>
          </cell>
          <cell r="C456" t="str">
            <v>Plant Lease Expense</v>
          </cell>
        </row>
        <row r="457">
          <cell r="B457">
            <v>645106</v>
          </cell>
          <cell r="C457" t="str">
            <v>Plant Lease Expense-Affiliate</v>
          </cell>
        </row>
        <row r="458">
          <cell r="B458">
            <v>645110</v>
          </cell>
          <cell r="C458" t="str">
            <v>Property Rental</v>
          </cell>
        </row>
        <row r="459">
          <cell r="B459">
            <v>645111</v>
          </cell>
          <cell r="C459" t="str">
            <v>Property Rental - Non-O&amp;M</v>
          </cell>
        </row>
        <row r="460">
          <cell r="B460">
            <v>645115</v>
          </cell>
          <cell r="C460" t="str">
            <v>Transmission Line Rental</v>
          </cell>
        </row>
        <row r="461">
          <cell r="B461">
            <v>645120</v>
          </cell>
          <cell r="C461" t="str">
            <v>Equipment Rental</v>
          </cell>
        </row>
        <row r="462">
          <cell r="B462">
            <v>645121</v>
          </cell>
          <cell r="C462" t="str">
            <v>Equipment Rental - Non-O&amp;M</v>
          </cell>
        </row>
        <row r="463">
          <cell r="B463">
            <v>645205</v>
          </cell>
          <cell r="C463" t="str">
            <v>Fines &amp; Penalties</v>
          </cell>
        </row>
        <row r="464">
          <cell r="B464">
            <v>645206</v>
          </cell>
          <cell r="C464" t="str">
            <v>Fines &amp; Penalties - Non-O&amp;M</v>
          </cell>
        </row>
        <row r="465">
          <cell r="B465">
            <v>645505</v>
          </cell>
          <cell r="C465" t="str">
            <v>Charitable Contributions - US</v>
          </cell>
        </row>
        <row r="466">
          <cell r="B466">
            <v>645510</v>
          </cell>
          <cell r="C466" t="str">
            <v>Charitable Contributions - Non - US</v>
          </cell>
        </row>
        <row r="467">
          <cell r="B467">
            <v>646005</v>
          </cell>
          <cell r="C467" t="str">
            <v>3rd Party/Partner Management Fees</v>
          </cell>
        </row>
        <row r="468">
          <cell r="B468">
            <v>646505</v>
          </cell>
          <cell r="C468" t="str">
            <v>Licenses, Permits &amp; Easements</v>
          </cell>
        </row>
        <row r="469">
          <cell r="B469">
            <v>646506</v>
          </cell>
          <cell r="C469" t="str">
            <v>Licenses, Permits &amp; Easements - Non-O&amp;M</v>
          </cell>
        </row>
        <row r="470">
          <cell r="B470">
            <v>646510</v>
          </cell>
          <cell r="C470" t="str">
            <v>Lab Fees</v>
          </cell>
        </row>
        <row r="471">
          <cell r="B471">
            <v>646515</v>
          </cell>
          <cell r="C471" t="str">
            <v>Backup Electricity (Startup Electricity)</v>
          </cell>
        </row>
        <row r="472">
          <cell r="B472">
            <v>646520</v>
          </cell>
          <cell r="C472" t="str">
            <v>Other Fixed Costs</v>
          </cell>
        </row>
        <row r="473">
          <cell r="B473">
            <v>646521</v>
          </cell>
          <cell r="C473" t="str">
            <v>Other Fixed Costs - Non-O&amp;M</v>
          </cell>
        </row>
        <row r="474">
          <cell r="B474">
            <v>646525</v>
          </cell>
          <cell r="C474" t="str">
            <v>Other SAP Costs - ERP</v>
          </cell>
        </row>
        <row r="475">
          <cell r="B475">
            <v>646530</v>
          </cell>
          <cell r="C475" t="str">
            <v>Other SAP Costs - CCS</v>
          </cell>
        </row>
        <row r="476">
          <cell r="B476">
            <v>647005</v>
          </cell>
          <cell r="C476" t="str">
            <v>Bank Fees/Charges</v>
          </cell>
        </row>
        <row r="477">
          <cell r="B477">
            <v>647010</v>
          </cell>
          <cell r="C477" t="str">
            <v>Trustee Fees</v>
          </cell>
        </row>
        <row r="478">
          <cell r="B478">
            <v>647015</v>
          </cell>
          <cell r="C478" t="str">
            <v>Rating Agency Fees</v>
          </cell>
        </row>
        <row r="479">
          <cell r="B479">
            <v>647505</v>
          </cell>
          <cell r="C479" t="str">
            <v>EA-Consultants/Lobbying Csts</v>
          </cell>
        </row>
        <row r="480">
          <cell r="B480">
            <v>647510</v>
          </cell>
          <cell r="C480" t="str">
            <v>External Affairs-Trade Associations</v>
          </cell>
        </row>
        <row r="481">
          <cell r="B481">
            <v>647515</v>
          </cell>
          <cell r="C481" t="str">
            <v>External Affairs-Legal Services</v>
          </cell>
        </row>
        <row r="482">
          <cell r="B482">
            <v>647520</v>
          </cell>
          <cell r="C482" t="str">
            <v>External Affairs-Special Events</v>
          </cell>
        </row>
        <row r="483">
          <cell r="B483">
            <v>647525</v>
          </cell>
          <cell r="C483" t="str">
            <v>EA-Media Svcs/Publications</v>
          </cell>
        </row>
        <row r="484">
          <cell r="B484">
            <v>648010</v>
          </cell>
          <cell r="C484" t="str">
            <v>Reimbursable Op Costs Unconsol</v>
          </cell>
        </row>
        <row r="485">
          <cell r="B485">
            <v>649505</v>
          </cell>
          <cell r="C485" t="str">
            <v>UC Related Prty Mgmt (Operator) Fees</v>
          </cell>
        </row>
        <row r="486">
          <cell r="B486">
            <v>650505</v>
          </cell>
          <cell r="C486" t="str">
            <v>Routine Maint - LT Svc Agrmt Csts (LTSA)</v>
          </cell>
        </row>
        <row r="487">
          <cell r="B487">
            <v>650507</v>
          </cell>
          <cell r="C487" t="str">
            <v>Routine Maint - Material Handling</v>
          </cell>
        </row>
        <row r="488">
          <cell r="B488">
            <v>650509</v>
          </cell>
          <cell r="C488" t="str">
            <v>Routine Maint - Boiler/Hrsg</v>
          </cell>
        </row>
        <row r="489">
          <cell r="B489">
            <v>650511</v>
          </cell>
          <cell r="C489" t="str">
            <v>Routine Maint - Steam Turbine/Generator</v>
          </cell>
        </row>
        <row r="490">
          <cell r="B490">
            <v>650513</v>
          </cell>
          <cell r="C490" t="str">
            <v>Routine Maint - Combustion Turbine</v>
          </cell>
        </row>
        <row r="491">
          <cell r="B491">
            <v>650515</v>
          </cell>
          <cell r="C491" t="str">
            <v>Routine Maint - Hydro Turbine</v>
          </cell>
        </row>
        <row r="492">
          <cell r="B492">
            <v>650517</v>
          </cell>
          <cell r="C492" t="str">
            <v>Routine Maint - Hydro Generator</v>
          </cell>
        </row>
        <row r="493">
          <cell r="B493">
            <v>650519</v>
          </cell>
          <cell r="C493" t="str">
            <v>Routine Maint - Water Treatment</v>
          </cell>
        </row>
        <row r="494">
          <cell r="B494">
            <v>650521</v>
          </cell>
          <cell r="C494" t="str">
            <v>Routine Maint - Environmental Systems</v>
          </cell>
        </row>
        <row r="495">
          <cell r="B495">
            <v>650523</v>
          </cell>
          <cell r="C495" t="str">
            <v>Routine Maint - Other Direct UnIT Costs</v>
          </cell>
        </row>
        <row r="496">
          <cell r="B496">
            <v>650525</v>
          </cell>
          <cell r="C496" t="str">
            <v>Major Maint - LT Svc Agrmt Csts (LTSA)</v>
          </cell>
        </row>
        <row r="497">
          <cell r="B497">
            <v>650527</v>
          </cell>
          <cell r="C497" t="str">
            <v>Major Maint - Material Handling</v>
          </cell>
        </row>
        <row r="498">
          <cell r="B498">
            <v>650529</v>
          </cell>
          <cell r="C498" t="str">
            <v>Major Maint - Boiler/HRSG</v>
          </cell>
        </row>
        <row r="499">
          <cell r="B499">
            <v>650531</v>
          </cell>
          <cell r="C499" t="str">
            <v>Major Maint - Steam Turbine/Generator</v>
          </cell>
        </row>
        <row r="500">
          <cell r="B500">
            <v>650533</v>
          </cell>
          <cell r="C500" t="str">
            <v>Major Maint - Combustion Turbine</v>
          </cell>
        </row>
        <row r="501">
          <cell r="B501">
            <v>650535</v>
          </cell>
          <cell r="C501" t="str">
            <v>Major Maint - Hydro Turbine</v>
          </cell>
        </row>
        <row r="502">
          <cell r="B502">
            <v>650537</v>
          </cell>
          <cell r="C502" t="str">
            <v>Major Maint - Hydro Generator</v>
          </cell>
        </row>
        <row r="503">
          <cell r="B503">
            <v>650539</v>
          </cell>
          <cell r="C503" t="str">
            <v>Major Maint - Water Treatment</v>
          </cell>
        </row>
        <row r="504">
          <cell r="B504">
            <v>650541</v>
          </cell>
          <cell r="C504" t="str">
            <v>Major Maint - Environmental Systems</v>
          </cell>
        </row>
        <row r="505">
          <cell r="B505">
            <v>650543</v>
          </cell>
          <cell r="C505" t="str">
            <v>Major Maint - Other Direct Unit Costs</v>
          </cell>
        </row>
        <row r="506">
          <cell r="B506">
            <v>650545</v>
          </cell>
          <cell r="C506" t="str">
            <v>Other Power Plant Maint Costs</v>
          </cell>
        </row>
        <row r="507">
          <cell r="B507">
            <v>650550</v>
          </cell>
          <cell r="C507" t="str">
            <v>Distribution Grid Maintenance</v>
          </cell>
        </row>
        <row r="508">
          <cell r="B508">
            <v>650555</v>
          </cell>
          <cell r="C508" t="str">
            <v>Transmission Grid Maintenance</v>
          </cell>
        </row>
        <row r="509">
          <cell r="B509">
            <v>660505</v>
          </cell>
          <cell r="C509" t="str">
            <v>Provision For Bad Debt</v>
          </cell>
        </row>
        <row r="510">
          <cell r="B510">
            <v>660506</v>
          </cell>
          <cell r="C510" t="str">
            <v>Bad Debt Recovery</v>
          </cell>
        </row>
        <row r="511">
          <cell r="B511">
            <v>670505</v>
          </cell>
          <cell r="C511" t="str">
            <v>Accretion Expense</v>
          </cell>
        </row>
        <row r="512">
          <cell r="B512">
            <v>891505</v>
          </cell>
          <cell r="C512" t="str">
            <v>Discontinued Operations - Exp/(Inc)</v>
          </cell>
        </row>
        <row r="513">
          <cell r="B513">
            <v>680505</v>
          </cell>
          <cell r="C513" t="str">
            <v>Depreciation</v>
          </cell>
        </row>
        <row r="514">
          <cell r="B514">
            <v>681005</v>
          </cell>
          <cell r="C514" t="str">
            <v>Depletion</v>
          </cell>
        </row>
        <row r="515">
          <cell r="B515">
            <v>681505</v>
          </cell>
          <cell r="C515" t="str">
            <v>Amortization Of Intangible Assets</v>
          </cell>
        </row>
        <row r="516">
          <cell r="B516">
            <v>681510</v>
          </cell>
          <cell r="C516" t="str">
            <v>Amort Of Sales Concess &amp; Contracts</v>
          </cell>
        </row>
        <row r="517">
          <cell r="B517">
            <v>681515</v>
          </cell>
          <cell r="C517" t="str">
            <v>Amort Of Asset Retirement Obligations</v>
          </cell>
        </row>
        <row r="518">
          <cell r="B518">
            <v>681520</v>
          </cell>
          <cell r="C518" t="str">
            <v>Amortization of Goodwill</v>
          </cell>
        </row>
        <row r="519">
          <cell r="B519">
            <v>710505</v>
          </cell>
          <cell r="C519" t="str">
            <v>Group G&amp;A - Salaries &amp; Wages</v>
          </cell>
        </row>
        <row r="520">
          <cell r="B520">
            <v>710510</v>
          </cell>
          <cell r="C520" t="str">
            <v>Group G&amp;A - Overtime</v>
          </cell>
        </row>
        <row r="521">
          <cell r="B521">
            <v>710515</v>
          </cell>
          <cell r="C521" t="str">
            <v>Group G&amp;A - Cash Bonuses</v>
          </cell>
        </row>
        <row r="522">
          <cell r="B522">
            <v>710520</v>
          </cell>
          <cell r="C522" t="str">
            <v>Group G&amp;A - Long-Term Incentive Plan</v>
          </cell>
        </row>
        <row r="523">
          <cell r="B523">
            <v>710525</v>
          </cell>
          <cell r="C523" t="str">
            <v>Group G&amp;A - Stock Options</v>
          </cell>
        </row>
        <row r="524">
          <cell r="B524">
            <v>710526</v>
          </cell>
          <cell r="C524" t="str">
            <v>Group G&amp;A - Restricted Stock Units</v>
          </cell>
        </row>
        <row r="525">
          <cell r="B525">
            <v>710530</v>
          </cell>
          <cell r="C525" t="str">
            <v>Group G&amp;A - Vacation/Paid Time Off</v>
          </cell>
        </row>
        <row r="526">
          <cell r="B526">
            <v>710535</v>
          </cell>
          <cell r="C526" t="str">
            <v>Group G&amp;A - Employer Taxes</v>
          </cell>
        </row>
        <row r="527">
          <cell r="B527">
            <v>710540</v>
          </cell>
          <cell r="C527" t="str">
            <v>Group G&amp;A - Defined Cont. Plan Exp</v>
          </cell>
        </row>
        <row r="528">
          <cell r="B528">
            <v>710545</v>
          </cell>
          <cell r="C528" t="str">
            <v>Group G&amp;A - Defined Benefit Plan Exp</v>
          </cell>
        </row>
        <row r="529">
          <cell r="B529">
            <v>710550</v>
          </cell>
          <cell r="C529" t="str">
            <v>Group G&amp;A - Health/Life/Dental/Dis Ins</v>
          </cell>
        </row>
        <row r="530">
          <cell r="B530">
            <v>710555</v>
          </cell>
          <cell r="C530" t="str">
            <v>Group G&amp;A - Tuition Reimbursement</v>
          </cell>
        </row>
        <row r="531">
          <cell r="B531">
            <v>710565</v>
          </cell>
          <cell r="C531" t="str">
            <v>Group G&amp;A - Employee Training</v>
          </cell>
        </row>
        <row r="532">
          <cell r="B532">
            <v>710570</v>
          </cell>
          <cell r="C532" t="str">
            <v>Group G&amp;A - Travel - Transportation</v>
          </cell>
        </row>
        <row r="533">
          <cell r="B533">
            <v>710575</v>
          </cell>
          <cell r="C533" t="str">
            <v>Group G&amp;A - Travel - Lodging</v>
          </cell>
        </row>
        <row r="534">
          <cell r="B534">
            <v>710576</v>
          </cell>
          <cell r="C534" t="str">
            <v>Group G&amp;A - Travel - Meals</v>
          </cell>
        </row>
        <row r="535">
          <cell r="B535">
            <v>710580</v>
          </cell>
          <cell r="C535" t="str">
            <v>Group G&amp;A - Bus Meal &amp; Entertainment</v>
          </cell>
        </row>
        <row r="536">
          <cell r="B536">
            <v>710581</v>
          </cell>
          <cell r="C536" t="str">
            <v>Group G&amp;A - Charitable Contributions - Non - US</v>
          </cell>
        </row>
        <row r="537">
          <cell r="B537">
            <v>710582</v>
          </cell>
          <cell r="C537" t="str">
            <v>Group G&amp;A - SAP Hardware/Software - CCS</v>
          </cell>
        </row>
        <row r="538">
          <cell r="B538">
            <v>710583</v>
          </cell>
          <cell r="C538" t="str">
            <v>Group G&amp;A - SAP Contract Srvcs - CCS</v>
          </cell>
        </row>
        <row r="539">
          <cell r="B539">
            <v>710584</v>
          </cell>
          <cell r="C539" t="str">
            <v>Group G&amp;A - SAP People Costs - CCS</v>
          </cell>
        </row>
        <row r="540">
          <cell r="B540">
            <v>710585</v>
          </cell>
          <cell r="C540" t="str">
            <v>Group G&amp;A - Other SAP Costs - CCS</v>
          </cell>
        </row>
        <row r="541">
          <cell r="B541">
            <v>710586</v>
          </cell>
          <cell r="C541" t="str">
            <v>Group G&amp;A - SAP Hardware/Software - ERP</v>
          </cell>
        </row>
        <row r="542">
          <cell r="B542">
            <v>710587</v>
          </cell>
          <cell r="C542" t="str">
            <v>Group G&amp;A - SAP Contract Srvcs - ERP</v>
          </cell>
        </row>
        <row r="543">
          <cell r="B543">
            <v>710588</v>
          </cell>
          <cell r="C543" t="str">
            <v>Group G&amp;A - SAP People Costs - ERP</v>
          </cell>
        </row>
        <row r="544">
          <cell r="B544">
            <v>710589</v>
          </cell>
          <cell r="C544" t="str">
            <v>Group G&amp;A - Other SAP Costs - ERP</v>
          </cell>
        </row>
        <row r="545">
          <cell r="B545">
            <v>710590</v>
          </cell>
          <cell r="C545" t="str">
            <v>Group G&amp;A - Office Costs</v>
          </cell>
        </row>
        <row r="546">
          <cell r="B546">
            <v>710592</v>
          </cell>
          <cell r="C546" t="str">
            <v>Group G&amp;A - Property Rental</v>
          </cell>
        </row>
        <row r="547">
          <cell r="B547">
            <v>710594</v>
          </cell>
          <cell r="C547" t="str">
            <v>Group G&amp;A - Equipment Rental</v>
          </cell>
        </row>
        <row r="548">
          <cell r="B548">
            <v>710596</v>
          </cell>
          <cell r="C548" t="str">
            <v>Group G&amp;A - Consultants</v>
          </cell>
        </row>
        <row r="549">
          <cell r="B549">
            <v>710598</v>
          </cell>
          <cell r="C549" t="str">
            <v>Group G&amp;A - Other Costs</v>
          </cell>
        </row>
        <row r="550">
          <cell r="B550">
            <v>730505</v>
          </cell>
          <cell r="C550" t="str">
            <v>Business Development - People Costs</v>
          </cell>
        </row>
        <row r="551">
          <cell r="B551">
            <v>730506</v>
          </cell>
          <cell r="C551" t="str">
            <v>Business Development - Stock Option Exp</v>
          </cell>
        </row>
        <row r="552">
          <cell r="B552">
            <v>730507</v>
          </cell>
          <cell r="C552" t="str">
            <v>Business Development - Restricted Stock Unit Exp</v>
          </cell>
        </row>
        <row r="553">
          <cell r="B553">
            <v>730508</v>
          </cell>
          <cell r="C553" t="str">
            <v>Business Development - Performance Unit Exp</v>
          </cell>
        </row>
        <row r="554">
          <cell r="B554">
            <v>730510</v>
          </cell>
          <cell r="C554" t="str">
            <v>Bus Development - People Related Csts</v>
          </cell>
        </row>
        <row r="555">
          <cell r="B555">
            <v>730515</v>
          </cell>
          <cell r="C555" t="str">
            <v>Business Development - Office Costs</v>
          </cell>
        </row>
        <row r="556">
          <cell r="B556">
            <v>730520</v>
          </cell>
          <cell r="C556" t="str">
            <v>Business Development - Consultants</v>
          </cell>
        </row>
        <row r="557">
          <cell r="B557">
            <v>730525</v>
          </cell>
          <cell r="C557" t="str">
            <v>Business Development - Options/Permits</v>
          </cell>
        </row>
        <row r="558">
          <cell r="B558">
            <v>730530</v>
          </cell>
          <cell r="C558" t="str">
            <v>Business Development - Other Costs</v>
          </cell>
        </row>
        <row r="559">
          <cell r="B559">
            <v>830505</v>
          </cell>
          <cell r="C559" t="str">
            <v>Interest (Income) - Investment</v>
          </cell>
        </row>
        <row r="560">
          <cell r="B560">
            <v>830510</v>
          </cell>
          <cell r="C560" t="str">
            <v>Interest (Income) - Other</v>
          </cell>
        </row>
        <row r="561">
          <cell r="B561">
            <v>830515</v>
          </cell>
          <cell r="C561" t="str">
            <v>Int (Income) - Unrealized Int Inc Rate Derivatives</v>
          </cell>
        </row>
        <row r="562">
          <cell r="B562">
            <v>830516</v>
          </cell>
          <cell r="C562" t="str">
            <v>Int (Income) - Realized Int Inc Derivatives</v>
          </cell>
        </row>
        <row r="563">
          <cell r="B563">
            <v>830520</v>
          </cell>
          <cell r="C563" t="str">
            <v>Unconsol Related Party Interest (Income)</v>
          </cell>
        </row>
        <row r="564">
          <cell r="B564">
            <v>835005</v>
          </cell>
          <cell r="C564" t="str">
            <v>Interest Expense</v>
          </cell>
        </row>
        <row r="565">
          <cell r="B565">
            <v>835010</v>
          </cell>
          <cell r="C565" t="str">
            <v>Int Exp - Unrealized Int Rate Derivatives</v>
          </cell>
        </row>
        <row r="566">
          <cell r="B566">
            <v>835011</v>
          </cell>
          <cell r="C566" t="str">
            <v>Realized Interest Rate Derivatives</v>
          </cell>
        </row>
        <row r="567">
          <cell r="B567">
            <v>835015</v>
          </cell>
          <cell r="C567" t="str">
            <v>Amortization Of Deferred Financing Costs</v>
          </cell>
        </row>
        <row r="568">
          <cell r="B568">
            <v>835020</v>
          </cell>
          <cell r="C568" t="str">
            <v>Interest Exp Pref Stock Dividends</v>
          </cell>
        </row>
        <row r="569">
          <cell r="B569">
            <v>835025</v>
          </cell>
          <cell r="C569" t="str">
            <v>Accretion Exp - ARO</v>
          </cell>
        </row>
        <row r="570">
          <cell r="B570">
            <v>835030</v>
          </cell>
          <cell r="C570" t="str">
            <v>Unconsol Related Party Interest Expense</v>
          </cell>
        </row>
        <row r="571">
          <cell r="B571">
            <v>835050</v>
          </cell>
          <cell r="C571" t="str">
            <v>Amort of OCI - FAS133 - Realized</v>
          </cell>
        </row>
        <row r="572">
          <cell r="B572">
            <v>840505</v>
          </cell>
          <cell r="C572" t="str">
            <v>Unrealized Foreign Currency (Gain)/Loss</v>
          </cell>
        </row>
        <row r="573">
          <cell r="B573">
            <v>840506</v>
          </cell>
          <cell r="C573" t="str">
            <v>Realized Foreign Currency (Gain)/Loss</v>
          </cell>
        </row>
        <row r="574">
          <cell r="B574">
            <v>840510</v>
          </cell>
          <cell r="C574" t="str">
            <v>Unrealized Foreign Currency Derivatives (Gain)/Loss</v>
          </cell>
        </row>
        <row r="575">
          <cell r="B575">
            <v>840515</v>
          </cell>
          <cell r="C575" t="str">
            <v>Realized Foreign Currency Derivatives (Gain)/Loss</v>
          </cell>
        </row>
        <row r="576">
          <cell r="B576">
            <v>852003</v>
          </cell>
          <cell r="C576" t="str">
            <v>Unrealized Commodity - (Gain)</v>
          </cell>
        </row>
        <row r="577">
          <cell r="B577">
            <v>852004</v>
          </cell>
          <cell r="C577" t="str">
            <v>Realized Commodity - (Gain)</v>
          </cell>
        </row>
        <row r="578">
          <cell r="B578">
            <v>852005</v>
          </cell>
          <cell r="C578" t="str">
            <v>Unrealized Commodity Derivatives - Loss</v>
          </cell>
        </row>
        <row r="579">
          <cell r="B579">
            <v>852006</v>
          </cell>
          <cell r="C579" t="str">
            <v>Realized Commodity Derivatives - Loss</v>
          </cell>
        </row>
        <row r="580">
          <cell r="B580">
            <v>859005</v>
          </cell>
          <cell r="C580" t="str">
            <v>(Gain) On Asset Sale</v>
          </cell>
        </row>
        <row r="581">
          <cell r="B581">
            <v>859010</v>
          </cell>
          <cell r="C581" t="str">
            <v>Marked-to-Market (Gain) on Inv</v>
          </cell>
        </row>
        <row r="582">
          <cell r="B582">
            <v>859015</v>
          </cell>
          <cell r="C582" t="str">
            <v>(Gain) on Sale of Investment</v>
          </cell>
        </row>
        <row r="583">
          <cell r="B583">
            <v>859020</v>
          </cell>
          <cell r="C583" t="str">
            <v>Rental (Income)</v>
          </cell>
        </row>
        <row r="584">
          <cell r="B584">
            <v>859025</v>
          </cell>
          <cell r="C584" t="str">
            <v>Legal/Dispute Settlement (Income)</v>
          </cell>
        </row>
        <row r="585">
          <cell r="B585">
            <v>859030</v>
          </cell>
          <cell r="C585" t="str">
            <v>(Gain) on Early Extingshmnt of Debt/Liab</v>
          </cell>
        </row>
        <row r="586">
          <cell r="B586">
            <v>859095</v>
          </cell>
          <cell r="C586" t="str">
            <v>Other (Income)</v>
          </cell>
        </row>
        <row r="587">
          <cell r="B587">
            <v>859505</v>
          </cell>
          <cell r="C587" t="str">
            <v>Loss On Sale Or Disposal Of Asset</v>
          </cell>
        </row>
        <row r="588">
          <cell r="B588">
            <v>859510</v>
          </cell>
          <cell r="C588" t="str">
            <v>Debt Refinancing Costs</v>
          </cell>
        </row>
        <row r="589">
          <cell r="B589">
            <v>859515</v>
          </cell>
          <cell r="C589" t="str">
            <v>Environmental Fine</v>
          </cell>
        </row>
        <row r="590">
          <cell r="B590">
            <v>859520</v>
          </cell>
          <cell r="C590" t="str">
            <v>Loss on Legal/Dispute Settlement</v>
          </cell>
        </row>
        <row r="591">
          <cell r="B591">
            <v>859525</v>
          </cell>
          <cell r="C591" t="str">
            <v>Loss on Extinguishment of Liabililties</v>
          </cell>
        </row>
        <row r="592">
          <cell r="B592">
            <v>859530</v>
          </cell>
          <cell r="C592" t="str">
            <v>Loss on Sale of Investments</v>
          </cell>
        </row>
        <row r="593">
          <cell r="B593">
            <v>859535</v>
          </cell>
          <cell r="C593" t="str">
            <v>Other Expense - SAP Disposals</v>
          </cell>
        </row>
        <row r="594">
          <cell r="B594">
            <v>859540</v>
          </cell>
          <cell r="C594" t="str">
            <v>Goodwill Impairment</v>
          </cell>
        </row>
        <row r="595">
          <cell r="B595">
            <v>859545</v>
          </cell>
          <cell r="C595" t="str">
            <v>Fixed Asset Impairment Expense</v>
          </cell>
        </row>
        <row r="596">
          <cell r="B596">
            <v>859546</v>
          </cell>
          <cell r="C596" t="str">
            <v>Investment Asset Impairment Expense</v>
          </cell>
        </row>
        <row r="597">
          <cell r="B597">
            <v>859550</v>
          </cell>
          <cell r="C597" t="str">
            <v>Loss on Disposal of Asset</v>
          </cell>
        </row>
        <row r="598">
          <cell r="B598">
            <v>859595</v>
          </cell>
          <cell r="C598" t="str">
            <v>Other Expense</v>
          </cell>
        </row>
        <row r="599">
          <cell r="C599" t="str">
            <v>Unnamed account</v>
          </cell>
        </row>
        <row r="600">
          <cell r="B600">
            <v>860510</v>
          </cell>
          <cell r="C600" t="str">
            <v>Adj To Equity In Earnings - Gain/(Loss)</v>
          </cell>
        </row>
        <row r="601">
          <cell r="B601">
            <v>870510</v>
          </cell>
          <cell r="C601" t="str">
            <v>Adj To Minority Interest</v>
          </cell>
        </row>
        <row r="602">
          <cell r="B602">
            <v>871510</v>
          </cell>
          <cell r="C602" t="str">
            <v>Adj To Taxes - Minority</v>
          </cell>
        </row>
        <row r="603">
          <cell r="B603">
            <v>880505</v>
          </cell>
          <cell r="C603" t="str">
            <v>Current Inc Tax Exp - US State</v>
          </cell>
        </row>
        <row r="604">
          <cell r="B604">
            <v>880506</v>
          </cell>
          <cell r="C604" t="str">
            <v>Deferred Inc Tax Exp US-State</v>
          </cell>
        </row>
        <row r="605">
          <cell r="B605">
            <v>880510</v>
          </cell>
          <cell r="C605" t="str">
            <v>Current Inc Tax Exp - US Federal</v>
          </cell>
        </row>
        <row r="606">
          <cell r="B606">
            <v>880511</v>
          </cell>
          <cell r="C606" t="str">
            <v>Deferred Inc Tax Exp US-Federal</v>
          </cell>
        </row>
        <row r="607">
          <cell r="B607">
            <v>880515</v>
          </cell>
          <cell r="C607" t="str">
            <v>Inc Tax Exp US Unconsol - US State</v>
          </cell>
        </row>
        <row r="608">
          <cell r="B608">
            <v>880520</v>
          </cell>
          <cell r="C608" t="str">
            <v>Inc Tax Exp US Unconsol - US Federal</v>
          </cell>
        </row>
        <row r="609">
          <cell r="B609">
            <v>880525</v>
          </cell>
          <cell r="C609" t="str">
            <v>Current Inc Tax Exp Foreign</v>
          </cell>
        </row>
        <row r="610">
          <cell r="B610">
            <v>880527</v>
          </cell>
          <cell r="C610" t="str">
            <v>Deferred Inc Tax Exp Foreign</v>
          </cell>
        </row>
        <row r="611">
          <cell r="B611">
            <v>880530</v>
          </cell>
          <cell r="C611" t="str">
            <v>Current Inc Tax Exp Unconsol</v>
          </cell>
        </row>
        <row r="612">
          <cell r="B612">
            <v>880532</v>
          </cell>
          <cell r="C612" t="str">
            <v>Deferred Inc Tax Exp Unconsol</v>
          </cell>
        </row>
        <row r="613">
          <cell r="B613">
            <v>880535</v>
          </cell>
          <cell r="C613" t="str">
            <v>Inc Tax Exp Elimination</v>
          </cell>
        </row>
        <row r="614">
          <cell r="B614">
            <v>881010</v>
          </cell>
          <cell r="C614" t="str">
            <v>Taxes - Equity Earnings - Adj</v>
          </cell>
        </row>
        <row r="615">
          <cell r="B615">
            <v>890505</v>
          </cell>
          <cell r="C615" t="str">
            <v>Chng Acct Princ FAS 133</v>
          </cell>
        </row>
        <row r="616">
          <cell r="B616">
            <v>890510</v>
          </cell>
          <cell r="C616" t="str">
            <v>Chng Acct Princ FAS 143</v>
          </cell>
        </row>
        <row r="617">
          <cell r="B617">
            <v>890515</v>
          </cell>
          <cell r="C617" t="str">
            <v>Chng Acct Princ FAS 142</v>
          </cell>
        </row>
        <row r="618">
          <cell r="B618">
            <v>890520</v>
          </cell>
          <cell r="C618" t="str">
            <v>Chng Acct Princ - Other</v>
          </cell>
        </row>
        <row r="619">
          <cell r="B619">
            <v>890525</v>
          </cell>
          <cell r="C619" t="str">
            <v>Taxes - Change in Acct Principle</v>
          </cell>
        </row>
        <row r="620">
          <cell r="B620">
            <v>891005</v>
          </cell>
          <cell r="C620" t="str">
            <v>Extraordinary (Gain)/Loss</v>
          </cell>
        </row>
        <row r="621">
          <cell r="B621">
            <v>891010</v>
          </cell>
          <cell r="C621" t="str">
            <v>Taxes - Extraordinary Items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XII"/>
      <sheetName val="Comshare"/>
      <sheetName val="I-XII ГААП"/>
      <sheetName val="расходы буд периодов ( 2004)"/>
      <sheetName val="расходы буд периодов ( 2003)"/>
      <sheetName val="curve"/>
      <sheetName val="Labor"/>
      <sheetName val="Input"/>
      <sheetName val="Cash CCI Detail"/>
      <sheetName val="Расходы _ янв 2005г"/>
    </sheetNames>
    <sheetDataSet>
      <sheetData sheetId="0"/>
      <sheetData sheetId="1">
        <row r="3">
          <cell r="B3" t="str">
            <v>400505</v>
          </cell>
          <cell r="C3" t="str">
            <v>Contract Elec Sales - Capacity/Avail</v>
          </cell>
        </row>
        <row r="4">
          <cell r="B4" t="str">
            <v>400510</v>
          </cell>
          <cell r="C4" t="str">
            <v>Contract Elec Sales - Energy-Prod</v>
          </cell>
        </row>
        <row r="5">
          <cell r="B5" t="str">
            <v>400512</v>
          </cell>
          <cell r="C5" t="str">
            <v>Contract Elec Sales - Fuel Passthrough</v>
          </cell>
        </row>
        <row r="6">
          <cell r="B6" t="str">
            <v>400515</v>
          </cell>
          <cell r="C6" t="str">
            <v>Contract Electricity Sales - O &amp; M</v>
          </cell>
        </row>
        <row r="7">
          <cell r="B7" t="str">
            <v>401005</v>
          </cell>
          <cell r="C7" t="str">
            <v>Spot Electricity Sales - Capacity</v>
          </cell>
        </row>
        <row r="8">
          <cell r="B8" t="str">
            <v>401010</v>
          </cell>
          <cell r="C8" t="str">
            <v>Spot Electricity Sales - Energy</v>
          </cell>
        </row>
        <row r="9">
          <cell r="B9" t="str">
            <v>401505</v>
          </cell>
          <cell r="C9" t="str">
            <v>Generation - Ancillary Services</v>
          </cell>
        </row>
        <row r="10">
          <cell r="B10" t="str">
            <v>401510</v>
          </cell>
          <cell r="C10" t="str">
            <v>Service Agreement Sales</v>
          </cell>
        </row>
        <row r="11">
          <cell r="B11" t="str">
            <v>401515</v>
          </cell>
          <cell r="C11" t="str">
            <v>Steam Sales</v>
          </cell>
        </row>
        <row r="12">
          <cell r="B12" t="str">
            <v>401520</v>
          </cell>
          <cell r="C12" t="str">
            <v>CO2 Sales</v>
          </cell>
        </row>
        <row r="13">
          <cell r="B13" t="str">
            <v>401525</v>
          </cell>
          <cell r="C13" t="str">
            <v>Heat Sales</v>
          </cell>
        </row>
        <row r="14">
          <cell r="B14" t="str">
            <v>402005</v>
          </cell>
          <cell r="C14" t="str">
            <v>Water Capacity</v>
          </cell>
        </row>
        <row r="15">
          <cell r="B15" t="str">
            <v>402010</v>
          </cell>
          <cell r="C15" t="str">
            <v>Water Output</v>
          </cell>
        </row>
        <row r="16">
          <cell r="B16" t="str">
            <v>402015</v>
          </cell>
          <cell r="C16" t="str">
            <v>Other Cogeneration Revenues</v>
          </cell>
        </row>
        <row r="17">
          <cell r="B17" t="str">
            <v>410505</v>
          </cell>
          <cell r="C17" t="str">
            <v>Dist. Sales - Industrial Customers</v>
          </cell>
        </row>
        <row r="18">
          <cell r="B18" t="str">
            <v>410510</v>
          </cell>
          <cell r="C18" t="str">
            <v>Dist. Sales - Residential Customers</v>
          </cell>
        </row>
        <row r="19">
          <cell r="B19" t="str">
            <v>410515</v>
          </cell>
          <cell r="C19" t="str">
            <v>Dist. Sales - Commercial Customers</v>
          </cell>
        </row>
        <row r="20">
          <cell r="B20" t="str">
            <v>410520</v>
          </cell>
          <cell r="C20" t="str">
            <v>Dist. Sales - Government Customers</v>
          </cell>
        </row>
        <row r="21">
          <cell r="B21" t="str">
            <v>411005</v>
          </cell>
          <cell r="C21" t="str">
            <v>Distribution - Ancillary Services</v>
          </cell>
        </row>
        <row r="22">
          <cell r="B22" t="str">
            <v>411015</v>
          </cell>
          <cell r="C22" t="str">
            <v>Other Distribution Revenues</v>
          </cell>
        </row>
        <row r="23">
          <cell r="B23" t="str">
            <v>420505</v>
          </cell>
          <cell r="C23" t="str">
            <v>Fuel Sales (Coal, Oil, Etc)</v>
          </cell>
        </row>
        <row r="24">
          <cell r="B24" t="str">
            <v>420510</v>
          </cell>
          <cell r="C24" t="str">
            <v>Telecom Sales</v>
          </cell>
        </row>
        <row r="25">
          <cell r="B25" t="str">
            <v>420515</v>
          </cell>
          <cell r="C25" t="str">
            <v>Dist. - Sales Of Environmental Allow.</v>
          </cell>
        </row>
        <row r="26">
          <cell r="B26" t="str">
            <v>420520</v>
          </cell>
          <cell r="C26" t="str">
            <v>Other Sales (Non-Electricity)</v>
          </cell>
        </row>
        <row r="27">
          <cell r="B27" t="str">
            <v>480505</v>
          </cell>
          <cell r="C27" t="str">
            <v>IC Consol - Reim Ops Exp (Rev)</v>
          </cell>
        </row>
        <row r="28">
          <cell r="B28" t="str">
            <v>480510</v>
          </cell>
          <cell r="C28" t="str">
            <v>IC Consol - Ops Mgmt Fees (Rev)</v>
          </cell>
        </row>
        <row r="29">
          <cell r="B29" t="str">
            <v>480515</v>
          </cell>
          <cell r="C29" t="str">
            <v>IC Consol - Elec Sales - Capacity</v>
          </cell>
        </row>
        <row r="30">
          <cell r="B30" t="str">
            <v>480520</v>
          </cell>
          <cell r="C30" t="str">
            <v>IC Consol - Elec Sales - Energy</v>
          </cell>
        </row>
        <row r="31">
          <cell r="B31" t="str">
            <v>480525</v>
          </cell>
          <cell r="C31" t="str">
            <v>Interco Consol - Coal Revenue</v>
          </cell>
        </row>
        <row r="32">
          <cell r="B32" t="str">
            <v>480530</v>
          </cell>
          <cell r="C32" t="str">
            <v>Interco Consol - Gas Revenue</v>
          </cell>
        </row>
        <row r="33">
          <cell r="B33" t="str">
            <v>480535</v>
          </cell>
          <cell r="C33" t="str">
            <v>Interco Consol - Oil Revenue</v>
          </cell>
        </row>
        <row r="34">
          <cell r="B34" t="str">
            <v>480540</v>
          </cell>
          <cell r="C34" t="str">
            <v>Interco Consol - Other Revenue</v>
          </cell>
        </row>
        <row r="35">
          <cell r="B35" t="str">
            <v>485005</v>
          </cell>
          <cell r="C35" t="str">
            <v>UC Related Prty Reimb Ops Exp (Rev)</v>
          </cell>
        </row>
        <row r="36">
          <cell r="B36" t="str">
            <v>485010</v>
          </cell>
          <cell r="C36" t="str">
            <v>UC Related Prty Ops Mgmt Fee (Rev)</v>
          </cell>
        </row>
        <row r="37">
          <cell r="B37" t="str">
            <v>485015</v>
          </cell>
          <cell r="C37" t="str">
            <v>UC Related Prty Const Mgmt Fees (Rev)</v>
          </cell>
        </row>
        <row r="38">
          <cell r="B38" t="str">
            <v>510505</v>
          </cell>
          <cell r="C38" t="str">
            <v>Coal Commodity</v>
          </cell>
        </row>
        <row r="39">
          <cell r="B39" t="str">
            <v>510506</v>
          </cell>
          <cell r="C39" t="str">
            <v>Coal Handling</v>
          </cell>
        </row>
        <row r="40">
          <cell r="B40" t="str">
            <v>510510</v>
          </cell>
          <cell r="C40" t="str">
            <v>Oil #2 Commodity</v>
          </cell>
        </row>
        <row r="41">
          <cell r="B41" t="str">
            <v>510511</v>
          </cell>
          <cell r="C41" t="str">
            <v>Oil #2 Handling</v>
          </cell>
        </row>
        <row r="42">
          <cell r="B42" t="str">
            <v>510515</v>
          </cell>
          <cell r="C42" t="str">
            <v>Oil #6 Commodity</v>
          </cell>
        </row>
        <row r="43">
          <cell r="B43" t="str">
            <v>510516</v>
          </cell>
          <cell r="C43" t="str">
            <v>Oil #6 Handling</v>
          </cell>
        </row>
        <row r="44">
          <cell r="B44" t="str">
            <v>510520</v>
          </cell>
          <cell r="C44" t="str">
            <v>Diesel Commodity</v>
          </cell>
        </row>
        <row r="45">
          <cell r="B45" t="str">
            <v>510521</v>
          </cell>
          <cell r="C45" t="str">
            <v>Diesel Handling</v>
          </cell>
        </row>
        <row r="46">
          <cell r="B46" t="str">
            <v>510525</v>
          </cell>
          <cell r="C46" t="str">
            <v>Natural Gas Commodity</v>
          </cell>
        </row>
        <row r="47">
          <cell r="B47" t="str">
            <v>510526</v>
          </cell>
          <cell r="C47" t="str">
            <v>Natural Gas Handling</v>
          </cell>
        </row>
        <row r="48">
          <cell r="B48" t="str">
            <v>510530</v>
          </cell>
          <cell r="C48" t="str">
            <v>Petroleum Coke Commodity</v>
          </cell>
        </row>
        <row r="49">
          <cell r="B49" t="str">
            <v>510531</v>
          </cell>
          <cell r="C49" t="str">
            <v>Petroleum Coke Handling</v>
          </cell>
        </row>
        <row r="50">
          <cell r="B50" t="str">
            <v>510535</v>
          </cell>
          <cell r="C50" t="str">
            <v>Other Fuel Commodity</v>
          </cell>
        </row>
        <row r="51">
          <cell r="B51" t="str">
            <v>510536</v>
          </cell>
          <cell r="C51" t="str">
            <v>Other Fuel Handling</v>
          </cell>
        </row>
        <row r="52">
          <cell r="B52" t="str">
            <v>510540</v>
          </cell>
          <cell r="C52" t="str">
            <v>Interco Consol - Fuel - Coal Cost</v>
          </cell>
        </row>
        <row r="53">
          <cell r="B53" t="str">
            <v>510541</v>
          </cell>
          <cell r="C53" t="str">
            <v>Interco Consol - Fuel - Gas Cost</v>
          </cell>
        </row>
        <row r="54">
          <cell r="B54" t="str">
            <v>510542</v>
          </cell>
          <cell r="C54" t="str">
            <v>Interco Consol - Fuel - Oil Cost</v>
          </cell>
        </row>
        <row r="55">
          <cell r="B55" t="str">
            <v>510543</v>
          </cell>
          <cell r="C55" t="str">
            <v>Interco Consol - Other Fuel Cost</v>
          </cell>
        </row>
        <row r="56">
          <cell r="B56" t="str">
            <v>510550</v>
          </cell>
          <cell r="C56" t="str">
            <v>Fuel Transportation Costs</v>
          </cell>
        </row>
        <row r="57">
          <cell r="B57" t="str">
            <v>510555</v>
          </cell>
          <cell r="C57" t="str">
            <v>Sorbent (Limestone/Lime/Etc)</v>
          </cell>
        </row>
        <row r="58">
          <cell r="B58" t="str">
            <v>510560</v>
          </cell>
          <cell r="C58" t="str">
            <v>Residual Waste Disposal</v>
          </cell>
        </row>
        <row r="59">
          <cell r="B59" t="str">
            <v>511005</v>
          </cell>
          <cell r="C59" t="str">
            <v>Hydroelectric Water Usage Fees</v>
          </cell>
        </row>
        <row r="60">
          <cell r="B60" t="str">
            <v>511010</v>
          </cell>
          <cell r="C60" t="str">
            <v>Hydroelectric - Other Variable Costs</v>
          </cell>
        </row>
        <row r="61">
          <cell r="B61" t="str">
            <v>520505</v>
          </cell>
          <cell r="C61" t="str">
            <v>Contract Electricity Purchases</v>
          </cell>
        </row>
        <row r="62">
          <cell r="B62" t="str">
            <v>520510</v>
          </cell>
          <cell r="C62" t="str">
            <v>Spot Electricity Purchases</v>
          </cell>
        </row>
        <row r="63">
          <cell r="B63" t="str">
            <v>530505</v>
          </cell>
          <cell r="C63" t="str">
            <v>Fuel Cost Of Sales (Coal Mining, Etc)</v>
          </cell>
        </row>
        <row r="64">
          <cell r="B64" t="str">
            <v>530510</v>
          </cell>
          <cell r="C64" t="str">
            <v>Telecom - Cost Of Sales</v>
          </cell>
        </row>
        <row r="65">
          <cell r="B65" t="str">
            <v>530515</v>
          </cell>
          <cell r="C65" t="str">
            <v>Other Costs Of Sales</v>
          </cell>
        </row>
        <row r="66">
          <cell r="B66" t="str">
            <v>531005</v>
          </cell>
          <cell r="C66" t="str">
            <v>Interco Consol - Other Costs Of Sales</v>
          </cell>
        </row>
        <row r="67">
          <cell r="B67" t="str">
            <v>540505</v>
          </cell>
          <cell r="C67" t="str">
            <v>Chemicals - Ammonia</v>
          </cell>
        </row>
        <row r="68">
          <cell r="B68" t="str">
            <v>540510</v>
          </cell>
          <cell r="C68" t="str">
            <v>Chemicals - Gases</v>
          </cell>
        </row>
        <row r="69">
          <cell r="B69" t="str">
            <v>540515</v>
          </cell>
          <cell r="C69" t="str">
            <v>Chemicals - Lubricants</v>
          </cell>
        </row>
        <row r="70">
          <cell r="B70" t="str">
            <v>540520</v>
          </cell>
          <cell r="C70" t="str">
            <v>Chemicals - Other Boiler</v>
          </cell>
        </row>
        <row r="71">
          <cell r="B71" t="str">
            <v>540525</v>
          </cell>
          <cell r="C71" t="str">
            <v>Chemicals - Other Cooling System</v>
          </cell>
        </row>
        <row r="72">
          <cell r="B72" t="str">
            <v>540530</v>
          </cell>
          <cell r="C72" t="str">
            <v>Chemicals - Other</v>
          </cell>
        </row>
        <row r="73">
          <cell r="B73" t="str">
            <v>541005</v>
          </cell>
          <cell r="C73" t="str">
            <v>Supplies/Consumables Used In Generation</v>
          </cell>
        </row>
        <row r="74">
          <cell r="B74" t="str">
            <v>541006</v>
          </cell>
          <cell r="C74" t="str">
            <v>Supplies/Consumables For Distribution</v>
          </cell>
        </row>
        <row r="75">
          <cell r="B75" t="str">
            <v>541007</v>
          </cell>
          <cell r="C75" t="str">
            <v>Supplies/Consumables For Trans</v>
          </cell>
        </row>
        <row r="76">
          <cell r="B76" t="str">
            <v>541010</v>
          </cell>
          <cell r="C76" t="str">
            <v>Equipment Prchsd For For Gen</v>
          </cell>
        </row>
        <row r="77">
          <cell r="B77" t="str">
            <v>541011</v>
          </cell>
          <cell r="C77" t="str">
            <v>Equipment Prchsd For For Dist.</v>
          </cell>
        </row>
        <row r="78">
          <cell r="B78" t="str">
            <v>541012</v>
          </cell>
          <cell r="C78" t="str">
            <v>Equipment Prchsd For For Trans</v>
          </cell>
        </row>
        <row r="79">
          <cell r="B79" t="str">
            <v>541505</v>
          </cell>
          <cell r="C79" t="str">
            <v>Raw Water - Boiler (Steam Production)</v>
          </cell>
        </row>
        <row r="80">
          <cell r="B80" t="str">
            <v>541506</v>
          </cell>
          <cell r="C80" t="str">
            <v>Raw Water - Cooling System</v>
          </cell>
        </row>
        <row r="81">
          <cell r="B81" t="str">
            <v>560505</v>
          </cell>
          <cell r="C81" t="str">
            <v>Purchases Of Environmental Allowances</v>
          </cell>
        </row>
        <row r="82">
          <cell r="B82" t="str">
            <v>560510</v>
          </cell>
          <cell r="C82" t="str">
            <v>Environmental Fees</v>
          </cell>
        </row>
        <row r="83">
          <cell r="B83" t="str">
            <v>570505</v>
          </cell>
          <cell r="C83" t="str">
            <v>Royalties</v>
          </cell>
        </row>
        <row r="84">
          <cell r="B84" t="str">
            <v>610505</v>
          </cell>
          <cell r="C84" t="str">
            <v>Salaries &amp; Wages</v>
          </cell>
        </row>
        <row r="85">
          <cell r="B85" t="str">
            <v>610510</v>
          </cell>
          <cell r="C85" t="str">
            <v>Overtime</v>
          </cell>
        </row>
        <row r="86">
          <cell r="B86" t="str">
            <v>610515</v>
          </cell>
          <cell r="C86" t="str">
            <v>Cash Bonuses</v>
          </cell>
        </row>
        <row r="87">
          <cell r="B87" t="str">
            <v>610520</v>
          </cell>
          <cell r="C87" t="str">
            <v>LT Compensation Plan - Performance Units</v>
          </cell>
        </row>
        <row r="88">
          <cell r="B88" t="str">
            <v>610525</v>
          </cell>
          <cell r="C88" t="str">
            <v>LT Compensation Plan - Stock Options</v>
          </cell>
        </row>
        <row r="89">
          <cell r="B89" t="str">
            <v>610526</v>
          </cell>
          <cell r="C89" t="str">
            <v>LT Compensation Plan - Restricted Stock Units</v>
          </cell>
        </row>
        <row r="90">
          <cell r="B90" t="str">
            <v>610530</v>
          </cell>
          <cell r="C90" t="str">
            <v>Vacation/Paid Time Off</v>
          </cell>
        </row>
        <row r="91">
          <cell r="B91" t="str">
            <v>610535</v>
          </cell>
          <cell r="C91" t="str">
            <v>Severance</v>
          </cell>
        </row>
        <row r="92">
          <cell r="B92" t="str">
            <v>610540</v>
          </cell>
          <cell r="C92" t="str">
            <v>Other Compensation</v>
          </cell>
        </row>
        <row r="93">
          <cell r="B93" t="str">
            <v>611005</v>
          </cell>
          <cell r="C93" t="str">
            <v>Employer Taxes</v>
          </cell>
        </row>
        <row r="94">
          <cell r="B94" t="str">
            <v>611505</v>
          </cell>
          <cell r="C94" t="str">
            <v>Defined Contribution Plan Expense</v>
          </cell>
        </row>
        <row r="95">
          <cell r="B95" t="str">
            <v>611510</v>
          </cell>
          <cell r="C95" t="str">
            <v>Defined BenefIT Plan Expense</v>
          </cell>
        </row>
        <row r="96">
          <cell r="B96" t="str">
            <v>612505</v>
          </cell>
          <cell r="C96" t="str">
            <v>Health, Life, Dental, Dis Ins</v>
          </cell>
        </row>
        <row r="97">
          <cell r="B97" t="str">
            <v>612510</v>
          </cell>
          <cell r="C97" t="str">
            <v>Tuition Reimbursement</v>
          </cell>
        </row>
        <row r="98">
          <cell r="B98" t="str">
            <v>612515</v>
          </cell>
          <cell r="C98" t="str">
            <v>Employee Training</v>
          </cell>
        </row>
        <row r="99">
          <cell r="B99" t="str">
            <v>613005</v>
          </cell>
          <cell r="C99" t="str">
            <v>Travel - Transportation</v>
          </cell>
        </row>
        <row r="100">
          <cell r="B100" t="str">
            <v>613010</v>
          </cell>
          <cell r="C100" t="str">
            <v>Travel - Lodging</v>
          </cell>
        </row>
        <row r="101">
          <cell r="B101" t="str">
            <v>613015</v>
          </cell>
          <cell r="C101" t="str">
            <v>Travel - Meals</v>
          </cell>
        </row>
        <row r="102">
          <cell r="B102" t="str">
            <v>613505</v>
          </cell>
          <cell r="C102" t="str">
            <v>Business Meal &amp; Entertainment</v>
          </cell>
        </row>
        <row r="103">
          <cell r="B103" t="str">
            <v>613510</v>
          </cell>
          <cell r="C103" t="str">
            <v>Safety</v>
          </cell>
        </row>
        <row r="104">
          <cell r="B104" t="str">
            <v>613515</v>
          </cell>
          <cell r="C104" t="str">
            <v>Oth People Csts (Uniforms, Dues,Etc)</v>
          </cell>
        </row>
        <row r="105">
          <cell r="B105" t="str">
            <v>613520</v>
          </cell>
          <cell r="C105" t="str">
            <v>Meetings/Conferences</v>
          </cell>
        </row>
        <row r="106">
          <cell r="B106" t="str">
            <v>613525</v>
          </cell>
          <cell r="C106" t="str">
            <v>Events (Picnics, Parties, Etc)</v>
          </cell>
        </row>
        <row r="107">
          <cell r="B107" t="str">
            <v>620505</v>
          </cell>
          <cell r="C107" t="str">
            <v>Contract Svcs - Meter Read &amp; Bill Collec</v>
          </cell>
        </row>
        <row r="108">
          <cell r="B108" t="str">
            <v>620510</v>
          </cell>
          <cell r="C108" t="str">
            <v>Contract Svcs - Disc &amp; Reconnection Csts</v>
          </cell>
        </row>
        <row r="109">
          <cell r="B109" t="str">
            <v>620515</v>
          </cell>
          <cell r="C109" t="str">
            <v>Contract Svcs - Tree-Trim (Dist.)</v>
          </cell>
        </row>
        <row r="110">
          <cell r="B110" t="str">
            <v>620516</v>
          </cell>
          <cell r="C110" t="str">
            <v>Contract Svcs - Tree Trim (Trans)</v>
          </cell>
        </row>
        <row r="111">
          <cell r="B111" t="str">
            <v>620520</v>
          </cell>
          <cell r="C111" t="str">
            <v>Oth Contract Svcs Used For Gen</v>
          </cell>
        </row>
        <row r="112">
          <cell r="B112" t="str">
            <v>620521</v>
          </cell>
          <cell r="C112" t="str">
            <v>Oth Contract Svcs Used For Dist.</v>
          </cell>
        </row>
        <row r="113">
          <cell r="B113" t="str">
            <v>620522</v>
          </cell>
          <cell r="C113" t="str">
            <v>Oth Contract Svcs Used For Trans</v>
          </cell>
        </row>
        <row r="114">
          <cell r="B114" t="str">
            <v>621005</v>
          </cell>
          <cell r="C114" t="str">
            <v>Engineering Consultants Used For Gen</v>
          </cell>
        </row>
        <row r="115">
          <cell r="B115" t="str">
            <v>621006</v>
          </cell>
          <cell r="C115" t="str">
            <v>Engineering Consultants Used For Dist.</v>
          </cell>
        </row>
        <row r="116">
          <cell r="B116" t="str">
            <v>621007</v>
          </cell>
          <cell r="C116" t="str">
            <v>Engineering Consultants Used For Trans</v>
          </cell>
        </row>
        <row r="117">
          <cell r="B117" t="str">
            <v>621105</v>
          </cell>
          <cell r="C117" t="str">
            <v>Environmental Consultants</v>
          </cell>
        </row>
        <row r="118">
          <cell r="B118" t="str">
            <v>621205</v>
          </cell>
          <cell r="C118" t="str">
            <v>Legal Consultants</v>
          </cell>
        </row>
        <row r="119">
          <cell r="B119" t="str">
            <v>621505</v>
          </cell>
          <cell r="C119" t="str">
            <v>Accounting Consultants</v>
          </cell>
        </row>
        <row r="120">
          <cell r="B120" t="str">
            <v>621510</v>
          </cell>
          <cell r="C120" t="str">
            <v>AudIT Services</v>
          </cell>
        </row>
        <row r="121">
          <cell r="B121" t="str">
            <v>621515</v>
          </cell>
          <cell r="C121" t="str">
            <v>Tax Services</v>
          </cell>
        </row>
        <row r="122">
          <cell r="B122" t="str">
            <v>622005</v>
          </cell>
          <cell r="C122" t="str">
            <v>Temporary Help</v>
          </cell>
        </row>
        <row r="123">
          <cell r="B123" t="str">
            <v>622010</v>
          </cell>
          <cell r="C123" t="str">
            <v>Print Services</v>
          </cell>
        </row>
        <row r="124">
          <cell r="B124" t="str">
            <v>622015</v>
          </cell>
          <cell r="C124" t="str">
            <v>Collection Costs</v>
          </cell>
        </row>
        <row r="125">
          <cell r="B125" t="str">
            <v>622020</v>
          </cell>
          <cell r="C125" t="str">
            <v>Other Consultants</v>
          </cell>
        </row>
        <row r="126">
          <cell r="B126" t="str">
            <v>630505</v>
          </cell>
          <cell r="C126" t="str">
            <v>Transmission Charges</v>
          </cell>
        </row>
        <row r="127">
          <cell r="B127" t="str">
            <v>630510</v>
          </cell>
          <cell r="C127" t="str">
            <v>Other Market Related Fees</v>
          </cell>
        </row>
        <row r="128">
          <cell r="B128" t="str">
            <v>631005</v>
          </cell>
          <cell r="C128" t="str">
            <v>Amortization Of Regulatory Assets</v>
          </cell>
        </row>
        <row r="129">
          <cell r="B129" t="str">
            <v>631505</v>
          </cell>
          <cell r="C129" t="str">
            <v>Property Taxes</v>
          </cell>
        </row>
        <row r="130">
          <cell r="B130" t="str">
            <v>631510</v>
          </cell>
          <cell r="C130" t="str">
            <v>Gross Receipts Tax</v>
          </cell>
        </row>
        <row r="131">
          <cell r="B131" t="str">
            <v>631515</v>
          </cell>
          <cell r="C131" t="str">
            <v>Assets Tax</v>
          </cell>
        </row>
        <row r="132">
          <cell r="B132" t="str">
            <v>631520</v>
          </cell>
          <cell r="C132" t="str">
            <v>Municipal Taxes</v>
          </cell>
        </row>
        <row r="133">
          <cell r="B133" t="str">
            <v>631525</v>
          </cell>
          <cell r="C133" t="str">
            <v>Import/Export Duties/Customs Charges</v>
          </cell>
        </row>
        <row r="134">
          <cell r="B134" t="str">
            <v>631530</v>
          </cell>
          <cell r="C134" t="str">
            <v>Other Taxes</v>
          </cell>
        </row>
        <row r="135">
          <cell r="B135" t="str">
            <v>632005</v>
          </cell>
          <cell r="C135" t="str">
            <v>Insurance</v>
          </cell>
        </row>
        <row r="136">
          <cell r="B136" t="str">
            <v>642505</v>
          </cell>
          <cell r="C136" t="str">
            <v>Penalties For Non-Served Energy</v>
          </cell>
        </row>
        <row r="137">
          <cell r="B137" t="str">
            <v>643015</v>
          </cell>
          <cell r="C137" t="str">
            <v>Facilities Mgmt - Security Services</v>
          </cell>
        </row>
        <row r="138">
          <cell r="B138" t="str">
            <v>643020</v>
          </cell>
          <cell r="C138" t="str">
            <v>Facilities Mgmt - Jan/Indust Clean Csts</v>
          </cell>
        </row>
        <row r="139">
          <cell r="B139" t="str">
            <v>643025</v>
          </cell>
          <cell r="C139" t="str">
            <v>Facilities Mgmt - Other Costs</v>
          </cell>
        </row>
        <row r="140">
          <cell r="B140" t="str">
            <v>643030</v>
          </cell>
          <cell r="C140" t="str">
            <v>Facilities Mgmt - Utilities - Oil &amp; Gas</v>
          </cell>
        </row>
        <row r="141">
          <cell r="B141" t="str">
            <v>643035</v>
          </cell>
          <cell r="C141" t="str">
            <v>Facilities Mgmt - Utilities - Water</v>
          </cell>
        </row>
        <row r="142">
          <cell r="B142" t="str">
            <v>643040</v>
          </cell>
          <cell r="C142" t="str">
            <v>Facilities Mgmt - Utilities - Elec</v>
          </cell>
        </row>
        <row r="143">
          <cell r="B143" t="str">
            <v>643045</v>
          </cell>
          <cell r="C143" t="str">
            <v>Facilities Mgmt - Utilities - Oth</v>
          </cell>
        </row>
        <row r="144">
          <cell r="B144" t="str">
            <v>643505</v>
          </cell>
          <cell r="C144" t="str">
            <v>Telecom - Wire Line</v>
          </cell>
        </row>
        <row r="145">
          <cell r="B145" t="str">
            <v>643510</v>
          </cell>
          <cell r="C145" t="str">
            <v>Wireless Telecom/Radio</v>
          </cell>
        </row>
        <row r="146">
          <cell r="B146" t="str">
            <v>643515</v>
          </cell>
          <cell r="C146" t="str">
            <v>Call Center Telecom Costs</v>
          </cell>
        </row>
        <row r="147">
          <cell r="B147" t="str">
            <v>643520</v>
          </cell>
          <cell r="C147" t="str">
            <v>Other Communication Costs</v>
          </cell>
        </row>
        <row r="148">
          <cell r="B148" t="str">
            <v>644005</v>
          </cell>
          <cell r="C148" t="str">
            <v>Vehicle Leasing Costs</v>
          </cell>
        </row>
        <row r="149">
          <cell r="B149" t="str">
            <v>644010</v>
          </cell>
          <cell r="C149" t="str">
            <v>Vehicle - Repair &amp; Maintenance</v>
          </cell>
        </row>
        <row r="150">
          <cell r="B150" t="str">
            <v>644015</v>
          </cell>
          <cell r="C150" t="str">
            <v>Vehicle - Gasoline/Fuel</v>
          </cell>
        </row>
        <row r="151">
          <cell r="B151" t="str">
            <v>644505</v>
          </cell>
          <cell r="C151" t="str">
            <v>Office Supplies</v>
          </cell>
        </row>
        <row r="152">
          <cell r="B152" t="str">
            <v>645005</v>
          </cell>
          <cell r="C152" t="str">
            <v>IT Hardware</v>
          </cell>
        </row>
        <row r="153">
          <cell r="B153" t="str">
            <v>645010</v>
          </cell>
          <cell r="C153" t="str">
            <v>IT Software</v>
          </cell>
        </row>
        <row r="154">
          <cell r="B154" t="str">
            <v>645015</v>
          </cell>
          <cell r="C154" t="str">
            <v>IT Licenses</v>
          </cell>
        </row>
        <row r="155">
          <cell r="B155" t="str">
            <v>645020</v>
          </cell>
          <cell r="C155" t="str">
            <v>IT Consulting</v>
          </cell>
        </row>
        <row r="156">
          <cell r="B156" t="str">
            <v>645105</v>
          </cell>
          <cell r="C156" t="str">
            <v>Plant Lease Expense</v>
          </cell>
        </row>
        <row r="157">
          <cell r="B157" t="str">
            <v>645110</v>
          </cell>
          <cell r="C157" t="str">
            <v>Property Rental</v>
          </cell>
        </row>
        <row r="158">
          <cell r="B158" t="str">
            <v>645115</v>
          </cell>
          <cell r="C158" t="str">
            <v>Transmission Line Rental</v>
          </cell>
        </row>
        <row r="159">
          <cell r="B159" t="str">
            <v>645120</v>
          </cell>
          <cell r="C159" t="str">
            <v>Equipment Rental</v>
          </cell>
        </row>
        <row r="160">
          <cell r="B160" t="str">
            <v>645205</v>
          </cell>
          <cell r="C160" t="str">
            <v>Fines &amp; Penalties</v>
          </cell>
        </row>
        <row r="161">
          <cell r="B161" t="str">
            <v>645505</v>
          </cell>
          <cell r="C161" t="str">
            <v>Charitable Contributions - Us</v>
          </cell>
        </row>
        <row r="162">
          <cell r="B162" t="str">
            <v>646005</v>
          </cell>
          <cell r="C162" t="str">
            <v>3rd Party/Partner Management Fees</v>
          </cell>
        </row>
        <row r="163">
          <cell r="B163" t="str">
            <v>646505</v>
          </cell>
          <cell r="C163" t="str">
            <v>Licenses, Permits &amp; Easements</v>
          </cell>
        </row>
        <row r="164">
          <cell r="B164" t="str">
            <v>646510</v>
          </cell>
          <cell r="C164" t="str">
            <v>Lab Fees</v>
          </cell>
        </row>
        <row r="165">
          <cell r="B165" t="str">
            <v>646515</v>
          </cell>
          <cell r="C165" t="str">
            <v>Backup Electricity (Startup Electricity)</v>
          </cell>
        </row>
        <row r="166">
          <cell r="B166" t="str">
            <v>646520</v>
          </cell>
          <cell r="C166" t="str">
            <v>Other Fixed Costs</v>
          </cell>
        </row>
        <row r="167">
          <cell r="B167" t="str">
            <v>647005</v>
          </cell>
          <cell r="C167" t="str">
            <v>Bank Fees/Charges</v>
          </cell>
        </row>
        <row r="168">
          <cell r="B168" t="str">
            <v>647010</v>
          </cell>
          <cell r="C168" t="str">
            <v>Trustee Fees</v>
          </cell>
        </row>
        <row r="169">
          <cell r="B169" t="str">
            <v>647015</v>
          </cell>
          <cell r="C169" t="str">
            <v>Rating Agency Fees</v>
          </cell>
        </row>
        <row r="170">
          <cell r="B170" t="str">
            <v>647505</v>
          </cell>
          <cell r="C170" t="str">
            <v>EA-Consultants/Lobbying Csts</v>
          </cell>
        </row>
        <row r="171">
          <cell r="B171" t="str">
            <v>647510</v>
          </cell>
          <cell r="C171" t="str">
            <v>External Affairs-Trade Associations</v>
          </cell>
        </row>
        <row r="172">
          <cell r="B172" t="str">
            <v>647515</v>
          </cell>
          <cell r="C172" t="str">
            <v>External Affairs-Legal Services</v>
          </cell>
        </row>
        <row r="173">
          <cell r="B173" t="str">
            <v>647520</v>
          </cell>
          <cell r="C173" t="str">
            <v>External Affairs-Special Events</v>
          </cell>
        </row>
        <row r="174">
          <cell r="B174" t="str">
            <v>647525</v>
          </cell>
          <cell r="C174" t="str">
            <v>EA-Media Svcs/Publications</v>
          </cell>
        </row>
        <row r="175">
          <cell r="B175" t="str">
            <v>648005</v>
          </cell>
          <cell r="C175" t="str">
            <v>Interco Consol - Reimb Op Costs</v>
          </cell>
        </row>
        <row r="176">
          <cell r="B176" t="str">
            <v>648010</v>
          </cell>
          <cell r="C176" t="str">
            <v>Reimbursable Op Costs Unconsol</v>
          </cell>
        </row>
        <row r="177">
          <cell r="B177" t="str">
            <v>649505</v>
          </cell>
          <cell r="C177" t="str">
            <v>UC Related Prty Mgmt (Operator) Fees</v>
          </cell>
        </row>
        <row r="178">
          <cell r="B178" t="str">
            <v>650505</v>
          </cell>
          <cell r="C178" t="str">
            <v>Routine Maint - LT Svc Agrmt Csts (LTSA)</v>
          </cell>
        </row>
        <row r="179">
          <cell r="B179" t="str">
            <v>650507</v>
          </cell>
          <cell r="C179" t="str">
            <v>Routine Maint - Material Handling</v>
          </cell>
        </row>
        <row r="180">
          <cell r="B180" t="str">
            <v>650509</v>
          </cell>
          <cell r="C180" t="str">
            <v>Routine Maint - Boiler/Hrsg</v>
          </cell>
        </row>
        <row r="181">
          <cell r="B181" t="str">
            <v>650511</v>
          </cell>
          <cell r="C181" t="str">
            <v>Routine Maint - Steam Turbine/Generator</v>
          </cell>
        </row>
        <row r="182">
          <cell r="B182" t="str">
            <v>650513</v>
          </cell>
          <cell r="C182" t="str">
            <v>Routine Maint - Combustion Turbine</v>
          </cell>
        </row>
        <row r="183">
          <cell r="B183" t="str">
            <v>650515</v>
          </cell>
          <cell r="C183" t="str">
            <v>Routine Maint - Hydro Turbine</v>
          </cell>
        </row>
        <row r="184">
          <cell r="B184" t="str">
            <v>650517</v>
          </cell>
          <cell r="C184" t="str">
            <v>Routine Maint - Hydro Generator</v>
          </cell>
        </row>
        <row r="185">
          <cell r="B185" t="str">
            <v>650519</v>
          </cell>
          <cell r="C185" t="str">
            <v>Routine Maint - Water Treatment</v>
          </cell>
        </row>
        <row r="186">
          <cell r="B186" t="str">
            <v>650521</v>
          </cell>
          <cell r="C186" t="str">
            <v>Routine Maint - Environmental Systems</v>
          </cell>
        </row>
        <row r="187">
          <cell r="B187" t="str">
            <v>650523</v>
          </cell>
          <cell r="C187" t="str">
            <v>Routine Maint - Other Direct UnIT Costs</v>
          </cell>
        </row>
        <row r="188">
          <cell r="B188" t="str">
            <v>650525</v>
          </cell>
          <cell r="C188" t="str">
            <v>Major Maint - LT Svc Agrmt Csts (LTSA)</v>
          </cell>
        </row>
        <row r="189">
          <cell r="B189" t="str">
            <v>650527</v>
          </cell>
          <cell r="C189" t="str">
            <v>Major Maint - Material Handling</v>
          </cell>
        </row>
        <row r="190">
          <cell r="B190" t="str">
            <v>650529</v>
          </cell>
          <cell r="C190" t="str">
            <v>Major Maint - Boiler/HRSG</v>
          </cell>
        </row>
        <row r="191">
          <cell r="B191" t="str">
            <v>650531</v>
          </cell>
          <cell r="C191" t="str">
            <v>Major Maint - Steam Turbine/Generator</v>
          </cell>
        </row>
        <row r="192">
          <cell r="B192" t="str">
            <v>650533</v>
          </cell>
          <cell r="C192" t="str">
            <v>Major Maint - Combustion Turbine</v>
          </cell>
        </row>
        <row r="193">
          <cell r="B193" t="str">
            <v>650535</v>
          </cell>
          <cell r="C193" t="str">
            <v>Major Maint - Hydro Turbine</v>
          </cell>
        </row>
        <row r="194">
          <cell r="B194" t="str">
            <v>650537</v>
          </cell>
          <cell r="C194" t="str">
            <v>Major Maint - Hydro Generator</v>
          </cell>
        </row>
        <row r="195">
          <cell r="B195" t="str">
            <v>650539</v>
          </cell>
          <cell r="C195" t="str">
            <v>Major Maint - Water Treatment</v>
          </cell>
        </row>
        <row r="196">
          <cell r="B196" t="str">
            <v>650541</v>
          </cell>
          <cell r="C196" t="str">
            <v>Major Maint - Environmental Systems</v>
          </cell>
        </row>
        <row r="197">
          <cell r="B197" t="str">
            <v>650543</v>
          </cell>
          <cell r="C197" t="str">
            <v>Major Maint - Other Direct UnIT Costs</v>
          </cell>
        </row>
        <row r="198">
          <cell r="B198" t="str">
            <v>650545</v>
          </cell>
          <cell r="C198" t="str">
            <v>Other Power Plant Maint Costs</v>
          </cell>
        </row>
        <row r="199">
          <cell r="B199" t="str">
            <v>650550</v>
          </cell>
          <cell r="C199" t="str">
            <v>Distribution Grid Maintenance</v>
          </cell>
        </row>
        <row r="200">
          <cell r="B200" t="str">
            <v>650555</v>
          </cell>
          <cell r="C200" t="str">
            <v>Transmission Grid Maintenance</v>
          </cell>
        </row>
        <row r="201">
          <cell r="B201" t="str">
            <v>660505</v>
          </cell>
          <cell r="C201" t="str">
            <v>Provision For Bad Debt</v>
          </cell>
        </row>
        <row r="202">
          <cell r="B202" t="str">
            <v>680505</v>
          </cell>
          <cell r="C202" t="str">
            <v>Depreciation</v>
          </cell>
        </row>
        <row r="203">
          <cell r="B203" t="str">
            <v>681005</v>
          </cell>
          <cell r="C203" t="str">
            <v>Depletion</v>
          </cell>
        </row>
        <row r="204">
          <cell r="B204" t="str">
            <v>681505</v>
          </cell>
          <cell r="C204" t="str">
            <v>Amortization Of Intangible Assets</v>
          </cell>
        </row>
        <row r="205">
          <cell r="B205" t="str">
            <v>681510</v>
          </cell>
          <cell r="C205" t="str">
            <v>Amort Of Sales Concess &amp; Contracts</v>
          </cell>
        </row>
        <row r="206">
          <cell r="B206" t="str">
            <v>681515</v>
          </cell>
          <cell r="C206" t="str">
            <v>Amort Of Asset Retirement Obligations</v>
          </cell>
        </row>
        <row r="207">
          <cell r="B207" t="str">
            <v>690505</v>
          </cell>
          <cell r="C207" t="str">
            <v>Interco Consol - Mgmt (Operator) Fees</v>
          </cell>
        </row>
        <row r="208">
          <cell r="B208" t="str">
            <v>710505</v>
          </cell>
          <cell r="C208" t="str">
            <v>Group G&amp;A - Salaries &amp; Wages</v>
          </cell>
        </row>
        <row r="209">
          <cell r="B209" t="str">
            <v>710510</v>
          </cell>
          <cell r="C209" t="str">
            <v>Group G&amp;A - Overtime</v>
          </cell>
        </row>
        <row r="210">
          <cell r="B210" t="str">
            <v>710515</v>
          </cell>
          <cell r="C210" t="str">
            <v>Group G&amp;A - Cash Bonuses</v>
          </cell>
        </row>
        <row r="211">
          <cell r="B211" t="str">
            <v>710520</v>
          </cell>
          <cell r="C211" t="str">
            <v>Group G&amp;A - Long-Term Incentive Plan</v>
          </cell>
        </row>
        <row r="212">
          <cell r="B212" t="str">
            <v>710525</v>
          </cell>
          <cell r="C212" t="str">
            <v>Group G&amp;A - Stock Options</v>
          </cell>
        </row>
        <row r="213">
          <cell r="B213" t="str">
            <v>710530</v>
          </cell>
          <cell r="C213" t="str">
            <v>Group G&amp;A - Vacation/Paid Time Off</v>
          </cell>
        </row>
        <row r="214">
          <cell r="B214" t="str">
            <v>710535</v>
          </cell>
          <cell r="C214" t="str">
            <v>Group G&amp;A - Employer Taxes</v>
          </cell>
        </row>
        <row r="215">
          <cell r="B215" t="str">
            <v>710540</v>
          </cell>
          <cell r="C215" t="str">
            <v>Group G&amp;A - Defined Cont. Plan Exp</v>
          </cell>
        </row>
        <row r="216">
          <cell r="B216" t="str">
            <v>710545</v>
          </cell>
          <cell r="C216" t="str">
            <v>Group G&amp;A - Defined BenefIT Plan Exp</v>
          </cell>
        </row>
        <row r="217">
          <cell r="B217" t="str">
            <v>710550</v>
          </cell>
          <cell r="C217" t="str">
            <v>Group G&amp;A - Health/Life/Dental/Dis Ins</v>
          </cell>
        </row>
        <row r="218">
          <cell r="B218" t="str">
            <v>710555</v>
          </cell>
          <cell r="C218" t="str">
            <v>Group G&amp;A - Tuition Reimbursement</v>
          </cell>
        </row>
        <row r="219">
          <cell r="B219" t="str">
            <v>710565</v>
          </cell>
          <cell r="C219" t="str">
            <v>Group G&amp;A - Employee Training</v>
          </cell>
        </row>
        <row r="220">
          <cell r="B220" t="str">
            <v>710570</v>
          </cell>
          <cell r="C220" t="str">
            <v>Group G&amp;A - Travel - Transportation</v>
          </cell>
        </row>
        <row r="221">
          <cell r="B221" t="str">
            <v>710575</v>
          </cell>
          <cell r="C221" t="str">
            <v>Group G&amp;A - Travel - Lodging</v>
          </cell>
        </row>
        <row r="222">
          <cell r="B222" t="str">
            <v>710576</v>
          </cell>
          <cell r="C222" t="str">
            <v>Group G&amp;A - Travel - Meals</v>
          </cell>
        </row>
        <row r="223">
          <cell r="B223" t="str">
            <v>710580</v>
          </cell>
          <cell r="C223" t="str">
            <v>Group G&amp;A - Bus Meal &amp; Entertainment</v>
          </cell>
        </row>
        <row r="224">
          <cell r="B224" t="str">
            <v>710590</v>
          </cell>
          <cell r="C224" t="str">
            <v>Group G&amp;A - Office Costs</v>
          </cell>
        </row>
        <row r="225">
          <cell r="B225" t="str">
            <v>710592</v>
          </cell>
          <cell r="C225" t="str">
            <v>Group G&amp;A - Property Rental</v>
          </cell>
        </row>
        <row r="226">
          <cell r="B226" t="str">
            <v>710594</v>
          </cell>
          <cell r="C226" t="str">
            <v>Group G&amp;A - Equipment Rental</v>
          </cell>
        </row>
        <row r="227">
          <cell r="B227" t="str">
            <v>710596</v>
          </cell>
          <cell r="C227" t="str">
            <v>Group G&amp;A - Consultants</v>
          </cell>
        </row>
        <row r="228">
          <cell r="B228" t="str">
            <v>710598</v>
          </cell>
          <cell r="C228" t="str">
            <v>Group G&amp;A - Other Costs</v>
          </cell>
        </row>
        <row r="229">
          <cell r="B229" t="str">
            <v>720505</v>
          </cell>
          <cell r="C229" t="str">
            <v>Arlington Costs - CEO Office</v>
          </cell>
        </row>
        <row r="230">
          <cell r="B230" t="str">
            <v>720510</v>
          </cell>
          <cell r="C230" t="str">
            <v>Arlington Costs - Analysis &amp; Planning</v>
          </cell>
        </row>
        <row r="231">
          <cell r="B231" t="str">
            <v>720515</v>
          </cell>
          <cell r="C231" t="str">
            <v>Arlington - General Counsel Office/Legal</v>
          </cell>
        </row>
        <row r="232">
          <cell r="B232" t="str">
            <v>720520</v>
          </cell>
          <cell r="C232" t="str">
            <v>Arlington Costs - CFO Office</v>
          </cell>
        </row>
        <row r="233">
          <cell r="B233" t="str">
            <v>720525</v>
          </cell>
          <cell r="C233" t="str">
            <v>Arlington Costs - Restructuring</v>
          </cell>
        </row>
        <row r="234">
          <cell r="B234" t="str">
            <v>720530</v>
          </cell>
          <cell r="C234" t="str">
            <v>Arlington Costs - Integrated Utilities</v>
          </cell>
        </row>
        <row r="235">
          <cell r="B235" t="str">
            <v>720535</v>
          </cell>
          <cell r="C235" t="str">
            <v>Arlington Costs - Generation</v>
          </cell>
        </row>
        <row r="236">
          <cell r="B236" t="str">
            <v>720540</v>
          </cell>
          <cell r="C236" t="str">
            <v>Arlington Costs - Sourcing</v>
          </cell>
        </row>
        <row r="237">
          <cell r="B237" t="str">
            <v>720545</v>
          </cell>
          <cell r="C237" t="str">
            <v>Arlington Costs - Business Performance</v>
          </cell>
        </row>
        <row r="238">
          <cell r="B238" t="str">
            <v>720550</v>
          </cell>
          <cell r="C238" t="str">
            <v>Arlington Costs - Investor Relations</v>
          </cell>
        </row>
        <row r="239">
          <cell r="B239" t="str">
            <v>720555</v>
          </cell>
          <cell r="C239" t="str">
            <v>Arlington Costs - External Affairs</v>
          </cell>
        </row>
        <row r="240">
          <cell r="B240" t="str">
            <v>720560</v>
          </cell>
          <cell r="C240" t="str">
            <v>Arlington Costs - Human Resources</v>
          </cell>
        </row>
        <row r="241">
          <cell r="B241" t="str">
            <v>720565</v>
          </cell>
          <cell r="C241" t="str">
            <v>Arlington Costs - Accounting</v>
          </cell>
        </row>
        <row r="242">
          <cell r="B242" t="str">
            <v>720570</v>
          </cell>
          <cell r="C242" t="str">
            <v>Arlington Costs - Internal Audit</v>
          </cell>
        </row>
        <row r="243">
          <cell r="B243" t="str">
            <v>720575</v>
          </cell>
          <cell r="C243" t="str">
            <v>Arlington Costs - Treasury</v>
          </cell>
        </row>
        <row r="244">
          <cell r="B244" t="str">
            <v>720585</v>
          </cell>
          <cell r="C244" t="str">
            <v>Arlington Costs - Risk Management</v>
          </cell>
        </row>
        <row r="245">
          <cell r="B245" t="str">
            <v>720590</v>
          </cell>
          <cell r="C245" t="str">
            <v>Arlington Costs - Forecasting</v>
          </cell>
        </row>
        <row r="246">
          <cell r="B246" t="str">
            <v>720592</v>
          </cell>
          <cell r="C246" t="str">
            <v>Arlington Costs - Tax</v>
          </cell>
        </row>
        <row r="247">
          <cell r="B247" t="str">
            <v>720594</v>
          </cell>
          <cell r="C247" t="str">
            <v>Arlington Costs - Business Analysis</v>
          </cell>
        </row>
        <row r="248">
          <cell r="B248" t="str">
            <v>720596</v>
          </cell>
          <cell r="C248" t="str">
            <v>Arlington Costs - Asset Sales</v>
          </cell>
        </row>
        <row r="249">
          <cell r="B249" t="str">
            <v>720598</v>
          </cell>
          <cell r="C249" t="str">
            <v>Arlington Costs - It</v>
          </cell>
        </row>
        <row r="250">
          <cell r="B250" t="str">
            <v>720599</v>
          </cell>
          <cell r="C250" t="str">
            <v>Arlington - Office Rental &amp; Admin Csts</v>
          </cell>
        </row>
        <row r="251">
          <cell r="B251" t="str">
            <v>730505</v>
          </cell>
          <cell r="C251" t="str">
            <v>Business Development - People Costs</v>
          </cell>
        </row>
        <row r="252">
          <cell r="B252" t="str">
            <v>730510</v>
          </cell>
          <cell r="C252" t="str">
            <v>Bus Development - People Related Csts</v>
          </cell>
        </row>
        <row r="253">
          <cell r="B253" t="str">
            <v>730515</v>
          </cell>
          <cell r="C253" t="str">
            <v>Business Development - Office Costs</v>
          </cell>
        </row>
        <row r="254">
          <cell r="B254" t="str">
            <v>730520</v>
          </cell>
          <cell r="C254" t="str">
            <v>Business Development - Consultants</v>
          </cell>
        </row>
        <row r="255">
          <cell r="B255" t="str">
            <v>730525</v>
          </cell>
          <cell r="C255" t="str">
            <v>Business Development - Options/Permits</v>
          </cell>
        </row>
        <row r="256">
          <cell r="B256" t="str">
            <v>730530</v>
          </cell>
          <cell r="C256" t="str">
            <v>Business Development - Other Costs</v>
          </cell>
        </row>
        <row r="257">
          <cell r="B257" t="str">
            <v>830505</v>
          </cell>
          <cell r="C257" t="str">
            <v>Interest (Income) - Investment</v>
          </cell>
        </row>
        <row r="258">
          <cell r="B258" t="str">
            <v>830510</v>
          </cell>
          <cell r="C258" t="str">
            <v>Interest (Income) - Other</v>
          </cell>
        </row>
        <row r="259">
          <cell r="B259" t="str">
            <v>834590</v>
          </cell>
          <cell r="C259" t="str">
            <v>Int (Income) - Interest Rate Derivatives</v>
          </cell>
        </row>
        <row r="260">
          <cell r="B260" t="str">
            <v>835005</v>
          </cell>
          <cell r="C260" t="str">
            <v>Interest Expense</v>
          </cell>
        </row>
        <row r="261">
          <cell r="B261" t="str">
            <v>835505</v>
          </cell>
          <cell r="C261" t="str">
            <v>Int Exp - Interest Rate Derivatives</v>
          </cell>
        </row>
        <row r="262">
          <cell r="B262" t="str">
            <v>836005</v>
          </cell>
          <cell r="C262" t="str">
            <v>Amortization Of Deferred Financing Costs</v>
          </cell>
        </row>
        <row r="263">
          <cell r="B263" t="str">
            <v>836505</v>
          </cell>
          <cell r="C263" t="str">
            <v>Interest Exp Pref Stock Dividends</v>
          </cell>
        </row>
        <row r="264">
          <cell r="B264" t="str">
            <v>836605</v>
          </cell>
          <cell r="C264" t="str">
            <v>Accretion Exp - ARO</v>
          </cell>
        </row>
        <row r="265">
          <cell r="B265" t="str">
            <v>837005</v>
          </cell>
          <cell r="C265" t="str">
            <v>Interco Consol - Interest (Income)</v>
          </cell>
        </row>
        <row r="266">
          <cell r="B266" t="str">
            <v>837010</v>
          </cell>
          <cell r="C266" t="str">
            <v>Interco Consol - Interest Expense</v>
          </cell>
        </row>
        <row r="267">
          <cell r="B267" t="str">
            <v>837505</v>
          </cell>
          <cell r="C267" t="str">
            <v>Unconsol Related Party Interest (Income)</v>
          </cell>
        </row>
        <row r="268">
          <cell r="B268" t="str">
            <v>837510</v>
          </cell>
          <cell r="C268" t="str">
            <v>Unconsol Related Party Interest Expense</v>
          </cell>
        </row>
        <row r="269">
          <cell r="B269" t="str">
            <v>840505</v>
          </cell>
          <cell r="C269" t="str">
            <v>Foreign Currency (Gain)/Loss</v>
          </cell>
        </row>
        <row r="270">
          <cell r="B270" t="str">
            <v>840510</v>
          </cell>
          <cell r="C270" t="str">
            <v>Foreign Currency Derivatives Gain/Loss</v>
          </cell>
        </row>
        <row r="271">
          <cell r="B271" t="str">
            <v>850505</v>
          </cell>
          <cell r="C271" t="str">
            <v>Gain On Asset Sale</v>
          </cell>
        </row>
        <row r="272">
          <cell r="B272" t="str">
            <v>851005</v>
          </cell>
          <cell r="C272" t="str">
            <v>Loss On Sale Or Disposal Of Asset</v>
          </cell>
        </row>
        <row r="273">
          <cell r="B273" t="str">
            <v>852005</v>
          </cell>
          <cell r="C273" t="str">
            <v>Commodity Derivatives</v>
          </cell>
        </row>
        <row r="274">
          <cell r="B274" t="str">
            <v>859020</v>
          </cell>
          <cell r="C274" t="str">
            <v>Rental (Income)</v>
          </cell>
        </row>
        <row r="275">
          <cell r="B275" t="str">
            <v>859095</v>
          </cell>
          <cell r="C275" t="str">
            <v>Other Income</v>
          </cell>
        </row>
        <row r="276">
          <cell r="B276" t="str">
            <v>859515</v>
          </cell>
          <cell r="C276" t="str">
            <v>Environmental Fine</v>
          </cell>
        </row>
        <row r="277">
          <cell r="B277" t="str">
            <v>859595</v>
          </cell>
          <cell r="C277" t="str">
            <v>Other Expense</v>
          </cell>
        </row>
        <row r="278">
          <cell r="B278" t="str">
            <v>880505</v>
          </cell>
          <cell r="C278" t="str">
            <v>Inc Tax Exp US Consol - US State</v>
          </cell>
        </row>
        <row r="279">
          <cell r="B279" t="str">
            <v>880510</v>
          </cell>
          <cell r="C279" t="str">
            <v>Inc Tax Exp US Consol - US Federal</v>
          </cell>
        </row>
        <row r="280">
          <cell r="B280" t="str">
            <v>880515</v>
          </cell>
          <cell r="C280" t="str">
            <v>Inc Tax Exp US Unconsol - US State</v>
          </cell>
        </row>
        <row r="281">
          <cell r="B281" t="str">
            <v>880520</v>
          </cell>
          <cell r="C281" t="str">
            <v>Inc Tax Exp US Unconsol - US Federal</v>
          </cell>
        </row>
        <row r="282">
          <cell r="B282" t="str">
            <v>880525</v>
          </cell>
          <cell r="C282" t="str">
            <v>Inc Tax Exp Foreign Consol</v>
          </cell>
        </row>
        <row r="283">
          <cell r="B283" t="str">
            <v>880530</v>
          </cell>
          <cell r="C283" t="str">
            <v>Inc Tax Exp Foreign Unconsol</v>
          </cell>
        </row>
        <row r="284">
          <cell r="B284" t="str">
            <v>890505</v>
          </cell>
          <cell r="C284" t="str">
            <v>Chng Acct Princ FAS 133</v>
          </cell>
        </row>
        <row r="285">
          <cell r="B285" t="str">
            <v>890510</v>
          </cell>
          <cell r="C285" t="str">
            <v>Chng Acct Princ FAS 143</v>
          </cell>
        </row>
        <row r="286">
          <cell r="B286" t="str">
            <v>890515</v>
          </cell>
          <cell r="C286" t="str">
            <v>Chng Acct Princ FAS 142</v>
          </cell>
        </row>
        <row r="287">
          <cell r="B287" t="str">
            <v>891005</v>
          </cell>
          <cell r="C287" t="str">
            <v>Extraordinary Gain/(Loss)</v>
          </cell>
        </row>
        <row r="288">
          <cell r="B288" t="str">
            <v>891505</v>
          </cell>
          <cell r="C288" t="str">
            <v>Discontinued Operations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Model"/>
      <sheetName val="COG"/>
      <sheetName val="Thresholds for variances"/>
      <sheetName val="Comshare"/>
      <sheetName val="Cath"/>
      <sheetName val="Option 0"/>
      <sheetName val="Kupol LOM R2_NBL"/>
      <sheetName val="BSUSD"/>
      <sheetName val="BSKZT"/>
      <sheetName val="IS$"/>
      <sheetName val="Repair 2009"/>
      <sheetName val="CF$"/>
      <sheetName val="X-rates"/>
      <sheetName val="Labor"/>
      <sheetName val="Input"/>
    </sheetNames>
    <sheetDataSet>
      <sheetData sheetId="0">
        <row r="8">
          <cell r="F8">
            <v>1122.2027446570446</v>
          </cell>
        </row>
        <row r="9">
          <cell r="F9">
            <v>807.94383496067735</v>
          </cell>
        </row>
        <row r="10">
          <cell r="F10">
            <v>729.60652857469142</v>
          </cell>
        </row>
        <row r="11">
          <cell r="F11">
            <v>2.6355496277336963</v>
          </cell>
        </row>
        <row r="12">
          <cell r="F12">
            <v>682.97859381508169</v>
          </cell>
        </row>
        <row r="13">
          <cell r="F13">
            <v>5.0054255097414506</v>
          </cell>
        </row>
        <row r="14">
          <cell r="F14">
            <v>3.6283852162104204</v>
          </cell>
        </row>
        <row r="15">
          <cell r="F15">
            <v>5.3652837339179804E-2</v>
          </cell>
        </row>
        <row r="16">
          <cell r="F16">
            <v>12.451932504040299</v>
          </cell>
        </row>
        <row r="17">
          <cell r="F17">
            <v>2.9441062915154466</v>
          </cell>
        </row>
        <row r="20">
          <cell r="F20">
            <v>1.1802511633974213</v>
          </cell>
        </row>
        <row r="21">
          <cell r="F21">
            <v>0.48565984356374403</v>
          </cell>
        </row>
        <row r="22">
          <cell r="F22">
            <v>0.28146731665566366</v>
          </cell>
        </row>
        <row r="23">
          <cell r="F23">
            <v>0.26732518615308765</v>
          </cell>
        </row>
        <row r="24">
          <cell r="F24">
            <v>1.6941172366664552</v>
          </cell>
        </row>
        <row r="27">
          <cell r="F27">
            <v>0.55483903354988651</v>
          </cell>
        </row>
        <row r="30">
          <cell r="F30">
            <v>15.274297803303872</v>
          </cell>
        </row>
        <row r="31">
          <cell r="F31">
            <v>15.54447777557438</v>
          </cell>
        </row>
        <row r="32">
          <cell r="F32">
            <v>8.7955276667715765</v>
          </cell>
        </row>
        <row r="35">
          <cell r="F35">
            <v>2.5934702223326007</v>
          </cell>
        </row>
        <row r="36">
          <cell r="F36">
            <v>14.998599925857235</v>
          </cell>
        </row>
        <row r="37">
          <cell r="F37">
            <v>4.0189992081959929</v>
          </cell>
        </row>
        <row r="40">
          <cell r="F40">
            <v>45.64284543452554</v>
          </cell>
        </row>
        <row r="47">
          <cell r="E47">
            <v>66.55</v>
          </cell>
        </row>
        <row r="48">
          <cell r="E48">
            <v>54.449999999999996</v>
          </cell>
        </row>
        <row r="49">
          <cell r="E49">
            <v>38.72</v>
          </cell>
        </row>
        <row r="51">
          <cell r="C51">
            <v>1.6799999999999999E-2</v>
          </cell>
        </row>
      </sheetData>
      <sheetData sheetId="1" refreshError="1"/>
      <sheetData sheetId="2">
        <row r="8">
          <cell r="F8">
            <v>1122.2027446570446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_LOP Sched  Personnel"/>
      <sheetName val="The Additions Process"/>
      <sheetName val="Month Summary"/>
      <sheetName val="Quart Summary"/>
      <sheetName val="Year Summary"/>
      <sheetName val="Mining Dept- Manning&amp; Costs"/>
      <sheetName val="Parameters"/>
      <sheetName val="LOP Dayworks"/>
      <sheetName val="SBM Reserve"/>
      <sheetName val="time"/>
      <sheetName val="Comb Ore bcm"/>
      <sheetName val="Waste bcm"/>
      <sheetName val="Comb Gold g"/>
      <sheetName val="HG Gold g"/>
      <sheetName val="LG Gold g"/>
      <sheetName val="Comb Ore t"/>
      <sheetName val="HG Ore t"/>
      <sheetName val="LG Ore t"/>
      <sheetName val="WasteTonnes"/>
      <sheetName val="Stockpile"/>
      <sheetName val="HaulDistances"/>
      <sheetName val="Waste Loadhaul"/>
      <sheetName val="OreLoadhaul"/>
      <sheetName val="Wasteexplosives"/>
      <sheetName val="Oreexplosives"/>
      <sheetName val="Period Tonnes"/>
      <sheetName val="Period bcm"/>
      <sheetName val="D&amp;B Costing"/>
      <sheetName val="Waste Explos Req"/>
      <sheetName val="Ore Explos Req"/>
      <sheetName val="Ore Drilling"/>
      <sheetName val="Waste Drilling"/>
      <sheetName val="Ore Drill Holes"/>
      <sheetName val="Waste Drill Holes"/>
      <sheetName val="Explosives requirement schedule"/>
      <sheetName val="D&amp;B  Schedule for Contractors"/>
      <sheetName val="D&amp;B Requirement Summary"/>
      <sheetName val="waste vol reduction"/>
      <sheetName val="Trial Balance"/>
      <sheetName val="Master"/>
      <sheetName val="Thresholds for variances"/>
      <sheetName val="SGV_Oz"/>
      <sheetName val="curve"/>
      <sheetName val="SMSTemp"/>
    </sheetNames>
    <sheetDataSet>
      <sheetData sheetId="0" refreshError="1">
        <row r="5">
          <cell r="Y5" t="str">
            <v>Project Month No.</v>
          </cell>
          <cell r="Z5" t="str">
            <v>No of return flights per month</v>
          </cell>
          <cell r="AA5" t="str">
            <v>Total On Shift</v>
          </cell>
          <cell r="AB5" t="str">
            <v>Camp Manday Allowance</v>
          </cell>
        </row>
        <row r="7">
          <cell r="Y7" t="str">
            <v>Month 5</v>
          </cell>
          <cell r="Z7">
            <v>110.95238095238093</v>
          </cell>
          <cell r="AA7">
            <v>67</v>
          </cell>
          <cell r="AB7">
            <v>2010</v>
          </cell>
        </row>
        <row r="8">
          <cell r="Y8" t="str">
            <v>Month 6</v>
          </cell>
          <cell r="Z8">
            <v>114.65079365079364</v>
          </cell>
          <cell r="AA8">
            <v>67</v>
          </cell>
          <cell r="AB8">
            <v>2077</v>
          </cell>
        </row>
        <row r="9">
          <cell r="Y9" t="str">
            <v>Month 7</v>
          </cell>
          <cell r="Z9">
            <v>105.23809523809524</v>
          </cell>
          <cell r="AA9">
            <v>63</v>
          </cell>
          <cell r="AB9">
            <v>1890</v>
          </cell>
        </row>
        <row r="10">
          <cell r="Y10" t="str">
            <v>Month 8</v>
          </cell>
          <cell r="Z10">
            <v>108.74603174603173</v>
          </cell>
          <cell r="AA10">
            <v>63</v>
          </cell>
          <cell r="AB10">
            <v>1953</v>
          </cell>
        </row>
        <row r="11">
          <cell r="Y11" t="str">
            <v>Month 9</v>
          </cell>
          <cell r="Z11">
            <v>108.74603174603173</v>
          </cell>
          <cell r="AA11">
            <v>63</v>
          </cell>
          <cell r="AB11">
            <v>1953</v>
          </cell>
        </row>
        <row r="12">
          <cell r="Y12" t="str">
            <v>Month 10</v>
          </cell>
          <cell r="Z12">
            <v>98.222222222222214</v>
          </cell>
          <cell r="AA12">
            <v>63</v>
          </cell>
          <cell r="AB12">
            <v>1764</v>
          </cell>
        </row>
        <row r="13">
          <cell r="Y13" t="str">
            <v>Month 11</v>
          </cell>
          <cell r="Z13">
            <v>108.74603174603173</v>
          </cell>
          <cell r="AA13">
            <v>63</v>
          </cell>
          <cell r="AB13">
            <v>1953</v>
          </cell>
        </row>
        <row r="14">
          <cell r="Y14" t="str">
            <v>Month 12</v>
          </cell>
          <cell r="Z14">
            <v>105.23809523809524</v>
          </cell>
          <cell r="AA14">
            <v>63</v>
          </cell>
          <cell r="AB14">
            <v>1890</v>
          </cell>
        </row>
        <row r="15">
          <cell r="Y15" t="str">
            <v>Month 13</v>
          </cell>
          <cell r="Z15">
            <v>108.74603174603173</v>
          </cell>
          <cell r="AA15">
            <v>63</v>
          </cell>
          <cell r="AB15">
            <v>1953</v>
          </cell>
        </row>
        <row r="16">
          <cell r="Y16" t="str">
            <v>Month 14</v>
          </cell>
          <cell r="Z16">
            <v>109.52380952380952</v>
          </cell>
          <cell r="AA16">
            <v>66</v>
          </cell>
          <cell r="AB16">
            <v>1980</v>
          </cell>
        </row>
        <row r="17">
          <cell r="Y17" t="str">
            <v>Month 15</v>
          </cell>
          <cell r="Z17">
            <v>113.17460317460316</v>
          </cell>
          <cell r="AA17">
            <v>66</v>
          </cell>
          <cell r="AB17">
            <v>2046</v>
          </cell>
        </row>
        <row r="18">
          <cell r="Y18" t="str">
            <v>Month 16</v>
          </cell>
          <cell r="Z18">
            <v>113.17460317460316</v>
          </cell>
          <cell r="AA18">
            <v>66</v>
          </cell>
          <cell r="AB18">
            <v>2046</v>
          </cell>
        </row>
        <row r="19">
          <cell r="Y19" t="str">
            <v>Month 17</v>
          </cell>
          <cell r="Z19">
            <v>109.52380952380952</v>
          </cell>
          <cell r="AA19">
            <v>66</v>
          </cell>
          <cell r="AB19">
            <v>1980</v>
          </cell>
        </row>
        <row r="20">
          <cell r="Y20" t="str">
            <v>Month 18</v>
          </cell>
          <cell r="Z20">
            <v>116.12698412698413</v>
          </cell>
          <cell r="AA20">
            <v>68</v>
          </cell>
          <cell r="AB20">
            <v>2108</v>
          </cell>
        </row>
        <row r="21">
          <cell r="Y21" t="str">
            <v>Month 19</v>
          </cell>
          <cell r="Z21">
            <v>113.8095238095238</v>
          </cell>
          <cell r="AA21">
            <v>69</v>
          </cell>
          <cell r="AB21">
            <v>2070</v>
          </cell>
        </row>
        <row r="22">
          <cell r="Y22" t="str">
            <v>Month 20</v>
          </cell>
          <cell r="Z22">
            <v>117.60317460317459</v>
          </cell>
          <cell r="AA22">
            <v>69</v>
          </cell>
          <cell r="AB22">
            <v>2139</v>
          </cell>
        </row>
        <row r="23">
          <cell r="Y23" t="str">
            <v>Month 21</v>
          </cell>
          <cell r="Z23">
            <v>117.60317460317459</v>
          </cell>
          <cell r="AA23">
            <v>69</v>
          </cell>
          <cell r="AB23">
            <v>2139</v>
          </cell>
        </row>
        <row r="24">
          <cell r="Y24" t="str">
            <v>Month 22</v>
          </cell>
          <cell r="Z24">
            <v>110.01587301587301</v>
          </cell>
          <cell r="AA24">
            <v>69</v>
          </cell>
          <cell r="AB24">
            <v>2001</v>
          </cell>
        </row>
        <row r="25">
          <cell r="Y25" t="str">
            <v>Month 23</v>
          </cell>
          <cell r="Z25">
            <v>122.03174603174602</v>
          </cell>
          <cell r="AA25">
            <v>72</v>
          </cell>
          <cell r="AB25">
            <v>2232</v>
          </cell>
        </row>
        <row r="26">
          <cell r="Y26" t="str">
            <v>Month 24</v>
          </cell>
          <cell r="Z26">
            <v>120.95238095238096</v>
          </cell>
          <cell r="AA26">
            <v>74</v>
          </cell>
          <cell r="AB26">
            <v>2220</v>
          </cell>
        </row>
        <row r="27">
          <cell r="Y27" t="str">
            <v>Month 25</v>
          </cell>
          <cell r="Z27">
            <v>129.4126984126984</v>
          </cell>
          <cell r="AA27">
            <v>77</v>
          </cell>
          <cell r="AB27">
            <v>2387</v>
          </cell>
        </row>
        <row r="28">
          <cell r="Y28" t="str">
            <v>Month 26</v>
          </cell>
          <cell r="Z28">
            <v>126.66666666666666</v>
          </cell>
          <cell r="AA28">
            <v>78</v>
          </cell>
          <cell r="AB28">
            <v>2340</v>
          </cell>
        </row>
        <row r="29">
          <cell r="Y29" t="str">
            <v>Month 27</v>
          </cell>
          <cell r="Z29">
            <v>130.88888888888889</v>
          </cell>
          <cell r="AA29">
            <v>78</v>
          </cell>
          <cell r="AB29">
            <v>2418</v>
          </cell>
        </row>
        <row r="30">
          <cell r="Y30" t="str">
            <v>Month 28</v>
          </cell>
          <cell r="Z30">
            <v>130.88888888888889</v>
          </cell>
          <cell r="AA30">
            <v>78</v>
          </cell>
          <cell r="AB30">
            <v>2418</v>
          </cell>
        </row>
        <row r="31">
          <cell r="Y31" t="str">
            <v>Month 29</v>
          </cell>
          <cell r="Z31">
            <v>133.8095238095238</v>
          </cell>
          <cell r="AA31">
            <v>83</v>
          </cell>
          <cell r="AB31">
            <v>2490</v>
          </cell>
        </row>
        <row r="32">
          <cell r="Y32" t="str">
            <v>Month 30</v>
          </cell>
          <cell r="Z32">
            <v>138.26984126984127</v>
          </cell>
          <cell r="AA32">
            <v>83</v>
          </cell>
          <cell r="AB32">
            <v>2573</v>
          </cell>
        </row>
        <row r="33">
          <cell r="Y33" t="str">
            <v>Month 31</v>
          </cell>
          <cell r="Z33">
            <v>132.38095238095235</v>
          </cell>
          <cell r="AA33">
            <v>82</v>
          </cell>
          <cell r="AB33">
            <v>2460</v>
          </cell>
        </row>
        <row r="34">
          <cell r="Y34" t="str">
            <v>Month 32</v>
          </cell>
          <cell r="Z34">
            <v>84.634920634920633</v>
          </cell>
          <cell r="AA34">
            <v>48</v>
          </cell>
          <cell r="AB34">
            <v>1488</v>
          </cell>
        </row>
        <row r="35">
          <cell r="Y35" t="str">
            <v>Month 33</v>
          </cell>
          <cell r="Z35">
            <v>89.063492063492063</v>
          </cell>
          <cell r="AA35">
            <v>51</v>
          </cell>
          <cell r="AB35">
            <v>1581</v>
          </cell>
        </row>
        <row r="36">
          <cell r="Y36" t="str">
            <v>Month 34</v>
          </cell>
          <cell r="Z36">
            <v>80.444444444444443</v>
          </cell>
          <cell r="AA36">
            <v>51</v>
          </cell>
          <cell r="AB36">
            <v>1428</v>
          </cell>
        </row>
        <row r="37">
          <cell r="Y37" t="str">
            <v>Month 35</v>
          </cell>
          <cell r="Z37">
            <v>89.063492063492063</v>
          </cell>
          <cell r="AA37">
            <v>51</v>
          </cell>
          <cell r="AB37">
            <v>1581</v>
          </cell>
        </row>
        <row r="38">
          <cell r="Y38" t="str">
            <v>Month 36</v>
          </cell>
          <cell r="Z38">
            <v>86.19047619047619</v>
          </cell>
          <cell r="AA38">
            <v>51</v>
          </cell>
          <cell r="AB38">
            <v>1530</v>
          </cell>
        </row>
        <row r="39">
          <cell r="Y39" t="str">
            <v>Month 37</v>
          </cell>
          <cell r="Z39">
            <v>93.492063492063494</v>
          </cell>
          <cell r="AA39">
            <v>54</v>
          </cell>
          <cell r="AB39">
            <v>1674</v>
          </cell>
        </row>
        <row r="40">
          <cell r="Y40" t="str">
            <v>Month 38</v>
          </cell>
          <cell r="Z40">
            <v>79.047619047619051</v>
          </cell>
          <cell r="AA40">
            <v>46</v>
          </cell>
          <cell r="AB40">
            <v>1380</v>
          </cell>
        </row>
        <row r="41">
          <cell r="Y41" t="str">
            <v>Month 39</v>
          </cell>
          <cell r="Z41">
            <v>63.476190476190666</v>
          </cell>
          <cell r="AA41">
            <v>35.000000000000128</v>
          </cell>
          <cell r="AB41">
            <v>1085.0000000000041</v>
          </cell>
        </row>
        <row r="42">
          <cell r="Y42" t="str">
            <v>Month 40</v>
          </cell>
          <cell r="Z42">
            <v>63.476190476190055</v>
          </cell>
          <cell r="AA42">
            <v>34.999999999999716</v>
          </cell>
          <cell r="AB42">
            <v>1084.9999999999911</v>
          </cell>
        </row>
        <row r="43">
          <cell r="Y43" t="str">
            <v>Month 41</v>
          </cell>
          <cell r="Z43">
            <v>61.428571428571431</v>
          </cell>
          <cell r="AA43">
            <v>35</v>
          </cell>
          <cell r="AB43">
            <v>1050</v>
          </cell>
        </row>
        <row r="44">
          <cell r="Y44" t="str">
            <v>Month 42</v>
          </cell>
          <cell r="Z44">
            <v>63.476190476190467</v>
          </cell>
          <cell r="AA44">
            <v>35</v>
          </cell>
          <cell r="AB44">
            <v>1085</v>
          </cell>
        </row>
        <row r="45">
          <cell r="Y45" t="str">
            <v>Month 43</v>
          </cell>
          <cell r="Z45">
            <v>61.428571428571253</v>
          </cell>
          <cell r="AA45">
            <v>34.999999999999879</v>
          </cell>
          <cell r="AB45">
            <v>1049.9999999999964</v>
          </cell>
        </row>
        <row r="46">
          <cell r="Y46" t="str">
            <v>Month 44</v>
          </cell>
          <cell r="Z46">
            <v>64.952380952381219</v>
          </cell>
          <cell r="AA46">
            <v>36.000000000000185</v>
          </cell>
          <cell r="AB46">
            <v>1116.0000000000055</v>
          </cell>
        </row>
        <row r="47">
          <cell r="Y47" t="str">
            <v>Month 45</v>
          </cell>
          <cell r="Z47">
            <v>64.95238095238112</v>
          </cell>
          <cell r="AA47">
            <v>36.000000000000121</v>
          </cell>
          <cell r="AB47">
            <v>1116.0000000000036</v>
          </cell>
        </row>
        <row r="48">
          <cell r="Y48" t="str">
            <v>Month 46</v>
          </cell>
          <cell r="Z48">
            <v>59.999999999999886</v>
          </cell>
          <cell r="AA48">
            <v>36.999999999999915</v>
          </cell>
          <cell r="AB48">
            <v>1035.9999999999977</v>
          </cell>
        </row>
        <row r="49">
          <cell r="Y49" t="str">
            <v>Month 47</v>
          </cell>
          <cell r="Z49">
            <v>66.428571428571431</v>
          </cell>
          <cell r="AA49">
            <v>37</v>
          </cell>
          <cell r="AB49">
            <v>1147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s"/>
      <sheetName val="cosma"/>
      <sheetName val="incstmt"/>
      <sheetName val="budget"/>
      <sheetName val="act &amp; proj"/>
      <sheetName val="d"/>
      <sheetName val="Trial Balance"/>
      <sheetName val="mac_LOP Sched  Personnel"/>
      <sheetName val="Comshare"/>
      <sheetName val="Cash CCI Detail"/>
      <sheetName val="Consol"/>
      <sheetName val="Unconsol"/>
      <sheetName val="#REF"/>
      <sheetName val="PR Budget 2010"/>
      <sheetName val="comments"/>
      <sheetName val="Assumption"/>
      <sheetName val="CF_Detail"/>
      <sheetName val="$CF_Detail"/>
      <sheetName val="Capex Summary"/>
      <sheetName val="VC+FC"/>
      <sheetName val="Calculations"/>
      <sheetName val="KPI"/>
      <sheetName val="IS"/>
      <sheetName val="IS KZT"/>
      <sheetName val="IS USD"/>
      <sheetName val="Trans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FX"/>
      <sheetName val="Отчет 1"/>
      <sheetName val="Capex 2009 v2"/>
      <sheetName val="Capex 2010"/>
      <sheetName val="Repair 2010"/>
      <sheetName val="DT"/>
      <sheetName val="FA Tax"/>
      <sheetName val="Interest"/>
      <sheetName val="coal consumption for heat ener"/>
      <sheetName val="PR Budget 08"/>
      <sheetName val="PR Budget 09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CF"/>
      <sheetName val="CF$"/>
      <sheetName val="IS$"/>
      <sheetName val="IS "/>
      <sheetName val="CFPres"/>
      <sheetName val="Rollforward of loan"/>
      <sheetName val="Loans"/>
      <sheetName val="Capex 2009"/>
      <sheetName val="Repair 2009"/>
      <sheetName val="ICLoan"/>
      <sheetName val="2008_Links"/>
      <sheetName val="Sensitivity table"/>
      <sheetName val="OpData"/>
      <sheetName val="Safety_Stationary_Housekeep_09 "/>
      <sheetName val="Pres_assump"/>
      <sheetName val="IC"/>
      <sheetName val="FAS133"/>
      <sheetName val="Inter Rao realised"/>
      <sheetName val="Банк1"/>
      <sheetName val="Банк ориг"/>
      <sheetName val="Банк"/>
      <sheetName val="ЦЗ"/>
      <sheetName val="КМ"/>
      <sheetName val="МЭМР"/>
      <sheetName val="Summary"/>
      <sheetName val="Бизнес план"/>
      <sheetName val="Лист3"/>
      <sheetName val="Capex"/>
      <sheetName val="прогноз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1">
          <cell r="Q21">
            <v>61217.920103251745</v>
          </cell>
        </row>
      </sheetData>
      <sheetData sheetId="16">
        <row r="34">
          <cell r="Q34">
            <v>59177.284502446724</v>
          </cell>
        </row>
      </sheetData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>
        <row r="506">
          <cell r="G506" t="str">
            <v>ТП</v>
          </cell>
        </row>
      </sheetData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КЦМ-Акбастау (2)"/>
      <sheetName val="FX_rates"/>
      <sheetName val="A2_2_OAR"/>
      <sheetName val="A4_4_cons_04_03"/>
      <sheetName val="A4_100_-_TS_2004"/>
      <sheetName val="Cash_Flow_2004"/>
      <sheetName val="O_750_DTL__Audited_Actual"/>
      <sheetName val="O_750_DTL__Audited_per_Books"/>
      <sheetName val="FS_disclosures"/>
      <sheetName val="O_760_DTL__Audited_PD"/>
      <sheetName val="Cost_99v98"/>
      <sheetName val="B-4"/>
      <sheetName val="FES"/>
      <sheetName val="KONSOLID"/>
      <sheetName val="Profit &amp; Loss Total"/>
      <sheetName val="C-Total Market"/>
      <sheetName val="I-Demand Drivers"/>
      <sheetName val="U2.1013"/>
      <sheetName val="#REF"/>
      <sheetName val="MASTER SHEET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SBM Reserve"/>
      <sheetName val="Month Summary"/>
      <sheetName val="Quart Summary"/>
      <sheetName val="Year Summary"/>
      <sheetName val="Mining Dept- Manning&amp; Costs"/>
      <sheetName val="LOP Dayworks"/>
      <sheetName val="time"/>
      <sheetName val="Comb Ore bcm"/>
      <sheetName val="Waste bcm"/>
      <sheetName val="Comb Gold g"/>
      <sheetName val="HG Gold g"/>
      <sheetName val="LG Gold g"/>
      <sheetName val="Comb Ore t"/>
      <sheetName val="HG Ore t"/>
      <sheetName val="LG Ore t"/>
      <sheetName val="WasteTonnes"/>
      <sheetName val="Stockpile"/>
      <sheetName val="HaulDistances"/>
      <sheetName val="Waste Loadhaul"/>
      <sheetName val="OreLoadhaul"/>
      <sheetName val="Wasteexplosives"/>
      <sheetName val="Oreexplosives"/>
      <sheetName val="Period Tonnes"/>
      <sheetName val="Period bcm"/>
      <sheetName val="sch03"/>
      <sheetName val="sch08"/>
      <sheetName val="sch06"/>
      <sheetName val="sch02"/>
      <sheetName val="Trial Balance"/>
      <sheetName val="Costos"/>
      <sheetName val="Labor"/>
      <sheetName val="Input"/>
      <sheetName val="Thresholds for variances"/>
      <sheetName val="mac_LOP Sched  Personnel"/>
      <sheetName val="Проект2002"/>
    </sheetNames>
    <sheetDataSet>
      <sheetData sheetId="0" refreshError="1">
        <row r="32">
          <cell r="D32">
            <v>550</v>
          </cell>
        </row>
        <row r="36">
          <cell r="G36">
            <v>1.1499999999999999</v>
          </cell>
        </row>
        <row r="42">
          <cell r="E42">
            <v>0.85</v>
          </cell>
        </row>
        <row r="63">
          <cell r="E63">
            <v>3138411</v>
          </cell>
        </row>
        <row r="64">
          <cell r="E64">
            <v>0.05</v>
          </cell>
        </row>
        <row r="65">
          <cell r="E65">
            <v>43</v>
          </cell>
        </row>
        <row r="71">
          <cell r="F71">
            <v>6.5</v>
          </cell>
        </row>
        <row r="76">
          <cell r="E76">
            <v>35875</v>
          </cell>
        </row>
        <row r="78">
          <cell r="F78">
            <v>60</v>
          </cell>
        </row>
      </sheetData>
      <sheetData sheetId="1" refreshError="1">
        <row r="2">
          <cell r="R2">
            <v>31.103480000000001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s"/>
      <sheetName val="Reserves new"/>
      <sheetName val="New sites"/>
      <sheetName val="Ore output"/>
      <sheetName val="Ore grade"/>
      <sheetName val="Concentrate"/>
      <sheetName val="Metal in concentrate"/>
      <sheetName val="Smelters"/>
      <sheetName val="Finished goods - KZ"/>
      <sheetName val="Finished goods - DE"/>
      <sheetName val="Energy&amp;Heating"/>
      <sheetName val="Coal"/>
      <sheetName val="Production data 2006 v.1.1"/>
      <sheetName val="Labor"/>
      <sheetName val="Input"/>
      <sheetName val="Parameters"/>
      <sheetName val="SBM Reserve"/>
      <sheetName val="Project Proforma"/>
      <sheetName val="Comshare"/>
      <sheetName val="Trial Balance"/>
      <sheetName val="SGV_Oz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FINANAL"/>
      <sheetName val="Comshare"/>
      <sheetName val="Concentrate"/>
      <sheetName val="Master"/>
      <sheetName val="COA Sumry by RG"/>
      <sheetName val="Labor"/>
      <sheetName val="Input"/>
      <sheetName val="Parameters"/>
      <sheetName val="SBM Reserve"/>
      <sheetName val="Исходные"/>
      <sheetName val="FX rat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EQUIPMENT TYPE"/>
      <sheetName val="WBS"/>
    </sheetNames>
    <sheetDataSet>
      <sheetData sheetId="0"/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s_XLB_WorkbookFile"/>
      <sheetName val="Выбор"/>
      <sheetName val="Лист2"/>
      <sheetName val="Лист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40"/>
      <sheetName val="41"/>
      <sheetName val="Лист3"/>
    </sheetNames>
    <sheetDataSet>
      <sheetData sheetId="0" refreshError="1"/>
      <sheetData sheetId="1" refreshError="1"/>
      <sheetData sheetId="2" refreshError="1">
        <row r="9">
          <cell r="B9">
            <v>37926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ific_Group updated"/>
      <sheetName val="Great_Plains_Group"/>
      <sheetName val="NY HOLDINGS"/>
      <sheetName val="Pacific_Group"/>
      <sheetName val="Enterprise_Group"/>
      <sheetName val="Endeavor_Group"/>
      <sheetName val="Date_lookup"/>
      <sheetName val="Details"/>
      <sheetName val="Выб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>
            <v>1</v>
          </cell>
          <cell r="B1" t="str">
            <v>January 2000</v>
          </cell>
        </row>
        <row r="2">
          <cell r="A2">
            <v>2</v>
          </cell>
          <cell r="B2" t="str">
            <v>February 20000</v>
          </cell>
        </row>
        <row r="3">
          <cell r="A3">
            <v>3</v>
          </cell>
          <cell r="B3" t="str">
            <v>March 2000</v>
          </cell>
        </row>
        <row r="4">
          <cell r="A4">
            <v>4</v>
          </cell>
          <cell r="B4" t="str">
            <v>April 2000</v>
          </cell>
        </row>
        <row r="5">
          <cell r="A5">
            <v>5</v>
          </cell>
          <cell r="B5" t="str">
            <v>May 2000</v>
          </cell>
        </row>
        <row r="6">
          <cell r="A6">
            <v>6</v>
          </cell>
          <cell r="B6" t="str">
            <v>June 2000</v>
          </cell>
        </row>
        <row r="7">
          <cell r="A7">
            <v>7</v>
          </cell>
          <cell r="B7" t="str">
            <v>July 2000</v>
          </cell>
        </row>
        <row r="8">
          <cell r="A8">
            <v>8</v>
          </cell>
          <cell r="B8" t="str">
            <v>August 2000</v>
          </cell>
        </row>
        <row r="9">
          <cell r="A9">
            <v>9</v>
          </cell>
          <cell r="B9" t="str">
            <v>September 2000</v>
          </cell>
        </row>
        <row r="10">
          <cell r="A10">
            <v>10</v>
          </cell>
          <cell r="B10" t="str">
            <v>October 2000</v>
          </cell>
        </row>
        <row r="11">
          <cell r="A11">
            <v>11</v>
          </cell>
          <cell r="B11" t="str">
            <v>November 2000</v>
          </cell>
        </row>
        <row r="12">
          <cell r="A12">
            <v>12</v>
          </cell>
          <cell r="B12" t="str">
            <v>December 2000</v>
          </cell>
        </row>
      </sheetData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Master"/>
      <sheetName val="LISTS"/>
      <sheetName val="EQUIPMENT TYPE"/>
      <sheetName val="WBS"/>
      <sheetName val="Parameters"/>
      <sheetName val="SBM Reserve"/>
      <sheetName val="mac_LOP Sched  Personnel"/>
      <sheetName val="Details"/>
      <sheetName val="Example"/>
      <sheetName val="FIN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объем"/>
      <sheetName val="экскав"/>
      <sheetName val="трансп"/>
      <sheetName val="подача"/>
      <sheetName val="свод"/>
      <sheetName val="mac_LOP Sched  Personnel"/>
      <sheetName val="DEBT PYMTS"/>
      <sheetName val="Concentrate"/>
      <sheetName val="Проект2002"/>
      <sheetName val="Costos"/>
      <sheetName val="8_NPV_1"/>
      <sheetName val="SCR O&amp;M"/>
      <sheetName val="capex "/>
      <sheetName val="Major Maint"/>
      <sheetName val="Summary"/>
      <sheetName val="1.5_Капвложения_Амортизация"/>
      <sheetName val="Перевозка"/>
      <sheetName val="Горячее_водоснабжение_лет"/>
      <sheetName val="Горячее_водоснабжение_зим"/>
      <sheetName val="Отопление"/>
      <sheetName val="Вентиляция"/>
      <sheetName val="KCC"/>
      <sheetName val="Labor"/>
      <sheetName val="Input"/>
      <sheetName val="LISTS"/>
      <sheetName val="EQUIPMENT TYPE"/>
      <sheetName val="WBS"/>
      <sheetName val="Inputs"/>
      <sheetName val="Статьи"/>
    </sheetNames>
    <sheetDataSet>
      <sheetData sheetId="0">
        <row r="5">
          <cell r="E5">
            <v>10</v>
          </cell>
        </row>
        <row r="62">
          <cell r="E62">
            <v>2</v>
          </cell>
        </row>
      </sheetData>
      <sheetData sheetId="1">
        <row r="5">
          <cell r="E5">
            <v>10</v>
          </cell>
        </row>
      </sheetData>
      <sheetData sheetId="2">
        <row r="5">
          <cell r="E5">
            <v>10</v>
          </cell>
        </row>
      </sheetData>
      <sheetData sheetId="3">
        <row r="5">
          <cell r="E5">
            <v>10</v>
          </cell>
        </row>
      </sheetData>
      <sheetData sheetId="4">
        <row r="5">
          <cell r="E5">
            <v>10</v>
          </cell>
        </row>
      </sheetData>
      <sheetData sheetId="5">
        <row r="5">
          <cell r="E5">
            <v>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пзатраты"/>
      <sheetName val="Изменение_оборотных_средств"/>
      <sheetName val="Т. 2 Движение"/>
      <sheetName val="Т.3 Поблочная ведомость"/>
      <sheetName val="Эксплуатационные запасы"/>
      <sheetName val="График отработки запасов"/>
      <sheetName val="Общие начальные данные"/>
      <sheetName val="График_погашения _запасов"/>
      <sheetName val="Стоимость_товарной_продукции"/>
      <sheetName val="Эксплуатационная_себестоимость"/>
      <sheetName val="Полная_себестоимость"/>
      <sheetName val="Финансирование"/>
      <sheetName val=" Налоги_из_прибыли"/>
      <sheetName val="Структура сценария"/>
      <sheetName val="Чувствительность"/>
      <sheetName val="Финансирование_410000"/>
      <sheetName val="Финансовая реализуемость"/>
      <sheetName val="Эффективность"/>
      <sheetName val="TEP"/>
      <sheetName val="Сценарии"/>
      <sheetName val="Диаграмма_чу"/>
      <sheetName val="Диаграмма_чу (2)"/>
      <sheetName val="FX rates"/>
      <sheetName val="PDC_Worksheet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</row>
      </sheetData>
      <sheetData sheetId="1"/>
      <sheetData sheetId="2" refreshError="1"/>
      <sheetData sheetId="3" refreshError="1"/>
      <sheetData sheetId="4">
        <row r="1">
          <cell r="D1">
            <v>1</v>
          </cell>
        </row>
      </sheetData>
      <sheetData sheetId="5" refreshError="1"/>
      <sheetData sheetId="6" refreshError="1"/>
      <sheetData sheetId="7"/>
      <sheetData sheetId="8">
        <row r="1">
          <cell r="D1">
            <v>1</v>
          </cell>
        </row>
      </sheetData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План ГР"/>
      <sheetName val="объем"/>
      <sheetName val="бур"/>
      <sheetName val="зачистка"/>
      <sheetName val="взрыв"/>
      <sheetName val="мех.рыхл."/>
      <sheetName val="экскав"/>
      <sheetName val="бульд"/>
      <sheetName val="трансп"/>
      <sheetName val="отвал"/>
      <sheetName val="общие"/>
      <sheetName val="свод"/>
      <sheetName val="Costos"/>
      <sheetName val="Example"/>
      <sheetName val="FINANAL"/>
      <sheetName val="SGV_Oz"/>
      <sheetName val="Parameters"/>
      <sheetName val="SBM Reserve"/>
      <sheetName val="Master"/>
    </sheetNames>
    <sheetDataSet>
      <sheetData sheetId="0">
        <row r="58">
          <cell r="E58">
            <v>2</v>
          </cell>
        </row>
      </sheetData>
      <sheetData sheetId="1">
        <row r="58">
          <cell r="E58">
            <v>2</v>
          </cell>
        </row>
      </sheetData>
      <sheetData sheetId="2">
        <row r="58">
          <cell r="E58">
            <v>2</v>
          </cell>
        </row>
      </sheetData>
      <sheetData sheetId="3">
        <row r="58">
          <cell r="E58">
            <v>2</v>
          </cell>
        </row>
      </sheetData>
      <sheetData sheetId="4">
        <row r="58">
          <cell r="E58">
            <v>2</v>
          </cell>
        </row>
      </sheetData>
      <sheetData sheetId="5">
        <row r="58">
          <cell r="E58">
            <v>2</v>
          </cell>
        </row>
      </sheetData>
      <sheetData sheetId="6">
        <row r="58">
          <cell r="E58">
            <v>2</v>
          </cell>
        </row>
      </sheetData>
      <sheetData sheetId="7">
        <row r="58">
          <cell r="E58">
            <v>2</v>
          </cell>
        </row>
      </sheetData>
      <sheetData sheetId="8">
        <row r="58">
          <cell r="E58">
            <v>2</v>
          </cell>
        </row>
      </sheetData>
      <sheetData sheetId="9">
        <row r="58">
          <cell r="E58">
            <v>2</v>
          </cell>
        </row>
      </sheetData>
      <sheetData sheetId="10">
        <row r="58">
          <cell r="E58">
            <v>2</v>
          </cell>
        </row>
      </sheetData>
      <sheetData sheetId="11">
        <row r="58">
          <cell r="E58">
            <v>2</v>
          </cell>
        </row>
      </sheetData>
      <sheetData sheetId="12">
        <row r="58">
          <cell r="E58">
            <v>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usiness Summary"/>
      <sheetName val="Generation"/>
      <sheetName val="Integrated Utilities"/>
      <sheetName val="Other"/>
      <sheetName val="Latin America"/>
      <sheetName val="Asia"/>
      <sheetName val="Asia - Chigen"/>
      <sheetName val="Middle East"/>
      <sheetName val="Kazakhstan"/>
      <sheetName val="Europe &amp; Africa"/>
      <sheetName val="UK"/>
      <sheetName val="US"/>
      <sheetName val="State Taxes"/>
      <sheetName val="Argentina"/>
      <sheetName val="Brazil"/>
      <sheetName val="Dominican Republic"/>
      <sheetName val="El Salvador"/>
      <sheetName val="EDC Venezuela"/>
      <sheetName val="Sonel SA"/>
      <sheetName val="Ukraine"/>
      <sheetName val="Ipalco"/>
      <sheetName val="Arlington"/>
      <sheetName val="SGA"/>
      <sheetName val="Development"/>
      <sheetName val="Depn Summary"/>
      <sheetName val="Intercompany"/>
      <sheetName val="Sub. F &amp; Dividends"/>
      <sheetName val="Withholding Tax"/>
      <sheetName val="Comshare Paste"/>
      <sheetName val="Comshare Link"/>
      <sheetName val="Comshare Change"/>
      <sheetName val="Template"/>
      <sheetName val="DEBT PYMTS"/>
      <sheetName val="Date_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  <sheetName val="Parameters"/>
      <sheetName val="SBM Reserve"/>
      <sheetName val="const"/>
      <sheetName val="Details"/>
      <sheetName val="DEBT PYMTS"/>
      <sheetName val="Concentrate"/>
      <sheetName val="RAZÃO"/>
      <sheetName val="LANÇAMENTOS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  <sheetName val="Concentrate"/>
      <sheetName val="Índices"/>
      <sheetName val="LISTS"/>
      <sheetName val="EQUIPMENT TYPE"/>
      <sheetName val="WBS"/>
      <sheetName val="Example"/>
      <sheetName val="FIN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 Your Loan Manager"/>
      <sheetName val="Loan Amortization Table"/>
      <sheetName val="Loan Data"/>
      <sheetName val="Summary Graph"/>
      <sheetName val="Macros"/>
      <sheetName val="Lock"/>
      <sheetName val="ChgLoan"/>
      <sheetName val="Intl Data Table"/>
      <sheetName val="const"/>
      <sheetName val="Example"/>
      <sheetName val="FINANAL"/>
      <sheetName val="preferred"/>
      <sheetName val="DEBT PYMTS"/>
      <sheetName val="dads loan."/>
      <sheetName val="Details"/>
      <sheetName val="MassBal mill"/>
      <sheetName val="mac_LOP Sched  Personnel"/>
    </sheetNames>
    <sheetDataSet>
      <sheetData sheetId="0" refreshError="1">
        <row r="21">
          <cell r="G21">
            <v>600</v>
          </cell>
        </row>
      </sheetData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 notas"/>
      <sheetName val="flujo_caja"/>
      <sheetName val="Flujo"/>
      <sheetName val="TABLA"/>
      <sheetName val="inversiones"/>
      <sheetName val="pago bofa open"/>
      <sheetName val="CUADRETRIMESTRE"/>
      <sheetName val="CUADRE"/>
      <sheetName val="TOTALPORCOD"/>
      <sheetName val="TOTAL"/>
      <sheetName val="CAJADOLARES"/>
      <sheetName val="BCOBOGOTA"/>
      <sheetName val="BCOLOMBIACTE"/>
      <sheetName val="BCOLOMBIAHORROS"/>
      <sheetName val="ENC11061"/>
      <sheetName val="ENMC11030"/>
      <sheetName val="ENC11062"/>
      <sheetName val="ENC11701"/>
      <sheetName val="CONAVI"/>
      <sheetName val="BNY"/>
      <sheetName val="ACCIONES"/>
      <sheetName val="CDT"/>
      <sheetName val="BONOSTES"/>
      <sheetName val="Datos"/>
      <sheetName val="Estados Financieros"/>
      <sheetName val="Cuentas de Balance"/>
      <sheetName val="Cuentas de Resultado"/>
      <sheetName val="forwards"/>
      <sheetName val="Pensiones"/>
      <sheetName val="C.M. Local"/>
      <sheetName val="Activo Fijo BT 64"/>
      <sheetName val="Intang_Otros  BT 64"/>
      <sheetName val="Impuesto diferido"/>
      <sheetName val="Patrimonio BT 64"/>
      <sheetName val="Diferidos Bt60"/>
      <sheetName val="Inversión EERR BT 64"/>
      <sheetName val="Control del Resultado"/>
      <sheetName val="Recordatorio"/>
      <sheetName val="Notas"/>
      <sheetName val="hoja2"/>
      <sheetName val="hoja3"/>
      <sheetName val="preferred"/>
    </sheetNames>
    <sheetDataSet>
      <sheetData sheetId="0" refreshError="1"/>
      <sheetData sheetId="1" refreshError="1">
        <row r="2">
          <cell r="B2" t="str">
            <v>ESTADO DE FLUJO DE EFECTIVO</v>
          </cell>
          <cell r="C2" t="str">
            <v>ACTUAL</v>
          </cell>
        </row>
        <row r="3">
          <cell r="B3" t="str">
            <v>( En miles de $)</v>
          </cell>
          <cell r="C3" t="str">
            <v>DESDE   01.01.03</v>
          </cell>
        </row>
        <row r="4">
          <cell r="B4" t="str">
            <v>FLUJO NETO TOTAL DEL PERIODO</v>
          </cell>
          <cell r="C4" t="str">
            <v>HASTA  31.12.03</v>
          </cell>
        </row>
        <row r="6">
          <cell r="B6" t="str">
            <v>Flujo originado por Actividades de la Operación</v>
          </cell>
        </row>
        <row r="8">
          <cell r="A8">
            <v>65110</v>
          </cell>
          <cell r="B8" t="str">
            <v>Recaudación de deudores por ventas</v>
          </cell>
          <cell r="C8">
            <v>79626090.705162674</v>
          </cell>
        </row>
        <row r="9">
          <cell r="A9">
            <v>65115</v>
          </cell>
          <cell r="B9" t="str">
            <v>Ingresos financieros percibidos</v>
          </cell>
          <cell r="C9">
            <v>546449.17939248658</v>
          </cell>
        </row>
        <row r="10">
          <cell r="A10">
            <v>65120</v>
          </cell>
          <cell r="B10" t="str">
            <v>Dividendos y otros repartos percibidos</v>
          </cell>
        </row>
        <row r="11">
          <cell r="A11">
            <v>65125</v>
          </cell>
          <cell r="B11" t="str">
            <v>Otros ingresos percibidos</v>
          </cell>
          <cell r="C11">
            <v>140620.74621428904</v>
          </cell>
        </row>
        <row r="13">
          <cell r="A13">
            <v>65130</v>
          </cell>
          <cell r="B13" t="str">
            <v>Pago a proveedores y personal (menos)</v>
          </cell>
          <cell r="C13">
            <v>-20621635.377415679</v>
          </cell>
        </row>
        <row r="14">
          <cell r="A14">
            <v>65135</v>
          </cell>
          <cell r="B14" t="str">
            <v>Intereses pagados (menos)</v>
          </cell>
          <cell r="C14">
            <v>-137377.58616879213</v>
          </cell>
        </row>
        <row r="15">
          <cell r="A15">
            <v>65140</v>
          </cell>
          <cell r="B15" t="str">
            <v>Impuesto a la renta pagado (menos)</v>
          </cell>
        </row>
        <row r="16">
          <cell r="A16">
            <v>65145</v>
          </cell>
          <cell r="B16" t="str">
            <v>Otros gastos pagados (menos)</v>
          </cell>
          <cell r="C16">
            <v>-2126876.7517286311</v>
          </cell>
        </row>
        <row r="17">
          <cell r="A17">
            <v>65150</v>
          </cell>
          <cell r="B17" t="str">
            <v>I.V.A. y otros similares pagados (menos)</v>
          </cell>
          <cell r="C17">
            <v>-1480244.3196014701</v>
          </cell>
        </row>
        <row r="19">
          <cell r="A19">
            <v>65100</v>
          </cell>
          <cell r="B19" t="str">
            <v>FLUJO NETO POSITIVO (NEGATIVO) ORIGINADO POR ACTIVIDADES DE LA OPERACION</v>
          </cell>
          <cell r="C19">
            <v>55947026.595854871</v>
          </cell>
        </row>
        <row r="21">
          <cell r="B21" t="str">
            <v>Flujo originado por Actividades de Financiamiento</v>
          </cell>
        </row>
        <row r="23">
          <cell r="A23">
            <v>65210</v>
          </cell>
          <cell r="B23" t="str">
            <v>Colocación de acciones de pago</v>
          </cell>
        </row>
        <row r="24">
          <cell r="A24">
            <v>65215</v>
          </cell>
          <cell r="B24" t="str">
            <v>Obtención de préstamos</v>
          </cell>
        </row>
        <row r="25">
          <cell r="A25">
            <v>65220</v>
          </cell>
          <cell r="B25" t="str">
            <v>Obligaciones con el público</v>
          </cell>
        </row>
        <row r="26">
          <cell r="A26">
            <v>65225</v>
          </cell>
          <cell r="B26" t="str">
            <v>Préstamos documentados de empresas relacionadas</v>
          </cell>
        </row>
        <row r="27">
          <cell r="A27">
            <v>65230</v>
          </cell>
          <cell r="B27" t="str">
            <v>Obtención de otros préstamos de empresas relacionadas</v>
          </cell>
        </row>
        <row r="28">
          <cell r="A28">
            <v>65235</v>
          </cell>
          <cell r="B28" t="str">
            <v>Otras fuentes de financiamiento</v>
          </cell>
        </row>
        <row r="30">
          <cell r="A30">
            <v>65240</v>
          </cell>
          <cell r="B30" t="str">
            <v>Pago de dividendos (menos)</v>
          </cell>
        </row>
        <row r="31">
          <cell r="A31">
            <v>65245</v>
          </cell>
          <cell r="B31" t="str">
            <v>Repartos de capital (menos)</v>
          </cell>
        </row>
        <row r="32">
          <cell r="A32">
            <v>65250</v>
          </cell>
          <cell r="B32" t="str">
            <v>Pago de préstamos (menos)</v>
          </cell>
          <cell r="C32">
            <v>-51767219</v>
          </cell>
        </row>
        <row r="33">
          <cell r="A33">
            <v>65255</v>
          </cell>
          <cell r="B33" t="str">
            <v>Pago de obligaciones con el público (menos)</v>
          </cell>
        </row>
        <row r="34">
          <cell r="A34">
            <v>65260</v>
          </cell>
          <cell r="B34" t="str">
            <v>Pago de préstamos documentados de empresas relacionadas (menos)</v>
          </cell>
        </row>
        <row r="35">
          <cell r="A35">
            <v>65265</v>
          </cell>
          <cell r="B35" t="str">
            <v>Pago de otros préstamos de empresas relacionadas (menos)</v>
          </cell>
        </row>
        <row r="36">
          <cell r="A36">
            <v>65270</v>
          </cell>
          <cell r="B36" t="str">
            <v>Pago de gastos por emisión y colocación de acciones (menos)</v>
          </cell>
        </row>
        <row r="37">
          <cell r="A37">
            <v>65275</v>
          </cell>
          <cell r="B37" t="str">
            <v>Pago de gastos por emisión y colocación de obligaciones con el público menos)</v>
          </cell>
        </row>
        <row r="38">
          <cell r="A38">
            <v>65280</v>
          </cell>
          <cell r="B38" t="str">
            <v>Otros desembolsos por financiamiento (menos)</v>
          </cell>
        </row>
        <row r="40">
          <cell r="A40">
            <v>65200</v>
          </cell>
          <cell r="B40" t="str">
            <v>FLUJO NETO POSITIVO (NEGATIVO) ORIGINADO POR ACTIVIDADES DE FINANCIAMIENTO</v>
          </cell>
          <cell r="C40">
            <v>-51767219</v>
          </cell>
        </row>
        <row r="42">
          <cell r="B42" t="str">
            <v>Flujo originado por Actividades de Inversión</v>
          </cell>
        </row>
        <row r="44">
          <cell r="A44">
            <v>65310</v>
          </cell>
          <cell r="B44" t="str">
            <v>Ventas de activo fijo</v>
          </cell>
          <cell r="C44">
            <v>6263.0254732363646</v>
          </cell>
        </row>
        <row r="45">
          <cell r="A45">
            <v>65315</v>
          </cell>
          <cell r="B45" t="str">
            <v>Ventas de inversiones permanentes</v>
          </cell>
        </row>
        <row r="46">
          <cell r="A46">
            <v>65320</v>
          </cell>
          <cell r="B46" t="str">
            <v>Ventas de otras Inversiones</v>
          </cell>
          <cell r="C46">
            <v>68624477.582782298</v>
          </cell>
        </row>
        <row r="47">
          <cell r="A47">
            <v>65325</v>
          </cell>
          <cell r="B47" t="str">
            <v>Recaudación de préstamos documentados a empresas relacionadas</v>
          </cell>
        </row>
        <row r="48">
          <cell r="A48">
            <v>65330</v>
          </cell>
          <cell r="B48" t="str">
            <v>Recaudación de otros préstamos a empresas relacionadas</v>
          </cell>
        </row>
        <row r="49">
          <cell r="A49">
            <v>65335</v>
          </cell>
          <cell r="B49" t="str">
            <v>Otros ingresos de inversión</v>
          </cell>
        </row>
        <row r="51">
          <cell r="A51">
            <v>65340</v>
          </cell>
          <cell r="B51" t="str">
            <v>Incorporación de activos fijos (menos)</v>
          </cell>
          <cell r="C51">
            <v>-857599.49991541309</v>
          </cell>
        </row>
        <row r="52">
          <cell r="A52">
            <v>65345</v>
          </cell>
          <cell r="B52" t="str">
            <v>Pago de intereses capitalizados (menos)</v>
          </cell>
        </row>
        <row r="53">
          <cell r="A53">
            <v>65350</v>
          </cell>
          <cell r="B53" t="str">
            <v>Inversiones permanentes (menos)</v>
          </cell>
        </row>
        <row r="54">
          <cell r="A54">
            <v>65355</v>
          </cell>
          <cell r="B54" t="str">
            <v>Inversiones en instrumentos financieros (menos)</v>
          </cell>
          <cell r="C54">
            <v>-71211007.908739775</v>
          </cell>
        </row>
        <row r="55">
          <cell r="A55">
            <v>65360</v>
          </cell>
          <cell r="B55" t="str">
            <v>Préstamos documentados a empresas relacionadas (menos)</v>
          </cell>
        </row>
        <row r="56">
          <cell r="A56">
            <v>65365</v>
          </cell>
          <cell r="B56" t="str">
            <v>Otros préstamos a empresas relacionadas (menos)</v>
          </cell>
        </row>
        <row r="57">
          <cell r="A57">
            <v>65370</v>
          </cell>
          <cell r="B57" t="str">
            <v>Otros desembolsos de inversión (menos)</v>
          </cell>
        </row>
        <row r="59">
          <cell r="A59">
            <v>65300</v>
          </cell>
          <cell r="B59" t="str">
            <v>FLUJO NETO POSITIVO (NEGATIVO) ORIGINADO POR ACTIVIDADES DE INVERSION</v>
          </cell>
          <cell r="C59">
            <v>-3437866.8003996462</v>
          </cell>
        </row>
        <row r="61">
          <cell r="A61">
            <v>65000</v>
          </cell>
          <cell r="B61" t="str">
            <v>FLUJO NETO TOTAL POSITIVO (NEGATIVO) DEL PERIODO</v>
          </cell>
          <cell r="C61">
            <v>741940.79545522481</v>
          </cell>
        </row>
        <row r="63">
          <cell r="A63">
            <v>65500</v>
          </cell>
          <cell r="B63" t="str">
            <v>EFECTO DE LA INFLACION SOBRE EL EFECTIVO Y EFECTIVO EQUIVALENTE</v>
          </cell>
          <cell r="C63">
            <v>-571341</v>
          </cell>
        </row>
        <row r="65">
          <cell r="A65">
            <v>66000</v>
          </cell>
          <cell r="B65" t="str">
            <v>VARIACION NETA DEL EFECTIVO Y EFECTIVO EQUIVALENTE</v>
          </cell>
          <cell r="C65">
            <v>170599.79545522481</v>
          </cell>
        </row>
        <row r="67">
          <cell r="A67">
            <v>66500</v>
          </cell>
          <cell r="B67" t="str">
            <v>SALDO INlClAL DE EFECTIVO Y EFECTIVO EQUIVALENTE</v>
          </cell>
          <cell r="C67">
            <v>98520</v>
          </cell>
        </row>
        <row r="69">
          <cell r="A69">
            <v>67000</v>
          </cell>
          <cell r="B69" t="str">
            <v>SALDO FINAL DE EFECTIVO Y EFECTIVO EQUIVALENTE</v>
          </cell>
          <cell r="C69">
            <v>269119.79545522481</v>
          </cell>
        </row>
        <row r="73">
          <cell r="B73" t="str">
            <v xml:space="preserve">CONCILIACION ENTRE EL FLUJO NETO </v>
          </cell>
          <cell r="C73" t="str">
            <v>ACTUAL</v>
          </cell>
        </row>
        <row r="74">
          <cell r="B74" t="str">
            <v>ORIGINADO POR ACTIVIDADES DE LA OPERACION</v>
          </cell>
          <cell r="C74" t="str">
            <v>DESDE   01.01.03</v>
          </cell>
        </row>
        <row r="75">
          <cell r="B75" t="str">
            <v>Y EL RESULTADO DEL EJERCICIO    (En miles de $)</v>
          </cell>
          <cell r="C75" t="str">
            <v>HASTA  31.12.03</v>
          </cell>
        </row>
        <row r="77">
          <cell r="A77">
            <v>68100</v>
          </cell>
          <cell r="B77" t="str">
            <v>Utilidad (Pérdida) del ejercicio</v>
          </cell>
          <cell r="C77">
            <v>21179389</v>
          </cell>
        </row>
        <row r="79">
          <cell r="B79" t="str">
            <v>Resultado en venta de activos:</v>
          </cell>
        </row>
        <row r="81">
          <cell r="A81">
            <v>68105</v>
          </cell>
          <cell r="B81" t="str">
            <v>(Utilidad) Pérdida en ventas de activos fijos</v>
          </cell>
        </row>
        <row r="82">
          <cell r="A82">
            <v>68110</v>
          </cell>
          <cell r="B82" t="str">
            <v>(Utilidad) en ventas de inversiones</v>
          </cell>
        </row>
        <row r="83">
          <cell r="A83">
            <v>68115</v>
          </cell>
          <cell r="B83" t="str">
            <v>Pérdida en ventas de inversiones</v>
          </cell>
        </row>
        <row r="84">
          <cell r="A84">
            <v>68120</v>
          </cell>
          <cell r="B84" t="str">
            <v>(Utilidad) Pérdida en ventas de otros activo</v>
          </cell>
        </row>
        <row r="86">
          <cell r="B86" t="str">
            <v>Cargos (abonos) a resultado que no representan flujo de efectivo:</v>
          </cell>
        </row>
        <row r="88">
          <cell r="A88">
            <v>68125</v>
          </cell>
          <cell r="B88" t="str">
            <v>Depreciación del ejercicio</v>
          </cell>
          <cell r="C88">
            <v>13060109</v>
          </cell>
        </row>
        <row r="89">
          <cell r="A89">
            <v>68130</v>
          </cell>
          <cell r="B89" t="str">
            <v>Amortización de intangibles</v>
          </cell>
          <cell r="C89">
            <v>1208654</v>
          </cell>
        </row>
        <row r="90">
          <cell r="A90">
            <v>68135</v>
          </cell>
          <cell r="B90" t="str">
            <v>Castigos y provisiones</v>
          </cell>
        </row>
        <row r="91">
          <cell r="A91">
            <v>68140</v>
          </cell>
          <cell r="B91" t="str">
            <v>Utilidad devengado en inversiones en empresas relacionadas (menos)</v>
          </cell>
        </row>
        <row r="92">
          <cell r="A92">
            <v>68145</v>
          </cell>
          <cell r="B92" t="str">
            <v>Pérdida devengado en inversiones en empresas relacionadas</v>
          </cell>
        </row>
        <row r="93">
          <cell r="A93">
            <v>68150</v>
          </cell>
          <cell r="B93" t="str">
            <v>Amortización Menor Valor de Inversiones</v>
          </cell>
        </row>
        <row r="94">
          <cell r="A94">
            <v>68155</v>
          </cell>
          <cell r="B94" t="str">
            <v>Amortización Mayor Valor de Inversiones (menos)</v>
          </cell>
        </row>
        <row r="95">
          <cell r="A95">
            <v>68160</v>
          </cell>
          <cell r="B95" t="str">
            <v>Corrección Monetaria neta</v>
          </cell>
          <cell r="C95">
            <v>362937</v>
          </cell>
        </row>
        <row r="96">
          <cell r="A96">
            <v>68165</v>
          </cell>
          <cell r="B96" t="str">
            <v>Otros abonos a resultado que no representan flujo de efectivo (menos)</v>
          </cell>
          <cell r="C96">
            <v>-294645</v>
          </cell>
        </row>
        <row r="97">
          <cell r="A97">
            <v>68170</v>
          </cell>
          <cell r="B97" t="str">
            <v>Otros cargos a resultado que no representan flujo de efectivo</v>
          </cell>
        </row>
        <row r="99">
          <cell r="B99" t="str">
            <v>Variación de activos, que afectan al flujo de efectlvo:</v>
          </cell>
        </row>
        <row r="101">
          <cell r="A101">
            <v>68175</v>
          </cell>
          <cell r="B101" t="str">
            <v>(Aumento) disminución de deudores por ventas</v>
          </cell>
          <cell r="C101">
            <v>-2485104</v>
          </cell>
        </row>
        <row r="102">
          <cell r="A102">
            <v>68180</v>
          </cell>
          <cell r="B102" t="str">
            <v>(Aumento) disminución de existencias</v>
          </cell>
          <cell r="C102">
            <v>1068228</v>
          </cell>
        </row>
        <row r="103">
          <cell r="A103">
            <v>68185</v>
          </cell>
          <cell r="B103" t="str">
            <v>(Aumento) disminución de otros activos</v>
          </cell>
          <cell r="C103">
            <v>8549619.3259574771</v>
          </cell>
        </row>
        <row r="105">
          <cell r="B105" t="str">
            <v>Variación de pasivos, que afectan el flujo de efectivo:</v>
          </cell>
        </row>
        <row r="107">
          <cell r="A107">
            <v>68190</v>
          </cell>
          <cell r="B107" t="str">
            <v>Aumento (disminución) de cuentas por pagar relacionadas con el resultado de la explotación</v>
          </cell>
          <cell r="C107">
            <v>-2388375</v>
          </cell>
        </row>
        <row r="108">
          <cell r="A108">
            <v>68195</v>
          </cell>
          <cell r="B108" t="str">
            <v>Aumento (disminución) de intereses por pagar</v>
          </cell>
          <cell r="C108">
            <v>14762068</v>
          </cell>
        </row>
        <row r="109">
          <cell r="A109">
            <v>68200</v>
          </cell>
          <cell r="B109" t="str">
            <v>Aumento (disminución) neto de impuesto a la renta por pagar</v>
          </cell>
          <cell r="C109">
            <v>-243747</v>
          </cell>
        </row>
        <row r="110">
          <cell r="A110">
            <v>68205</v>
          </cell>
          <cell r="B110" t="str">
            <v>Aumento (disminución) de otras cuentas por pagar  relacionadas con el resultado fuera de la explotación</v>
          </cell>
          <cell r="C110">
            <v>1167894</v>
          </cell>
        </row>
        <row r="111">
          <cell r="A111">
            <v>68210</v>
          </cell>
          <cell r="B111" t="str">
            <v>Aumento (disminución) neta de Impuesto al Valor Agregado y otros similares por pagar</v>
          </cell>
        </row>
        <row r="113">
          <cell r="A113">
            <v>68215</v>
          </cell>
          <cell r="B113" t="str">
            <v>Utilidad (pérdida) del interés minoritario</v>
          </cell>
        </row>
        <row r="115">
          <cell r="A115">
            <v>68000</v>
          </cell>
          <cell r="B115" t="str">
            <v>FLUJO NETO POSITIVO (NEGATIVO) ORIGINADO POR ACTIVIDADES DE LA OPERACION</v>
          </cell>
          <cell r="C115">
            <v>55947027.325957477</v>
          </cell>
        </row>
        <row r="116">
          <cell r="C116" t="str">
            <v>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5_Календарь"/>
      <sheetName val="1.1_Гора_численность"/>
      <sheetName val="1.2_Численность фабрика"/>
      <sheetName val="1.3_Числ.администр."/>
      <sheetName val="1.4_Числ инфраструкт."/>
      <sheetName val="1.5_Численность Певек"/>
      <sheetName val="1.6_Сумарн.ч."/>
      <sheetName val="1.7_K_перехода"/>
      <sheetName val="1.8_Коэф_Перераб"/>
      <sheetName val="1.9_Структура"/>
      <sheetName val="1.10_Капзатраты"/>
      <sheetName val="1.11_Горное оборудование"/>
      <sheetName val="1.12_Карьер_стоимость_мат"/>
      <sheetName val="1.13_Мат Зиф"/>
      <sheetName val="1.14_Электр_и_ГСМ"/>
      <sheetName val="1.15_Карьер_клкл"/>
      <sheetName val="1.16_Кальк фабр"/>
      <sheetName val="1.17_Общехоз_кальк"/>
      <sheetName val="1.18_Свод_клкл"/>
      <sheetName val="1.19_Амортизация"/>
      <sheetName val="2.1_Погашение_1"/>
      <sheetName val="2.2_Погашение_2"/>
      <sheetName val="2.3_Погашение_3"/>
      <sheetName val="2.4_Погашение_4"/>
      <sheetName val="2.5_Календарь"/>
      <sheetName val="2.6_Сводка_1"/>
      <sheetName val="2.7_Сводка_2"/>
      <sheetName val="2.8_Cводка_3"/>
      <sheetName val="2.9_Cводка_4"/>
      <sheetName val="2.10_Финансирование_1"/>
      <sheetName val="2.11_Финансирование_2"/>
      <sheetName val="2.12_Финансирование_3"/>
      <sheetName val="2.13_Финансирование_4"/>
      <sheetName val="2.14_NPV_1"/>
      <sheetName val="2.15_NPV_2"/>
      <sheetName val="2.16_NPV_3"/>
      <sheetName val="2.17_NPV_4"/>
      <sheetName val="2.18_ОТЭП"/>
      <sheetName val="2.19_Государству"/>
      <sheetName val="4.1_Кондиции"/>
      <sheetName val="4.2._В_прирезках"/>
      <sheetName val="Сравнительная таблица"/>
      <sheetName val="Дефл"/>
      <sheetName val="ЕСН_новый"/>
      <sheetName val="Смета капзатрат"/>
      <sheetName val="Карьер_материалы"/>
      <sheetName val="Трансп_кальк"/>
      <sheetName val="Плата_за_землю"/>
      <sheetName val="Details"/>
      <sheetName val="Customize Your Loan Manager"/>
      <sheetName val="Loan Amortization Table"/>
      <sheetName val="const"/>
      <sheetName val="Labor"/>
      <sheetName val="Input"/>
      <sheetName val="1.3_Числ.администр. (2)"/>
      <sheetName val="5 - структура"/>
      <sheetName val="LISTS"/>
      <sheetName val="EQUIPMENT TYPE"/>
      <sheetName val="WBS"/>
      <sheetName val="Cost 99v98"/>
      <sheetName val="Лист3"/>
      <sheetName val="МЭМР"/>
      <sheetName val="прогноз"/>
      <sheetName val="РБУ"/>
      <sheetName val="Parameters"/>
      <sheetName val="SBM Reserve"/>
    </sheetNames>
    <sheetDataSet>
      <sheetData sheetId="0">
        <row r="10">
          <cell r="B10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>
        <row r="10">
          <cell r="B10">
            <v>1.4999999999999999E-2</v>
          </cell>
        </row>
      </sheetData>
      <sheetData sheetId="42">
        <row r="10">
          <cell r="B10">
            <v>1.4999999999999999E-2</v>
          </cell>
        </row>
      </sheetData>
      <sheetData sheetId="43">
        <row r="10">
          <cell r="B10">
            <v>1.4999999999999999E-2</v>
          </cell>
        </row>
      </sheetData>
      <sheetData sheetId="44" refreshError="1"/>
      <sheetData sheetId="45" refreshError="1"/>
      <sheetData sheetId="46" refreshError="1"/>
      <sheetData sheetId="47">
        <row r="10">
          <cell r="B10">
            <v>1.4999999999999999E-2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rnas Nova"/>
      <sheetName val="Índices"/>
      <sheetName val="LISTS"/>
      <sheetName val="EQUIPMENT TYPE"/>
      <sheetName val="WBS"/>
      <sheetName val="2_5_Календарь"/>
      <sheetName val="const"/>
      <sheetName val="preferred"/>
      <sheetName val="DEBT PYMTS"/>
      <sheetName val="dez99_dez01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Customize Your Loan Manager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начальные данные"/>
      <sheetName val="Запасы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Изменение_оборотных_средств"/>
      <sheetName val="Финансирование"/>
      <sheetName val=" Налоги_из_прибыли"/>
      <sheetName val="Финансовая реализуемость"/>
      <sheetName val="Эффективность"/>
      <sheetName val="Чувствительность"/>
      <sheetName val="TEP"/>
      <sheetName val="Диаграмма_чу"/>
      <sheetName val="DEBT PYMTS"/>
      <sheetName val="Índices"/>
      <sheetName val="Master"/>
      <sheetName val="const"/>
      <sheetName val="Эффективность_Ком"/>
      <sheetName val="Эффективность_Бю"/>
      <sheetName val="Коэффициенты"/>
      <sheetName val="ONO"/>
      <sheetName val="Fm"/>
      <sheetName val="Статьи"/>
      <sheetName val="8_NPV_1"/>
      <sheetName val="_RISK Correlations"/>
      <sheetName val="Анализ закл. работ"/>
      <sheetName val="Variables"/>
      <sheetName val="2.5_Календарь"/>
      <sheetName val="Pump Sizing"/>
      <sheetName val="Major Maint"/>
      <sheetName val="Concentrate"/>
      <sheetName val="KCC"/>
      <sheetName val="Inventory"/>
      <sheetName val="2_5_Календарь"/>
      <sheetName val="ЯНВАРЬ"/>
      <sheetName val="Mine Gen"/>
    </sheetNames>
    <sheetDataSet>
      <sheetData sheetId="0" refreshError="1">
        <row r="9">
          <cell r="C9">
            <v>1</v>
          </cell>
        </row>
        <row r="32">
          <cell r="C32">
            <v>0.15</v>
          </cell>
        </row>
      </sheetData>
      <sheetData sheetId="1">
        <row r="9">
          <cell r="C9">
            <v>1</v>
          </cell>
        </row>
      </sheetData>
      <sheetData sheetId="2" refreshError="1"/>
      <sheetData sheetId="3">
        <row r="9">
          <cell r="C9">
            <v>1</v>
          </cell>
        </row>
      </sheetData>
      <sheetData sheetId="4">
        <row r="25">
          <cell r="C25">
            <v>0.2</v>
          </cell>
        </row>
      </sheetData>
      <sheetData sheetId="5">
        <row r="9">
          <cell r="C9">
            <v>1</v>
          </cell>
        </row>
      </sheetData>
      <sheetData sheetId="6">
        <row r="25">
          <cell r="C25">
            <v>0.2</v>
          </cell>
        </row>
      </sheetData>
      <sheetData sheetId="7">
        <row r="9">
          <cell r="C9">
            <v>1</v>
          </cell>
        </row>
      </sheetData>
      <sheetData sheetId="8" refreshError="1"/>
      <sheetData sheetId="9">
        <row r="9">
          <cell r="C9">
            <v>1</v>
          </cell>
        </row>
      </sheetData>
      <sheetData sheetId="10" refreshError="1"/>
      <sheetData sheetId="11">
        <row r="9">
          <cell r="C9">
            <v>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9">
          <cell r="C9">
            <v>1</v>
          </cell>
        </row>
      </sheetData>
      <sheetData sheetId="19">
        <row r="9">
          <cell r="C9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Summary"/>
      <sheetName val="Operating instructions"/>
      <sheetName val="SETTINGS"/>
      <sheetName val="Slag"/>
      <sheetName val=" Summary"/>
      <sheetName val="Rates &amp; Unit Prices"/>
      <sheetName val="const"/>
      <sheetName val="Общие начальные данные"/>
      <sheetName val="preferred"/>
      <sheetName val="mac_LOP Sched  Personnel"/>
      <sheetName val="Example"/>
      <sheetName val="FINAN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V_Oz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oj Cost "/>
      <sheetName val="KONSOLID"/>
      <sheetName val="Assumption"/>
      <sheetName val="Calculations"/>
      <sheetName val="SUMMARY"/>
      <sheetName val="US GAAP"/>
      <sheetName val="DyA SJ"/>
      <sheetName val="SG&amp;A"/>
      <sheetName val="Revenue Salta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TDC Item Dets_IPM_Full"/>
      <sheetName val="Перечень связанных сторон"/>
      <sheetName val="Option 0"/>
      <sheetName val="Example"/>
      <sheetName val="FINANAL"/>
      <sheetName val="Проект20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Supplemental CF Information"/>
      <sheetName val="Supplemental Market Information"/>
      <sheetName val="Operating KPIs"/>
      <sheetName val="Forecast - PL"/>
      <sheetName val="Forecast - CF"/>
      <sheetName val="Forecast - KPIs"/>
      <sheetName val="MD&amp;A"/>
      <sheetName val="Notes"/>
      <sheetName val="Entity"/>
      <sheetName val="Period"/>
      <sheetName val="Year"/>
      <sheetName val="Índices"/>
      <sheetName val="SCR O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AAA Add Entity Name</v>
          </cell>
        </row>
        <row r="2">
          <cell r="A2" t="str">
            <v>Aixi</v>
          </cell>
        </row>
        <row r="3">
          <cell r="A3" t="str">
            <v>Alicura</v>
          </cell>
        </row>
        <row r="4">
          <cell r="A4" t="str">
            <v>Altai</v>
          </cell>
        </row>
        <row r="5">
          <cell r="A5" t="str">
            <v>Andes SG&amp;A</v>
          </cell>
        </row>
        <row r="6">
          <cell r="A6" t="str">
            <v>Andres</v>
          </cell>
        </row>
        <row r="7">
          <cell r="A7" t="str">
            <v>Arlington</v>
          </cell>
        </row>
        <row r="8">
          <cell r="A8" t="str">
            <v>Atlantic SG&amp;A</v>
          </cell>
        </row>
        <row r="9">
          <cell r="A9" t="str">
            <v>Atlantis</v>
          </cell>
        </row>
        <row r="10">
          <cell r="A10" t="str">
            <v>Barka</v>
          </cell>
        </row>
        <row r="11">
          <cell r="A11" t="str">
            <v>Barry</v>
          </cell>
        </row>
        <row r="12">
          <cell r="A12" t="str">
            <v>Beaver Valley</v>
          </cell>
        </row>
        <row r="13">
          <cell r="A13" t="str">
            <v>Belfast West Ltd</v>
          </cell>
        </row>
        <row r="14">
          <cell r="A14" t="str">
            <v>Bohemia</v>
          </cell>
        </row>
        <row r="15">
          <cell r="A15" t="str">
            <v>Borsod</v>
          </cell>
        </row>
        <row r="16">
          <cell r="A16" t="str">
            <v>Caess</v>
          </cell>
        </row>
        <row r="17">
          <cell r="A17" t="str">
            <v>Caracoles</v>
          </cell>
        </row>
        <row r="18">
          <cell r="A18" t="str">
            <v>Cemig</v>
          </cell>
        </row>
        <row r="19">
          <cell r="A19" t="str">
            <v>Central Valley</v>
          </cell>
        </row>
        <row r="20">
          <cell r="A20" t="str">
            <v>Cesco</v>
          </cell>
        </row>
        <row r="21">
          <cell r="A21" t="str">
            <v>Chengdu</v>
          </cell>
        </row>
        <row r="22">
          <cell r="A22" t="str">
            <v>Chigen Overhead</v>
          </cell>
        </row>
        <row r="23">
          <cell r="A23" t="str">
            <v>Chivor</v>
          </cell>
        </row>
        <row r="24">
          <cell r="A24" t="str">
            <v>Cilcorp</v>
          </cell>
        </row>
        <row r="25">
          <cell r="A25" t="str">
            <v>Cili</v>
          </cell>
        </row>
        <row r="26">
          <cell r="A26" t="str">
            <v>Clesa</v>
          </cell>
        </row>
        <row r="27">
          <cell r="A27" t="str">
            <v>Colombia I</v>
          </cell>
        </row>
        <row r="28">
          <cell r="A28" t="str">
            <v>Columbia Power LLC</v>
          </cell>
        </row>
        <row r="29">
          <cell r="A29" t="str">
            <v>Communications Bolivia Ltda</v>
          </cell>
        </row>
        <row r="30">
          <cell r="A30" t="str">
            <v>Creative Resources</v>
          </cell>
        </row>
        <row r="31">
          <cell r="A31" t="str">
            <v>CTSN</v>
          </cell>
        </row>
        <row r="32">
          <cell r="A32" t="str">
            <v>Deepwater</v>
          </cell>
        </row>
        <row r="33">
          <cell r="A33" t="str">
            <v>Deusem</v>
          </cell>
        </row>
        <row r="34">
          <cell r="A34" t="str">
            <v>Drax</v>
          </cell>
        </row>
        <row r="35">
          <cell r="A35" t="str">
            <v>Eastern Energy</v>
          </cell>
        </row>
        <row r="36">
          <cell r="A36" t="str">
            <v>Ebute</v>
          </cell>
        </row>
        <row r="37">
          <cell r="A37" t="str">
            <v>Ecogen</v>
          </cell>
        </row>
        <row r="38">
          <cell r="A38" t="str">
            <v>EDC</v>
          </cell>
        </row>
        <row r="39">
          <cell r="A39" t="str">
            <v>Ede Este</v>
          </cell>
        </row>
        <row r="40">
          <cell r="A40" t="str">
            <v>Edelap</v>
          </cell>
        </row>
        <row r="41">
          <cell r="A41" t="str">
            <v>Eden</v>
          </cell>
        </row>
        <row r="42">
          <cell r="A42" t="str">
            <v>Eden Edes Overhead</v>
          </cell>
        </row>
        <row r="43">
          <cell r="A43" t="str">
            <v>Edes</v>
          </cell>
        </row>
        <row r="44">
          <cell r="A44" t="str">
            <v>EEO</v>
          </cell>
        </row>
        <row r="45">
          <cell r="A45" t="str">
            <v>Ekibastuz</v>
          </cell>
        </row>
        <row r="46">
          <cell r="A46" t="str">
            <v>El Faro</v>
          </cell>
        </row>
        <row r="47">
          <cell r="A47" t="str">
            <v>Electric SG&amp;A</v>
          </cell>
        </row>
        <row r="48">
          <cell r="A48" t="str">
            <v>Eletronet</v>
          </cell>
        </row>
        <row r="49">
          <cell r="A49" t="str">
            <v>Eletropaulo</v>
          </cell>
        </row>
        <row r="50">
          <cell r="A50" t="str">
            <v>Elsta</v>
          </cell>
        </row>
        <row r="51">
          <cell r="A51" t="str">
            <v>Endeavor SG&amp;A</v>
          </cell>
        </row>
        <row r="52">
          <cell r="A52" t="str">
            <v>Enterprise SG&amp;A</v>
          </cell>
        </row>
        <row r="53">
          <cell r="A53" t="str">
            <v>Fifoots</v>
          </cell>
        </row>
        <row r="54">
          <cell r="A54" t="str">
            <v>GENER Cordillera</v>
          </cell>
        </row>
        <row r="55">
          <cell r="A55" t="str">
            <v>GENER Costa</v>
          </cell>
        </row>
        <row r="56">
          <cell r="A56" t="str">
            <v>GENER Energia Verde</v>
          </cell>
        </row>
        <row r="57">
          <cell r="A57" t="str">
            <v>GENER Essa</v>
          </cell>
        </row>
        <row r="58">
          <cell r="A58" t="str">
            <v>GENER Guacolda</v>
          </cell>
        </row>
        <row r="59">
          <cell r="A59" t="str">
            <v>GENER Norgener</v>
          </cell>
        </row>
        <row r="60">
          <cell r="A60" t="str">
            <v>GENER Overhead</v>
          </cell>
        </row>
        <row r="61">
          <cell r="A61" t="str">
            <v>Georgia Holdings BV Kharmi</v>
          </cell>
        </row>
        <row r="62">
          <cell r="A62" t="str">
            <v>Granite Ridge</v>
          </cell>
        </row>
        <row r="63">
          <cell r="A63" t="str">
            <v>Haripur</v>
          </cell>
        </row>
        <row r="64">
          <cell r="A64" t="str">
            <v>Hawaii</v>
          </cell>
        </row>
        <row r="65">
          <cell r="A65" t="str">
            <v>Hefei</v>
          </cell>
        </row>
        <row r="66">
          <cell r="A66" t="str">
            <v>Hemphill</v>
          </cell>
        </row>
        <row r="67">
          <cell r="A67" t="str">
            <v>Huntington Beach Dev</v>
          </cell>
        </row>
        <row r="68">
          <cell r="A68" t="str">
            <v>Indian Queens</v>
          </cell>
        </row>
        <row r="69">
          <cell r="A69" t="str">
            <v>Infovias</v>
          </cell>
        </row>
        <row r="70">
          <cell r="A70" t="str">
            <v>Intricity Inc</v>
          </cell>
        </row>
        <row r="71">
          <cell r="A71" t="str">
            <v>IPALCO Enterprises Inc</v>
          </cell>
        </row>
        <row r="72">
          <cell r="A72" t="str">
            <v>Ironwood</v>
          </cell>
        </row>
        <row r="73">
          <cell r="A73" t="str">
            <v>Itabo</v>
          </cell>
        </row>
        <row r="74">
          <cell r="A74" t="str">
            <v>Jiazuo</v>
          </cell>
        </row>
        <row r="75">
          <cell r="A75" t="str">
            <v>Kalaeloa</v>
          </cell>
        </row>
        <row r="76">
          <cell r="A76" t="str">
            <v>Kelanitissa</v>
          </cell>
        </row>
        <row r="77">
          <cell r="A77" t="str">
            <v>Kelvin LLC</v>
          </cell>
        </row>
        <row r="78">
          <cell r="A78" t="str">
            <v>Kievoblenergo</v>
          </cell>
        </row>
        <row r="79">
          <cell r="A79" t="str">
            <v>Kilroot Power Ltd</v>
          </cell>
        </row>
        <row r="80">
          <cell r="A80" t="str">
            <v>King Harbor</v>
          </cell>
        </row>
        <row r="81">
          <cell r="A81" t="str">
            <v>Kingston</v>
          </cell>
        </row>
        <row r="82">
          <cell r="A82" t="str">
            <v>Lake Worth Generation LLC</v>
          </cell>
        </row>
        <row r="83">
          <cell r="A83" t="str">
            <v>Lal Pir</v>
          </cell>
        </row>
        <row r="84">
          <cell r="A84" t="str">
            <v>Los Mina</v>
          </cell>
        </row>
        <row r="85">
          <cell r="A85" t="str">
            <v>Lyukobanya</v>
          </cell>
        </row>
        <row r="86">
          <cell r="A86" t="str">
            <v>Maikuben</v>
          </cell>
        </row>
        <row r="87">
          <cell r="A87" t="str">
            <v>Medina Valley</v>
          </cell>
        </row>
        <row r="88">
          <cell r="A88" t="str">
            <v>Medway</v>
          </cell>
        </row>
        <row r="89">
          <cell r="A89" t="str">
            <v>Meghnaghat</v>
          </cell>
        </row>
        <row r="90">
          <cell r="A90" t="str">
            <v>Merida III</v>
          </cell>
        </row>
        <row r="91">
          <cell r="A91" t="str">
            <v>Mexico Development Inc</v>
          </cell>
        </row>
        <row r="92">
          <cell r="A92" t="str">
            <v>Mountain View</v>
          </cell>
        </row>
        <row r="93">
          <cell r="A93" t="str">
            <v>Mountain View Power Dev Co LLC</v>
          </cell>
        </row>
        <row r="94">
          <cell r="A94" t="str">
            <v>Mt Stuart</v>
          </cell>
        </row>
        <row r="95">
          <cell r="A95" t="str">
            <v>Mtkvari</v>
          </cell>
        </row>
        <row r="96">
          <cell r="A96" t="str">
            <v>New Energy</v>
          </cell>
        </row>
        <row r="97">
          <cell r="A97" t="str">
            <v>NY Overhead</v>
          </cell>
        </row>
        <row r="98">
          <cell r="A98" t="str">
            <v>Oasis SG&amp;A</v>
          </cell>
        </row>
        <row r="99">
          <cell r="A99" t="str">
            <v>Ocean Cay</v>
          </cell>
        </row>
        <row r="100">
          <cell r="A100" t="str">
            <v>Odyssey LLC</v>
          </cell>
        </row>
        <row r="101">
          <cell r="A101" t="str">
            <v>OPGC</v>
          </cell>
        </row>
        <row r="102">
          <cell r="A102" t="str">
            <v>Ottana</v>
          </cell>
        </row>
        <row r="103">
          <cell r="A103" t="str">
            <v>Pacific SG&amp;A</v>
          </cell>
        </row>
        <row r="104">
          <cell r="A104" t="str">
            <v>Pak Gen</v>
          </cell>
        </row>
        <row r="105">
          <cell r="A105" t="str">
            <v>Pakistan Ops</v>
          </cell>
        </row>
        <row r="106">
          <cell r="A106" t="str">
            <v>Panama</v>
          </cell>
        </row>
        <row r="107">
          <cell r="A107" t="str">
            <v>Parana</v>
          </cell>
        </row>
        <row r="108">
          <cell r="A108" t="str">
            <v>Placerita</v>
          </cell>
        </row>
        <row r="109">
          <cell r="A109" t="str">
            <v>Power Direct Inc</v>
          </cell>
        </row>
        <row r="110">
          <cell r="A110" t="str">
            <v>Premnitz</v>
          </cell>
        </row>
        <row r="111">
          <cell r="A111" t="str">
            <v>Puerto Rico</v>
          </cell>
        </row>
        <row r="112">
          <cell r="A112" t="str">
            <v>Ras Laffan</v>
          </cell>
        </row>
        <row r="113">
          <cell r="A113" t="str">
            <v>Red Oak</v>
          </cell>
        </row>
        <row r="114">
          <cell r="A114" t="str">
            <v>Rio Diamante</v>
          </cell>
        </row>
        <row r="115">
          <cell r="A115" t="str">
            <v>Rio Juramento</v>
          </cell>
        </row>
        <row r="116">
          <cell r="A116" t="str">
            <v>Riverside Canal Pwr</v>
          </cell>
        </row>
        <row r="117">
          <cell r="A117" t="str">
            <v>Rivnooblenergo</v>
          </cell>
        </row>
        <row r="118">
          <cell r="A118" t="str">
            <v>San Jaun</v>
          </cell>
        </row>
        <row r="119">
          <cell r="A119" t="str">
            <v>Sao Paulo SG&amp;A</v>
          </cell>
        </row>
        <row r="120">
          <cell r="A120" t="str">
            <v>Shady Point</v>
          </cell>
        </row>
        <row r="121">
          <cell r="A121" t="str">
            <v>Shygys</v>
          </cell>
        </row>
        <row r="122">
          <cell r="A122" t="str">
            <v>Silk Road SG&amp;A</v>
          </cell>
        </row>
        <row r="123">
          <cell r="A123" t="str">
            <v>Somerset Railroad</v>
          </cell>
        </row>
        <row r="124">
          <cell r="A124" t="str">
            <v>Sonel SA</v>
          </cell>
        </row>
        <row r="125">
          <cell r="A125" t="str">
            <v>Southington LLC</v>
          </cell>
        </row>
        <row r="126">
          <cell r="A126" t="str">
            <v>Southland</v>
          </cell>
        </row>
        <row r="127">
          <cell r="A127" t="str">
            <v>Star Natural Gas Co</v>
          </cell>
        </row>
        <row r="128">
          <cell r="A128" t="str">
            <v>Sul</v>
          </cell>
        </row>
        <row r="129">
          <cell r="A129" t="str">
            <v>Summit Generation</v>
          </cell>
        </row>
        <row r="130">
          <cell r="A130" t="str">
            <v>Tel AES El Salvador</v>
          </cell>
        </row>
        <row r="131">
          <cell r="A131" t="str">
            <v>Telasi</v>
          </cell>
        </row>
        <row r="132">
          <cell r="A132" t="str">
            <v>Termo Andes</v>
          </cell>
        </row>
        <row r="133">
          <cell r="A133" t="str">
            <v>Termosul</v>
          </cell>
        </row>
        <row r="134">
          <cell r="A134" t="str">
            <v>Thames</v>
          </cell>
        </row>
        <row r="135">
          <cell r="A135" t="str">
            <v>Thermo Ecotek Corp</v>
          </cell>
        </row>
        <row r="136">
          <cell r="A136" t="str">
            <v>Tiete</v>
          </cell>
        </row>
        <row r="137">
          <cell r="A137" t="str">
            <v>Tisza II</v>
          </cell>
        </row>
        <row r="138">
          <cell r="A138" t="str">
            <v>Tiszapalkonya</v>
          </cell>
        </row>
        <row r="139">
          <cell r="A139" t="str">
            <v>Totem Power LLC</v>
          </cell>
        </row>
        <row r="140">
          <cell r="A140" t="str">
            <v>Transpower SG&amp;A</v>
          </cell>
        </row>
        <row r="141">
          <cell r="A141" t="str">
            <v>UK Retail SG&amp;A</v>
          </cell>
        </row>
        <row r="142">
          <cell r="A142" t="str">
            <v>Ukraine Overhead</v>
          </cell>
        </row>
        <row r="143">
          <cell r="A143" t="str">
            <v>Uruguaiana</v>
          </cell>
        </row>
        <row r="144">
          <cell r="A144" t="str">
            <v>Warrior Run</v>
          </cell>
        </row>
        <row r="145">
          <cell r="A145" t="str">
            <v>Whitefield</v>
          </cell>
        </row>
        <row r="146">
          <cell r="A146" t="str">
            <v>Wolf Hollow</v>
          </cell>
        </row>
        <row r="147">
          <cell r="A147" t="str">
            <v>Wuhu</v>
          </cell>
        </row>
        <row r="148">
          <cell r="A148" t="str">
            <v>Yangcheng</v>
          </cell>
        </row>
        <row r="149">
          <cell r="A149" t="str">
            <v>Yangchun</v>
          </cell>
        </row>
      </sheetData>
      <sheetData sheetId="11" refreshError="1">
        <row r="1">
          <cell r="A1" t="str">
            <v>01 JAN</v>
          </cell>
        </row>
        <row r="2">
          <cell r="A2" t="str">
            <v>02 FEB</v>
          </cell>
        </row>
        <row r="3">
          <cell r="A3" t="str">
            <v>03 MAR</v>
          </cell>
        </row>
        <row r="4">
          <cell r="A4" t="str">
            <v>04 APR</v>
          </cell>
        </row>
        <row r="5">
          <cell r="A5" t="str">
            <v>05 MAY</v>
          </cell>
        </row>
        <row r="6">
          <cell r="A6" t="str">
            <v>06 JUN</v>
          </cell>
        </row>
        <row r="7">
          <cell r="A7" t="str">
            <v>07 JUL</v>
          </cell>
        </row>
        <row r="8">
          <cell r="A8" t="str">
            <v>08 AUG</v>
          </cell>
        </row>
        <row r="9">
          <cell r="A9" t="str">
            <v>09 SEP</v>
          </cell>
        </row>
        <row r="10">
          <cell r="A10" t="str">
            <v>10 OCT</v>
          </cell>
        </row>
        <row r="11">
          <cell r="A11" t="str">
            <v>11 NOV</v>
          </cell>
        </row>
        <row r="12">
          <cell r="A12" t="str">
            <v>12 DEC</v>
          </cell>
        </row>
      </sheetData>
      <sheetData sheetId="12" refreshError="1">
        <row r="1">
          <cell r="A1">
            <v>2002</v>
          </cell>
        </row>
        <row r="2">
          <cell r="A2">
            <v>2003</v>
          </cell>
        </row>
        <row r="3">
          <cell r="A3">
            <v>2004</v>
          </cell>
        </row>
        <row r="4">
          <cell r="A4">
            <v>2005</v>
          </cell>
        </row>
        <row r="5">
          <cell r="A5">
            <v>2006</v>
          </cell>
        </row>
        <row r="6">
          <cell r="A6">
            <v>2007</v>
          </cell>
        </row>
        <row r="7">
          <cell r="A7">
            <v>2008</v>
          </cell>
        </row>
        <row r="8">
          <cell r="A8">
            <v>2009</v>
          </cell>
        </row>
      </sheetData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Front"/>
      <sheetName val="Power"/>
      <sheetName val="Upload"/>
      <sheetName val="Лист1"/>
      <sheetName val="const"/>
      <sheetName val="_Summary"/>
      <sheetName val="Customize Your Loan Manager"/>
      <sheetName val="Loan Amortization Table"/>
      <sheetName val="Índices"/>
    </sheetNames>
    <sheetDataSet>
      <sheetData sheetId="0">
        <row r="2">
          <cell r="B2" t="str">
            <v>May</v>
          </cell>
        </row>
        <row r="3">
          <cell r="B3" t="str">
            <v>April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ates"/>
      <sheetName val="Separate FS"/>
      <sheetName val="B1_consolidation"/>
      <sheetName val="equity"/>
      <sheetName val="J1"/>
      <sheetName val="J2"/>
      <sheetName val="EPS"/>
      <sheetName val="EBITDA"/>
      <sheetName val="CAPEX"/>
      <sheetName val="KM revenues"/>
      <sheetName val="KM sales_q-ties"/>
      <sheetName val="KCC COS"/>
      <sheetName val="KCC G&amp;A"/>
      <sheetName val="KCC Distribution"/>
      <sheetName val="Separate_FS"/>
      <sheetName val="KM_revenues"/>
      <sheetName val="KM_sales_q-ties"/>
      <sheetName val="KCC_COS"/>
      <sheetName val="KCC_G&amp;A"/>
      <sheetName val="KCC_Distribution"/>
      <sheetName val="IRR"/>
      <sheetName val="LISTS"/>
      <sheetName val="EQUIPMENT TYPE"/>
      <sheetName val="WBS"/>
    </sheetNames>
    <sheetDataSet>
      <sheetData sheetId="0" refreshError="1">
        <row r="2">
          <cell r="C2">
            <v>0.84376081068538689</v>
          </cell>
        </row>
        <row r="3">
          <cell r="C3">
            <v>0.80929065673936795</v>
          </cell>
        </row>
        <row r="4">
          <cell r="D4">
            <v>118.41</v>
          </cell>
        </row>
        <row r="5">
          <cell r="D5">
            <v>125.42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Выбор"/>
      <sheetName val="31_aralik"/>
      <sheetName val="PR_CN"/>
      <sheetName val="тара 2000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Índices"/>
      <sheetName val="System"/>
      <sheetName val="2_5_Календарь"/>
      <sheetName val="Parameters"/>
      <sheetName val="SBM Reserve"/>
      <sheetName val="X-rates"/>
      <sheetName val="preferred"/>
      <sheetName val="const"/>
      <sheetName val="Version"/>
      <sheetName val="PYTB"/>
      <sheetName val="July_03_Pg8"/>
      <sheetName val="SMSTemp"/>
      <sheetName val="Deep Water International"/>
      <sheetName val="Статьи"/>
      <sheetName val="Cash Flow Summ"/>
      <sheetName val="Maintenance"/>
      <sheetName val="Debt"/>
      <sheetName val="Pre Tax  Output"/>
      <sheetName val="Tax Output"/>
      <sheetName val="Op Assumps"/>
      <sheetName val="Revenue"/>
      <sheetName val="AFE's  By Afe"/>
      <sheetName val="AFE's__By_Afe"/>
      <sheetName val="ао"/>
      <sheetName val="B-4"/>
      <sheetName val="B_4"/>
      <sheetName val="Summary"/>
      <sheetName val="LISTS"/>
      <sheetName val="EQUIPMENT TYPE"/>
      <sheetName val="WBS"/>
      <sheetName val="Перечень связанных сторон"/>
      <sheetName val="curve"/>
      <sheetName val="Общие начальные данные"/>
      <sheetName val="6674-первонач"/>
      <sheetName val="Список документов"/>
      <sheetName val="Balance sheet proof"/>
      <sheetName val="CIT.mar-09"/>
      <sheetName val="DT CIT rec"/>
      <sheetName val=""/>
      <sheetName val="ОборБалФормОтч"/>
      <sheetName val="Форма2"/>
      <sheetName val="2008"/>
      <sheetName val="2009"/>
      <sheetName val="P9-BS by Co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K_760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ТитулЛистОтч"/>
      <sheetName val="O.400-VAT "/>
      <sheetName val="J-600 - AR - Lead"/>
      <sheetName val="Cost 99v98"/>
      <sheetName val="H3.100 Rollforward"/>
      <sheetName val="FP20DB (3)"/>
      <sheetName val="Workings"/>
      <sheetName val="Macroeconomic Assumptions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confwh"/>
      <sheetName val="ДД"/>
      <sheetName val="Depr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ai income statement"/>
      <sheetName val="ekibastuz (internal and corp)"/>
      <sheetName val="pakistan (internal and corp)"/>
      <sheetName val="offset analysis to 31-12-97"/>
      <sheetName val="IRR"/>
      <sheetName val="Customize Your Loan Manager"/>
      <sheetName val="Loan Amortization Table"/>
      <sheetName val="прочие"/>
      <sheetName val="Общие начальные данные"/>
      <sheetName val="Op Assumps"/>
      <sheetName val="Cash Flow Summ"/>
      <sheetName val="Maintenance"/>
      <sheetName val="Debt"/>
      <sheetName val="Pre Tax  Output"/>
      <sheetName val="Tax Output"/>
      <sheetName val="Revenue"/>
      <sheetName val="2_5_Календарь"/>
      <sheetName val="ЯНВАРЬ"/>
      <sheetName val="System"/>
    </sheetNames>
    <sheetDataSet>
      <sheetData sheetId="0" refreshError="1">
        <row r="1">
          <cell r="A1">
            <v>76.400000000000006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</sheetNames>
    <sheetDataSet>
      <sheetData sheetId="0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AFE's  By Afe"/>
      <sheetName val="31_aralik"/>
      <sheetName val="AFE's__By_Afe"/>
      <sheetName val="Índices"/>
      <sheetName val="Summary"/>
      <sheetName val="System"/>
      <sheetName val="LISTS"/>
      <sheetName val="EQUIPMENT TYPE"/>
      <sheetName val="WBS"/>
      <sheetName val="PYTB"/>
      <sheetName val="July_03_Pg8"/>
      <sheetName val="SMSTemp"/>
      <sheetName val="Deep Water International"/>
      <sheetName val="тара 2000"/>
      <sheetName val="Статьи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ао"/>
      <sheetName val="Parameters"/>
      <sheetName val="Cash Flow Summ"/>
      <sheetName val="Maintenance"/>
      <sheetName val="Debt"/>
      <sheetName val="Pre Tax  Output"/>
      <sheetName val="Tax Output"/>
      <sheetName val="Op Assumps"/>
      <sheetName val="Revenue"/>
      <sheetName val="B-4"/>
      <sheetName val="B_4"/>
      <sheetName val="2_5_Календарь"/>
      <sheetName val="SBM Reserve"/>
      <sheetName val="X-rates"/>
      <sheetName val="Перечень связанных сторон"/>
      <sheetName val="curve"/>
      <sheetName val="Const"/>
      <sheetName val="Общие начальные данные"/>
      <sheetName val="preferred"/>
      <sheetName val="6674-первонач"/>
      <sheetName val="Список документов"/>
      <sheetName val="Balance sheet proof"/>
      <sheetName val="CIT.mar-09"/>
      <sheetName val="DT CIT rec"/>
      <sheetName val="Version"/>
      <sheetName val=""/>
      <sheetName val="ОборБалФормОтч"/>
      <sheetName val="Форма2"/>
      <sheetName val="2008"/>
      <sheetName val="2009"/>
      <sheetName val="P9-BS by Co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K_760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- 1 -"/>
      <sheetName val="База"/>
      <sheetName val="ТитулЛистОтч"/>
      <sheetName val="O.400-VAT "/>
      <sheetName val="J-600 - AR - Lead"/>
      <sheetName val="Cost 99v98"/>
      <sheetName val="H3.100 Rollforward"/>
      <sheetName val="FP20DB (3)"/>
      <sheetName val="Workings"/>
      <sheetName val="Macroeconomic Assumptions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confwh"/>
      <sheetName val="ДД"/>
      <sheetName val="Depr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MOR_Hyperion version"/>
      <sheetName val="MOR_Excell version"/>
      <sheetName val="Data"/>
      <sheetName val="Câmbio - 97"/>
      <sheetName val="Общие начальные данные"/>
      <sheetName val="ЯНВАРЬ"/>
      <sheetName val="altai income statement"/>
      <sheetName val="_Summary"/>
      <sheetName val="BSUSD"/>
      <sheetName val="BSKZT"/>
      <sheetName val="IS$"/>
      <sheetName val="Repair 2009"/>
      <sheetName val="CF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Costs"/>
      <sheetName val="#REF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Assumption Differences"/>
      <sheetName val="Unit 1 - Prices &amp; Rev"/>
      <sheetName val="Unit 2 - Prices &amp; Rev"/>
      <sheetName val="Unit 3 - Prices &amp; Rev"/>
      <sheetName val="_Summary"/>
      <sheetName val="System"/>
      <sheetName val="прочие"/>
      <sheetName val="Câmbio - 97"/>
      <sheetName val="altai income stat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02"/>
      <sheetName val="sch03"/>
      <sheetName val="sch06"/>
      <sheetName val="sch08"/>
      <sheetName val="SUMMARY"/>
      <sheetName val="DRAWDOWN"/>
      <sheetName val="ASSUMPTIONS"/>
      <sheetName val="SGV_Oz"/>
      <sheetName val="PDC_Worksheet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  <sheetName val="Assumptions"/>
      <sheetName val="System"/>
      <sheetName val="altai income statement"/>
      <sheetName val="ЯНВАРЬ"/>
      <sheetName val="8"/>
      <sheetName val="IS"/>
      <sheetName val="BS"/>
      <sheetName val="Assumption"/>
      <sheetName val="Calculations"/>
      <sheetName val="KPI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PC Origin"/>
      <sheetName val="Financing"/>
      <sheetName val="Fin costs"/>
      <sheetName val="Drawdown"/>
      <sheetName val="Evaluation"/>
      <sheetName val="Technical"/>
      <sheetName val="Steam"/>
      <sheetName val="ISCF"/>
      <sheetName val="O &amp; M"/>
      <sheetName val="UpfrontCalc"/>
      <sheetName val="Debt"/>
      <sheetName val="Taxes"/>
      <sheetName val="USGAAP"/>
      <sheetName val="3.6.1"/>
      <sheetName val="Price"/>
      <sheetName val="Price Industrial"/>
      <sheetName val="Outages"/>
      <sheetName val="App.D"/>
      <sheetName val="A1"/>
      <sheetName val="A2"/>
      <sheetName val="CostCalc"/>
      <sheetName val="NPVSavings"/>
      <sheetName val="Finance &amp; Economic Data"/>
      <sheetName val="Cash Flow &amp; Coverages"/>
    </sheetNames>
    <sheetDataSet>
      <sheetData sheetId="0" refreshError="1">
        <row r="16">
          <cell r="D16">
            <v>387.75400000000002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_NPV_1"/>
      <sheetName val="1.1_Численность Карьер"/>
      <sheetName val="1.2_Численность Подземка"/>
      <sheetName val="1.3_Численность фабрика"/>
      <sheetName val="1.4_Численность лаборатория"/>
      <sheetName val="1.5_Численность дороги и строит"/>
      <sheetName val="COG"/>
      <sheetName val="Сумарн.ч."/>
      <sheetName val="6_Численность РММ"/>
      <sheetName val="7_Численность проч инфр"/>
      <sheetName val="Лист1"/>
      <sheetName val="1_Календарь"/>
      <sheetName val="1_Геол_Экспл_запасы"/>
      <sheetName val="8_Капзатраты"/>
      <sheetName val="9_Колич ресурсов карьер"/>
      <sheetName val="10_Карьер_стоимость_мат"/>
      <sheetName val="11_Колич ресурсов подземка"/>
      <sheetName val="12_Заверочное бурение"/>
      <sheetName val="13_Подземка_стоимость_мат"/>
      <sheetName val="14_Мат Зиф"/>
      <sheetName val="15_Материалы_РММ"/>
      <sheetName val="16_РММ_стоимость_мат"/>
      <sheetName val="17_Материалы_РСУ"/>
      <sheetName val="18_РСУ_стоимость_мат"/>
      <sheetName val="19_Электроэнергия"/>
      <sheetName val="1_Кондиции"/>
      <sheetName val="20_Кальк карьер"/>
      <sheetName val="21_Кальк подземка"/>
      <sheetName val="22_Кальк переработка"/>
      <sheetName val="23_Кальк тран-заготов"/>
      <sheetName val="24_Кальк ремонтных работ"/>
      <sheetName val="25_Кальк РСУ"/>
      <sheetName val="26_Кальк затрат по лаборатор"/>
      <sheetName val="27_Кальк общепроизводств"/>
      <sheetName val="28_Кальк административно-хоз"/>
      <sheetName val="29_Амортизация"/>
      <sheetName val="2_Сводка_1"/>
      <sheetName val="3_Сводка_2"/>
      <sheetName val="4_Сводка_3"/>
      <sheetName val="5_Финансирование_1"/>
      <sheetName val="6_Финансирование_2"/>
      <sheetName val="7_Финансирование_3"/>
      <sheetName val="9_NPV_2"/>
      <sheetName val="10_NPV_3"/>
      <sheetName val="11_ОТЭП"/>
      <sheetName val="12_Государству"/>
      <sheetName val="2_В_прирезках"/>
      <sheetName val="Общая_информация"/>
      <sheetName val="Капзатраты"/>
      <sheetName val="Model"/>
      <sheetName val="Working Capital"/>
      <sheetName val="Налоги"/>
      <sheetName val="совокупные запасы"/>
      <sheetName val="ЯНВАРЬ"/>
      <sheetName val="Finance &amp; Economic Data"/>
      <sheetName val="Cash Flow &amp; Coverages"/>
      <sheetName val="Summary"/>
      <sheetName val="const"/>
      <sheetName val="прочие"/>
      <sheetName val="X-rates"/>
      <sheetName val="SMSTemp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itle Page"/>
      <sheetName val="Bank Construction"/>
      <sheetName val="Project Accounting"/>
      <sheetName val="Summary Detail"/>
      <sheetName val="Pro Forma"/>
      <sheetName val="VR Output"/>
      <sheetName val="COG"/>
      <sheetName val="Prod Stats"/>
      <sheetName val="Manpower"/>
      <sheetName val="Freight"/>
      <sheetName val="Finance"/>
      <sheetName val="Cap Equip"/>
      <sheetName val="Orocon S-C"/>
      <sheetName val="E &amp; PM"/>
      <sheetName val="Owners Construction"/>
      <sheetName val="G &amp; A"/>
      <sheetName val="UG"/>
      <sheetName val="Pit"/>
      <sheetName val="Processing"/>
      <sheetName val="Maint"/>
      <sheetName val="Site General"/>
      <sheetName val="Logistics"/>
      <sheetName val="Tax"/>
      <sheetName val="Inventory"/>
      <sheetName val="Stockpile"/>
      <sheetName val="Exploration"/>
      <sheetName val="Labor"/>
      <sheetName val="Cost Drivers"/>
      <sheetName val="Revisions"/>
      <sheetName val="Title&amp;Header"/>
      <sheetName val="Working Capital"/>
      <sheetName val="прочие"/>
      <sheetName val="8_NPV_1"/>
      <sheetName val="ЯНВАРЬ"/>
      <sheetName val="const"/>
      <sheetName val="altai income statement"/>
      <sheetName val="Finance &amp; Economic Data"/>
      <sheetName val="Cash Flow &amp; Coverages"/>
    </sheetNames>
    <sheetDataSet>
      <sheetData sheetId="0">
        <row r="11">
          <cell r="B11">
            <v>500</v>
          </cell>
        </row>
        <row r="12">
          <cell r="B12">
            <v>8</v>
          </cell>
        </row>
      </sheetData>
      <sheetData sheetId="1">
        <row r="11">
          <cell r="B11">
            <v>500</v>
          </cell>
        </row>
      </sheetData>
      <sheetData sheetId="2">
        <row r="11">
          <cell r="B11">
            <v>500</v>
          </cell>
        </row>
      </sheetData>
      <sheetData sheetId="3">
        <row r="11">
          <cell r="B11">
            <v>500</v>
          </cell>
        </row>
      </sheetData>
      <sheetData sheetId="4">
        <row r="11">
          <cell r="B11">
            <v>500</v>
          </cell>
        </row>
      </sheetData>
      <sheetData sheetId="5">
        <row r="11">
          <cell r="B11">
            <v>500</v>
          </cell>
        </row>
      </sheetData>
      <sheetData sheetId="6">
        <row r="11">
          <cell r="B11">
            <v>500</v>
          </cell>
        </row>
      </sheetData>
      <sheetData sheetId="7">
        <row r="11">
          <cell r="B11">
            <v>500</v>
          </cell>
        </row>
      </sheetData>
      <sheetData sheetId="8">
        <row r="11">
          <cell r="B11">
            <v>500</v>
          </cell>
        </row>
      </sheetData>
      <sheetData sheetId="9">
        <row r="11">
          <cell r="B11">
            <v>500</v>
          </cell>
        </row>
      </sheetData>
      <sheetData sheetId="10">
        <row r="11">
          <cell r="B11">
            <v>500</v>
          </cell>
        </row>
      </sheetData>
      <sheetData sheetId="11">
        <row r="11">
          <cell r="B11">
            <v>500</v>
          </cell>
        </row>
      </sheetData>
      <sheetData sheetId="12">
        <row r="11">
          <cell r="B11">
            <v>500</v>
          </cell>
        </row>
      </sheetData>
      <sheetData sheetId="13">
        <row r="11">
          <cell r="B11">
            <v>500</v>
          </cell>
        </row>
      </sheetData>
      <sheetData sheetId="14">
        <row r="11">
          <cell r="B11">
            <v>500</v>
          </cell>
        </row>
      </sheetData>
      <sheetData sheetId="15">
        <row r="11">
          <cell r="B11">
            <v>500</v>
          </cell>
        </row>
      </sheetData>
      <sheetData sheetId="16">
        <row r="11">
          <cell r="B11">
            <v>500</v>
          </cell>
        </row>
      </sheetData>
      <sheetData sheetId="17">
        <row r="11">
          <cell r="B11">
            <v>500</v>
          </cell>
        </row>
      </sheetData>
      <sheetData sheetId="18">
        <row r="11">
          <cell r="B11">
            <v>500</v>
          </cell>
        </row>
      </sheetData>
      <sheetData sheetId="19">
        <row r="11">
          <cell r="B11">
            <v>500</v>
          </cell>
        </row>
      </sheetData>
      <sheetData sheetId="20">
        <row r="11">
          <cell r="B11">
            <v>500</v>
          </cell>
        </row>
      </sheetData>
      <sheetData sheetId="21">
        <row r="11">
          <cell r="B11">
            <v>500</v>
          </cell>
        </row>
      </sheetData>
      <sheetData sheetId="22">
        <row r="11">
          <cell r="B11">
            <v>500</v>
          </cell>
        </row>
      </sheetData>
      <sheetData sheetId="23">
        <row r="11">
          <cell r="B11">
            <v>500</v>
          </cell>
        </row>
      </sheetData>
      <sheetData sheetId="24">
        <row r="11">
          <cell r="B11">
            <v>500</v>
          </cell>
        </row>
      </sheetData>
      <sheetData sheetId="25">
        <row r="11">
          <cell r="B11">
            <v>500</v>
          </cell>
        </row>
      </sheetData>
      <sheetData sheetId="26">
        <row r="11">
          <cell r="B11">
            <v>500</v>
          </cell>
        </row>
      </sheetData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рячее_водоснабжение_зим"/>
      <sheetName val="Горячее_водоснабжение_лет"/>
      <sheetName val="Отопление"/>
      <sheetName val="Вентиляция"/>
      <sheetName val="Мощность"/>
      <sheetName val="Лист1"/>
      <sheetName val="altai income statement"/>
      <sheetName val="Input"/>
      <sheetName val="System"/>
      <sheetName val="Customize Your Loan Manager"/>
      <sheetName val="Loan Amortization Table"/>
      <sheetName val="Summary"/>
      <sheetName val="Калькуляция"/>
      <sheetName val="_RISK Correlations"/>
      <sheetName val="Перечень связанных сторон"/>
      <sheetName val="Акбастау "/>
      <sheetName val="прочие"/>
      <sheetName val="Project Proforma"/>
      <sheetName val="Capital"/>
      <sheetName val="Prod Stats"/>
      <sheetName val="Prod Value"/>
      <sheetName val="Tax"/>
      <sheetName val="Labor"/>
    </sheetNames>
    <sheetDataSet>
      <sheetData sheetId="0" refreshError="1">
        <row r="29">
          <cell r="E29">
            <v>820.83333333333337</v>
          </cell>
        </row>
        <row r="103">
          <cell r="F103">
            <v>23722.083333333328</v>
          </cell>
        </row>
      </sheetData>
      <sheetData sheetId="1" refreshError="1">
        <row r="29">
          <cell r="E29">
            <v>820.83333333333337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  <sheetName val="T"/>
      <sheetName val="Summary"/>
      <sheetName val="Горячее_водоснабжение_лет"/>
      <sheetName val="Горячее_водоснабжение_зим"/>
      <sheetName val="Assumptions"/>
      <sheetName val="Finance &amp; Economic Data"/>
      <sheetName val="Cash Flow &amp; Coverages"/>
      <sheetName val="ЯНВАРЬ"/>
      <sheetName val="Non IC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ages"/>
      <sheetName val="US Dollar 2003"/>
      <sheetName val="SDR 2003"/>
      <sheetName val=" Euro 2003"/>
      <sheetName val="UK Pounds 2003"/>
      <sheetName val="Russian Ruble 2003"/>
      <sheetName val="Kgz Som 2003"/>
      <sheetName val="Uzbek Sum 2003"/>
    </sheetNames>
    <sheetDataSet>
      <sheetData sheetId="0" refreshError="1"/>
      <sheetData sheetId="1" refreshError="1">
        <row r="17">
          <cell r="C17">
            <v>155.85</v>
          </cell>
        </row>
        <row r="18">
          <cell r="C18">
            <v>155.85</v>
          </cell>
        </row>
        <row r="19">
          <cell r="C19">
            <v>155.85</v>
          </cell>
        </row>
        <row r="20">
          <cell r="C20">
            <v>155.75</v>
          </cell>
        </row>
        <row r="21">
          <cell r="C21">
            <v>155.75</v>
          </cell>
        </row>
        <row r="22">
          <cell r="C22">
            <v>155.88999999999999</v>
          </cell>
        </row>
        <row r="23">
          <cell r="C23">
            <v>155.76</v>
          </cell>
        </row>
        <row r="24">
          <cell r="C24">
            <v>155.69</v>
          </cell>
        </row>
        <row r="25">
          <cell r="C25">
            <v>155.86000000000001</v>
          </cell>
        </row>
        <row r="26">
          <cell r="C26">
            <v>155.72999999999999</v>
          </cell>
        </row>
        <row r="27">
          <cell r="C27">
            <v>155.69999999999999</v>
          </cell>
        </row>
        <row r="28">
          <cell r="C28">
            <v>155.69999999999999</v>
          </cell>
        </row>
        <row r="29">
          <cell r="C29">
            <v>155.69999999999999</v>
          </cell>
        </row>
        <row r="30">
          <cell r="C30">
            <v>155.76</v>
          </cell>
        </row>
        <row r="31">
          <cell r="C31">
            <v>155.65</v>
          </cell>
        </row>
        <row r="32">
          <cell r="C32">
            <v>155.57</v>
          </cell>
        </row>
        <row r="33">
          <cell r="C33">
            <v>155.41</v>
          </cell>
        </row>
        <row r="34">
          <cell r="C34">
            <v>155.30000000000001</v>
          </cell>
        </row>
        <row r="35">
          <cell r="C35">
            <v>155.30000000000001</v>
          </cell>
        </row>
        <row r="36">
          <cell r="C36">
            <v>155.30000000000001</v>
          </cell>
        </row>
        <row r="37">
          <cell r="C37">
            <v>155.19999999999999</v>
          </cell>
        </row>
        <row r="38">
          <cell r="C38">
            <v>155.21</v>
          </cell>
        </row>
        <row r="39">
          <cell r="C39">
            <v>155.21</v>
          </cell>
        </row>
        <row r="40">
          <cell r="C40">
            <v>155.18</v>
          </cell>
        </row>
        <row r="41">
          <cell r="C41">
            <v>155.12</v>
          </cell>
        </row>
        <row r="42">
          <cell r="C42">
            <v>155.12</v>
          </cell>
        </row>
        <row r="43">
          <cell r="C43">
            <v>155.12</v>
          </cell>
        </row>
        <row r="44">
          <cell r="C44">
            <v>155.02000000000001</v>
          </cell>
        </row>
        <row r="45">
          <cell r="C45">
            <v>155.05000000000001</v>
          </cell>
        </row>
        <row r="46">
          <cell r="C46">
            <v>155.05000000000001</v>
          </cell>
        </row>
        <row r="47">
          <cell r="C47">
            <v>154.96</v>
          </cell>
        </row>
        <row r="48">
          <cell r="C48">
            <v>154.83000000000001</v>
          </cell>
        </row>
        <row r="49">
          <cell r="C49">
            <v>154.83000000000001</v>
          </cell>
        </row>
        <row r="50">
          <cell r="C50">
            <v>154.83000000000001</v>
          </cell>
        </row>
        <row r="51">
          <cell r="C51">
            <v>154.99</v>
          </cell>
        </row>
        <row r="52">
          <cell r="C52">
            <v>154.86000000000001</v>
          </cell>
        </row>
        <row r="53">
          <cell r="C53">
            <v>154.68</v>
          </cell>
        </row>
        <row r="54">
          <cell r="C54">
            <v>154.49</v>
          </cell>
        </row>
        <row r="55">
          <cell r="C55">
            <v>154.29</v>
          </cell>
        </row>
        <row r="56">
          <cell r="C56">
            <v>154.29</v>
          </cell>
        </row>
        <row r="57">
          <cell r="C57">
            <v>154.29</v>
          </cell>
        </row>
        <row r="58">
          <cell r="C58">
            <v>154.16</v>
          </cell>
        </row>
        <row r="59">
          <cell r="C59">
            <v>154</v>
          </cell>
        </row>
        <row r="60">
          <cell r="C60">
            <v>153.9</v>
          </cell>
        </row>
        <row r="61">
          <cell r="C61">
            <v>153.85</v>
          </cell>
        </row>
        <row r="62">
          <cell r="C62">
            <v>153.69</v>
          </cell>
        </row>
        <row r="63">
          <cell r="C63">
            <v>153.69</v>
          </cell>
        </row>
        <row r="64">
          <cell r="C64">
            <v>153.69</v>
          </cell>
        </row>
        <row r="65">
          <cell r="C65">
            <v>153.27000000000001</v>
          </cell>
        </row>
        <row r="66">
          <cell r="C66">
            <v>152.99</v>
          </cell>
        </row>
        <row r="67">
          <cell r="C67">
            <v>152.72999999999999</v>
          </cell>
        </row>
        <row r="68">
          <cell r="C68">
            <v>152.53</v>
          </cell>
        </row>
        <row r="69">
          <cell r="C69">
            <v>152.29</v>
          </cell>
        </row>
        <row r="70">
          <cell r="C70">
            <v>152.29</v>
          </cell>
        </row>
        <row r="71">
          <cell r="C71">
            <v>152.29</v>
          </cell>
        </row>
        <row r="72">
          <cell r="C72">
            <v>152.16</v>
          </cell>
        </row>
        <row r="73">
          <cell r="C73">
            <v>152.76</v>
          </cell>
        </row>
        <row r="74">
          <cell r="C74">
            <v>152.19999999999999</v>
          </cell>
        </row>
        <row r="75">
          <cell r="C75">
            <v>151.85</v>
          </cell>
        </row>
        <row r="76">
          <cell r="C76">
            <v>151.66</v>
          </cell>
        </row>
        <row r="77">
          <cell r="C77">
            <v>151.66</v>
          </cell>
        </row>
        <row r="78">
          <cell r="C78">
            <v>151.66</v>
          </cell>
        </row>
        <row r="79">
          <cell r="C79">
            <v>151.41999999999999</v>
          </cell>
        </row>
        <row r="80">
          <cell r="C80">
            <v>151.25</v>
          </cell>
        </row>
        <row r="81">
          <cell r="C81">
            <v>151.15</v>
          </cell>
        </row>
        <row r="82">
          <cell r="C82">
            <v>151.15</v>
          </cell>
        </row>
        <row r="83">
          <cell r="C83">
            <v>151.38999999999999</v>
          </cell>
        </row>
        <row r="84">
          <cell r="C84">
            <v>151.38999999999999</v>
          </cell>
        </row>
        <row r="85">
          <cell r="C85">
            <v>151.38999999999999</v>
          </cell>
        </row>
        <row r="86">
          <cell r="C86">
            <v>151.38999999999999</v>
          </cell>
        </row>
        <row r="87">
          <cell r="C87">
            <v>151.41</v>
          </cell>
        </row>
        <row r="88">
          <cell r="C88">
            <v>151.22</v>
          </cell>
        </row>
        <row r="89">
          <cell r="C89">
            <v>151.15</v>
          </cell>
        </row>
        <row r="90">
          <cell r="C90">
            <v>151</v>
          </cell>
        </row>
        <row r="91">
          <cell r="C91">
            <v>151</v>
          </cell>
        </row>
        <row r="92">
          <cell r="C92">
            <v>151</v>
          </cell>
        </row>
        <row r="93">
          <cell r="C93">
            <v>150.88</v>
          </cell>
        </row>
        <row r="94">
          <cell r="C94">
            <v>150.88999999999999</v>
          </cell>
        </row>
        <row r="95">
          <cell r="C95">
            <v>151.41999999999999</v>
          </cell>
        </row>
        <row r="96">
          <cell r="C96">
            <v>151.82</v>
          </cell>
        </row>
        <row r="97">
          <cell r="C97">
            <v>152.19999999999999</v>
          </cell>
        </row>
        <row r="98">
          <cell r="C98">
            <v>152.19999999999999</v>
          </cell>
        </row>
        <row r="99">
          <cell r="C99">
            <v>152.19999999999999</v>
          </cell>
        </row>
        <row r="100">
          <cell r="C100">
            <v>152.19999999999999</v>
          </cell>
        </row>
        <row r="101">
          <cell r="C101">
            <v>151.9</v>
          </cell>
        </row>
        <row r="102">
          <cell r="C102">
            <v>152.47999999999999</v>
          </cell>
        </row>
        <row r="103">
          <cell r="C103">
            <v>152.01</v>
          </cell>
        </row>
        <row r="104">
          <cell r="C104">
            <v>151.77000000000001</v>
          </cell>
        </row>
        <row r="105">
          <cell r="C105">
            <v>151.77000000000001</v>
          </cell>
        </row>
        <row r="106">
          <cell r="C106">
            <v>151.77000000000001</v>
          </cell>
        </row>
        <row r="107">
          <cell r="C107">
            <v>152.1</v>
          </cell>
        </row>
        <row r="108">
          <cell r="C108">
            <v>152.04</v>
          </cell>
        </row>
        <row r="109">
          <cell r="C109">
            <v>152.30000000000001</v>
          </cell>
        </row>
        <row r="110">
          <cell r="C110">
            <v>152.15</v>
          </cell>
        </row>
        <row r="111">
          <cell r="C111">
            <v>152.35</v>
          </cell>
        </row>
        <row r="112">
          <cell r="C112">
            <v>152.35</v>
          </cell>
        </row>
        <row r="113">
          <cell r="C113">
            <v>152.35</v>
          </cell>
        </row>
        <row r="114">
          <cell r="C114">
            <v>152.38</v>
          </cell>
        </row>
        <row r="115">
          <cell r="C115">
            <v>152.13</v>
          </cell>
        </row>
        <row r="116">
          <cell r="C116">
            <v>152.19999999999999</v>
          </cell>
        </row>
        <row r="117">
          <cell r="C117">
            <v>152.25</v>
          </cell>
        </row>
        <row r="118">
          <cell r="C118">
            <v>152.13999999999999</v>
          </cell>
        </row>
        <row r="119">
          <cell r="C119">
            <v>152.13999999999999</v>
          </cell>
        </row>
        <row r="120">
          <cell r="C120">
            <v>152.13999999999999</v>
          </cell>
        </row>
        <row r="121">
          <cell r="C121">
            <v>151.94999999999999</v>
          </cell>
        </row>
        <row r="122">
          <cell r="C122">
            <v>151.83000000000001</v>
          </cell>
        </row>
        <row r="123">
          <cell r="C123">
            <v>151.77000000000001</v>
          </cell>
        </row>
        <row r="124">
          <cell r="C124">
            <v>151.66</v>
          </cell>
        </row>
        <row r="125">
          <cell r="C125">
            <v>151.55000000000001</v>
          </cell>
        </row>
        <row r="126">
          <cell r="C126">
            <v>151.55000000000001</v>
          </cell>
        </row>
        <row r="127">
          <cell r="C127">
            <v>151.55000000000001</v>
          </cell>
        </row>
        <row r="128">
          <cell r="C128">
            <v>151.96</v>
          </cell>
        </row>
        <row r="129">
          <cell r="C129">
            <v>152.22</v>
          </cell>
        </row>
        <row r="130">
          <cell r="C130">
            <v>152.1</v>
          </cell>
        </row>
        <row r="131">
          <cell r="C131">
            <v>152.11000000000001</v>
          </cell>
        </row>
        <row r="132">
          <cell r="C132">
            <v>151.93</v>
          </cell>
        </row>
        <row r="133">
          <cell r="C133">
            <v>151.93</v>
          </cell>
        </row>
        <row r="134">
          <cell r="C134">
            <v>151.93</v>
          </cell>
        </row>
        <row r="135">
          <cell r="C135">
            <v>151.91</v>
          </cell>
        </row>
        <row r="136">
          <cell r="C136">
            <v>151.96</v>
          </cell>
        </row>
        <row r="137">
          <cell r="C137">
            <v>151.76</v>
          </cell>
        </row>
        <row r="138">
          <cell r="C138">
            <v>151.76</v>
          </cell>
        </row>
        <row r="139">
          <cell r="C139">
            <v>151.76</v>
          </cell>
        </row>
        <row r="140">
          <cell r="C140">
            <v>151.76</v>
          </cell>
        </row>
        <row r="141">
          <cell r="C141">
            <v>151.85</v>
          </cell>
        </row>
        <row r="142">
          <cell r="C142">
            <v>151.75</v>
          </cell>
        </row>
        <row r="143">
          <cell r="C143">
            <v>151.58000000000001</v>
          </cell>
        </row>
        <row r="144">
          <cell r="C144">
            <v>151.35</v>
          </cell>
        </row>
        <row r="145">
          <cell r="C145">
            <v>151.33000000000001</v>
          </cell>
        </row>
        <row r="146">
          <cell r="C146">
            <v>151.33000000000001</v>
          </cell>
        </row>
        <row r="147">
          <cell r="C147">
            <v>151.33000000000001</v>
          </cell>
        </row>
        <row r="148">
          <cell r="C148">
            <v>151.33000000000001</v>
          </cell>
        </row>
        <row r="149">
          <cell r="C149">
            <v>151.08000000000001</v>
          </cell>
        </row>
        <row r="150">
          <cell r="C150">
            <v>151.05000000000001</v>
          </cell>
        </row>
        <row r="151">
          <cell r="C151">
            <v>150.88999999999999</v>
          </cell>
        </row>
        <row r="152">
          <cell r="C152">
            <v>150.76</v>
          </cell>
        </row>
        <row r="153">
          <cell r="C153">
            <v>150.66</v>
          </cell>
        </row>
        <row r="154">
          <cell r="C154">
            <v>150.66</v>
          </cell>
        </row>
        <row r="155">
          <cell r="C155">
            <v>150.66</v>
          </cell>
        </row>
        <row r="156">
          <cell r="C156">
            <v>150.9</v>
          </cell>
        </row>
        <row r="157">
          <cell r="C157">
            <v>151.31</v>
          </cell>
        </row>
        <row r="158">
          <cell r="C158">
            <v>151.35</v>
          </cell>
        </row>
        <row r="159">
          <cell r="C159">
            <v>150.82</v>
          </cell>
        </row>
        <row r="160">
          <cell r="C160">
            <v>150.5</v>
          </cell>
        </row>
        <row r="161">
          <cell r="C161">
            <v>150.5</v>
          </cell>
        </row>
        <row r="162">
          <cell r="C162">
            <v>150.5</v>
          </cell>
        </row>
        <row r="163">
          <cell r="C163">
            <v>150.46</v>
          </cell>
        </row>
        <row r="164">
          <cell r="C164">
            <v>150.47</v>
          </cell>
        </row>
        <row r="165">
          <cell r="C165">
            <v>150.43</v>
          </cell>
        </row>
        <row r="166">
          <cell r="C166">
            <v>150.59</v>
          </cell>
        </row>
        <row r="167">
          <cell r="C167">
            <v>150.41</v>
          </cell>
        </row>
        <row r="168">
          <cell r="C168">
            <v>150.41</v>
          </cell>
        </row>
        <row r="169">
          <cell r="C169">
            <v>150.41</v>
          </cell>
        </row>
        <row r="170">
          <cell r="C170">
            <v>150.08000000000001</v>
          </cell>
        </row>
        <row r="171">
          <cell r="C171">
            <v>149.79</v>
          </cell>
        </row>
        <row r="172">
          <cell r="C172">
            <v>149.66999999999999</v>
          </cell>
        </row>
        <row r="173">
          <cell r="C173">
            <v>149.44</v>
          </cell>
        </row>
        <row r="174">
          <cell r="C174">
            <v>149.19</v>
          </cell>
        </row>
        <row r="175">
          <cell r="C175">
            <v>149.19</v>
          </cell>
        </row>
        <row r="176">
          <cell r="C176">
            <v>149.19</v>
          </cell>
        </row>
        <row r="177">
          <cell r="C177">
            <v>149.44999999999999</v>
          </cell>
        </row>
        <row r="178">
          <cell r="C178">
            <v>149.6</v>
          </cell>
        </row>
        <row r="179">
          <cell r="C179">
            <v>149.21</v>
          </cell>
        </row>
        <row r="180">
          <cell r="C180">
            <v>148.78</v>
          </cell>
        </row>
        <row r="181">
          <cell r="C181">
            <v>148.6</v>
          </cell>
        </row>
        <row r="182">
          <cell r="C182">
            <v>148.6</v>
          </cell>
        </row>
        <row r="183">
          <cell r="C183">
            <v>148.6</v>
          </cell>
        </row>
        <row r="184">
          <cell r="C184">
            <v>148.87</v>
          </cell>
        </row>
        <row r="185">
          <cell r="C185">
            <v>148.69999999999999</v>
          </cell>
        </row>
        <row r="186">
          <cell r="C186">
            <v>148.44</v>
          </cell>
        </row>
        <row r="187">
          <cell r="C187">
            <v>148.44999999999999</v>
          </cell>
        </row>
        <row r="188">
          <cell r="C188">
            <v>148.62</v>
          </cell>
        </row>
        <row r="189">
          <cell r="C189">
            <v>148.62</v>
          </cell>
        </row>
        <row r="190">
          <cell r="C190">
            <v>148.62</v>
          </cell>
        </row>
        <row r="191">
          <cell r="C191">
            <v>148.41</v>
          </cell>
        </row>
      </sheetData>
      <sheetData sheetId="2" refreshError="1">
        <row r="48">
          <cell r="C48">
            <v>212.53</v>
          </cell>
        </row>
        <row r="49">
          <cell r="C49">
            <v>212.53</v>
          </cell>
        </row>
        <row r="50">
          <cell r="C50">
            <v>212.53</v>
          </cell>
        </row>
        <row r="51">
          <cell r="C51">
            <v>213.35</v>
          </cell>
        </row>
        <row r="52">
          <cell r="C52">
            <v>212.12</v>
          </cell>
        </row>
        <row r="53">
          <cell r="C53">
            <v>212.55</v>
          </cell>
        </row>
        <row r="54">
          <cell r="C54">
            <v>213.35</v>
          </cell>
        </row>
        <row r="55">
          <cell r="C55">
            <v>212.09</v>
          </cell>
        </row>
        <row r="56">
          <cell r="C56">
            <v>212.09</v>
          </cell>
        </row>
        <row r="57">
          <cell r="C57">
            <v>212.09</v>
          </cell>
        </row>
        <row r="58">
          <cell r="C58">
            <v>211.32</v>
          </cell>
        </row>
        <row r="59">
          <cell r="C59">
            <v>211.4</v>
          </cell>
        </row>
        <row r="60">
          <cell r="C60">
            <v>210.02</v>
          </cell>
        </row>
        <row r="61">
          <cell r="C61">
            <v>210.4</v>
          </cell>
        </row>
        <row r="62">
          <cell r="C62">
            <v>210.33</v>
          </cell>
        </row>
        <row r="63">
          <cell r="C63">
            <v>210.33</v>
          </cell>
        </row>
        <row r="64">
          <cell r="C64">
            <v>210.33</v>
          </cell>
        </row>
        <row r="65">
          <cell r="C65">
            <v>210.05</v>
          </cell>
        </row>
        <row r="66">
          <cell r="C66">
            <v>209.66</v>
          </cell>
        </row>
        <row r="67">
          <cell r="C67">
            <v>209.31</v>
          </cell>
        </row>
        <row r="68">
          <cell r="C68">
            <v>209.03</v>
          </cell>
        </row>
        <row r="69">
          <cell r="C69">
            <v>208.65</v>
          </cell>
        </row>
        <row r="70">
          <cell r="C70">
            <v>208.65</v>
          </cell>
        </row>
        <row r="71">
          <cell r="C71">
            <v>208.65</v>
          </cell>
        </row>
        <row r="72">
          <cell r="C72">
            <v>208.92</v>
          </cell>
        </row>
        <row r="73">
          <cell r="C73">
            <v>209.06</v>
          </cell>
        </row>
        <row r="74">
          <cell r="C74">
            <v>208.73</v>
          </cell>
        </row>
        <row r="75">
          <cell r="C75">
            <v>207.89</v>
          </cell>
        </row>
        <row r="76">
          <cell r="C76">
            <v>208.3</v>
          </cell>
        </row>
        <row r="77">
          <cell r="C77">
            <v>208.3</v>
          </cell>
        </row>
        <row r="78">
          <cell r="C78">
            <v>208.3</v>
          </cell>
        </row>
        <row r="79">
          <cell r="C79">
            <v>207.57</v>
          </cell>
        </row>
        <row r="80">
          <cell r="C80">
            <v>207.19</v>
          </cell>
        </row>
        <row r="81">
          <cell r="C81">
            <v>207.96</v>
          </cell>
        </row>
        <row r="82">
          <cell r="C82">
            <v>208.58</v>
          </cell>
        </row>
        <row r="83">
          <cell r="C83">
            <v>208.87</v>
          </cell>
        </row>
        <row r="84">
          <cell r="C84">
            <v>208.87</v>
          </cell>
        </row>
        <row r="85">
          <cell r="C85">
            <v>208.87</v>
          </cell>
        </row>
        <row r="86">
          <cell r="C86">
            <v>208.87</v>
          </cell>
        </row>
        <row r="87">
          <cell r="C87">
            <v>209.63</v>
          </cell>
        </row>
        <row r="88">
          <cell r="C88">
            <v>209.46</v>
          </cell>
        </row>
        <row r="90">
          <cell r="C90">
            <v>207.85</v>
          </cell>
        </row>
        <row r="91">
          <cell r="C91">
            <v>207.85</v>
          </cell>
        </row>
        <row r="92">
          <cell r="C92">
            <v>207.85</v>
          </cell>
        </row>
        <row r="93">
          <cell r="C93">
            <v>206.66</v>
          </cell>
        </row>
        <row r="94">
          <cell r="C94">
            <v>206.82</v>
          </cell>
        </row>
        <row r="95">
          <cell r="C95">
            <v>205.52</v>
          </cell>
        </row>
        <row r="96">
          <cell r="C96">
            <v>206.24</v>
          </cell>
        </row>
        <row r="97">
          <cell r="C97">
            <v>206.74</v>
          </cell>
        </row>
        <row r="98">
          <cell r="C98">
            <v>206.74</v>
          </cell>
        </row>
        <row r="99">
          <cell r="C99">
            <v>206.74</v>
          </cell>
        </row>
        <row r="100">
          <cell r="C100">
            <v>206.74</v>
          </cell>
        </row>
        <row r="101">
          <cell r="C101">
            <v>206.42</v>
          </cell>
        </row>
        <row r="102">
          <cell r="C102">
            <v>207.83</v>
          </cell>
        </row>
        <row r="103">
          <cell r="C103">
            <v>206.63</v>
          </cell>
        </row>
        <row r="104">
          <cell r="C104">
            <v>207</v>
          </cell>
        </row>
        <row r="105">
          <cell r="C105">
            <v>207</v>
          </cell>
        </row>
        <row r="106">
          <cell r="C106">
            <v>207</v>
          </cell>
        </row>
        <row r="107">
          <cell r="C107">
            <v>207.3</v>
          </cell>
        </row>
        <row r="108">
          <cell r="C108">
            <v>208.87</v>
          </cell>
        </row>
        <row r="109">
          <cell r="C109">
            <v>209.18</v>
          </cell>
        </row>
        <row r="110">
          <cell r="C110">
            <v>208.5</v>
          </cell>
        </row>
        <row r="111">
          <cell r="C111">
            <v>207.58</v>
          </cell>
        </row>
        <row r="112">
          <cell r="C112">
            <v>207.58</v>
          </cell>
        </row>
        <row r="113">
          <cell r="C113">
            <v>207.58</v>
          </cell>
        </row>
        <row r="114">
          <cell r="C114">
            <v>152.38</v>
          </cell>
        </row>
        <row r="115">
          <cell r="C115">
            <v>152.13</v>
          </cell>
        </row>
        <row r="116">
          <cell r="C116">
            <v>207.02</v>
          </cell>
        </row>
        <row r="117">
          <cell r="C117">
            <v>207.5</v>
          </cell>
        </row>
        <row r="118">
          <cell r="C118">
            <v>207.77</v>
          </cell>
        </row>
        <row r="119">
          <cell r="C119">
            <v>207.77</v>
          </cell>
        </row>
        <row r="120">
          <cell r="C120">
            <v>207.77</v>
          </cell>
        </row>
        <row r="121">
          <cell r="C121">
            <v>207.22</v>
          </cell>
        </row>
        <row r="122">
          <cell r="C122">
            <v>207.01</v>
          </cell>
        </row>
        <row r="123">
          <cell r="C123">
            <v>207.1</v>
          </cell>
        </row>
        <row r="124">
          <cell r="C124">
            <v>206.95</v>
          </cell>
        </row>
        <row r="125">
          <cell r="C125">
            <v>208.1</v>
          </cell>
        </row>
        <row r="126">
          <cell r="C126">
            <v>208.1</v>
          </cell>
        </row>
        <row r="127">
          <cell r="C127">
            <v>208.1</v>
          </cell>
        </row>
        <row r="128">
          <cell r="C128">
            <v>208.33</v>
          </cell>
        </row>
        <row r="129">
          <cell r="C129">
            <v>208.12</v>
          </cell>
        </row>
        <row r="130">
          <cell r="C130">
            <v>209.12</v>
          </cell>
        </row>
        <row r="131">
          <cell r="C131">
            <v>208.82</v>
          </cell>
        </row>
        <row r="132">
          <cell r="C132">
            <v>209.3</v>
          </cell>
        </row>
        <row r="133">
          <cell r="C133">
            <v>209.3</v>
          </cell>
        </row>
        <row r="134">
          <cell r="C134">
            <v>209.3</v>
          </cell>
        </row>
        <row r="135">
          <cell r="C135">
            <v>208.8</v>
          </cell>
        </row>
        <row r="136">
          <cell r="C136">
            <v>209.58</v>
          </cell>
        </row>
        <row r="137">
          <cell r="C137">
            <v>208.77</v>
          </cell>
        </row>
        <row r="138">
          <cell r="C138">
            <v>208.77</v>
          </cell>
        </row>
        <row r="139">
          <cell r="C139">
            <v>208.77</v>
          </cell>
        </row>
        <row r="140">
          <cell r="C140">
            <v>208.77</v>
          </cell>
        </row>
        <row r="141">
          <cell r="C141">
            <v>211.35</v>
          </cell>
        </row>
        <row r="142">
          <cell r="C142">
            <v>211.21</v>
          </cell>
        </row>
        <row r="143">
          <cell r="C143">
            <v>211.04</v>
          </cell>
        </row>
        <row r="144">
          <cell r="C144">
            <v>211.26</v>
          </cell>
        </row>
        <row r="145">
          <cell r="C145">
            <v>211.85</v>
          </cell>
        </row>
        <row r="146">
          <cell r="C146">
            <v>211.85</v>
          </cell>
        </row>
        <row r="147">
          <cell r="C147">
            <v>211.85</v>
          </cell>
        </row>
        <row r="148">
          <cell r="C148">
            <v>211.85</v>
          </cell>
        </row>
        <row r="149">
          <cell r="C149">
            <v>212.01</v>
          </cell>
        </row>
        <row r="150">
          <cell r="C150">
            <v>212.87</v>
          </cell>
        </row>
        <row r="151">
          <cell r="C151">
            <v>212.04</v>
          </cell>
        </row>
        <row r="152">
          <cell r="C152">
            <v>211.8</v>
          </cell>
        </row>
        <row r="153">
          <cell r="C153">
            <v>211.91</v>
          </cell>
        </row>
        <row r="154">
          <cell r="C154">
            <v>211.91</v>
          </cell>
        </row>
        <row r="155">
          <cell r="C155">
            <v>211.91</v>
          </cell>
        </row>
        <row r="156">
          <cell r="C156">
            <v>211.92</v>
          </cell>
        </row>
        <row r="157">
          <cell r="C157">
            <v>214.57</v>
          </cell>
        </row>
        <row r="158">
          <cell r="C158">
            <v>213.95</v>
          </cell>
        </row>
        <row r="159">
          <cell r="C159">
            <v>213.78</v>
          </cell>
        </row>
        <row r="160">
          <cell r="C160">
            <v>212.99</v>
          </cell>
        </row>
        <row r="161">
          <cell r="C161">
            <v>212.99</v>
          </cell>
        </row>
        <row r="162">
          <cell r="C162">
            <v>212.99</v>
          </cell>
        </row>
        <row r="163">
          <cell r="C163">
            <v>213.7</v>
          </cell>
        </row>
        <row r="164">
          <cell r="C164">
            <v>213.72</v>
          </cell>
        </row>
        <row r="165">
          <cell r="C165">
            <v>214.54</v>
          </cell>
        </row>
        <row r="166">
          <cell r="C166">
            <v>213.08</v>
          </cell>
        </row>
        <row r="167">
          <cell r="C167">
            <v>212.94</v>
          </cell>
        </row>
        <row r="168">
          <cell r="C168">
            <v>212.94</v>
          </cell>
        </row>
        <row r="169">
          <cell r="C169">
            <v>212.94</v>
          </cell>
        </row>
        <row r="170">
          <cell r="C170">
            <v>213.11</v>
          </cell>
        </row>
        <row r="171">
          <cell r="C171">
            <v>211.66</v>
          </cell>
        </row>
        <row r="172">
          <cell r="C172">
            <v>211.66</v>
          </cell>
        </row>
        <row r="173">
          <cell r="C173">
            <v>211.22</v>
          </cell>
        </row>
        <row r="174">
          <cell r="C174">
            <v>210.83</v>
          </cell>
        </row>
        <row r="175">
          <cell r="C175">
            <v>210.83</v>
          </cell>
        </row>
        <row r="176">
          <cell r="C176">
            <v>210.83</v>
          </cell>
        </row>
        <row r="177">
          <cell r="C177">
            <v>212.63</v>
          </cell>
        </row>
        <row r="178">
          <cell r="C178">
            <v>211.74</v>
          </cell>
        </row>
        <row r="179">
          <cell r="C179">
            <v>211.39</v>
          </cell>
        </row>
        <row r="180">
          <cell r="C180">
            <v>211.18</v>
          </cell>
        </row>
        <row r="181">
          <cell r="C181">
            <v>211.12</v>
          </cell>
        </row>
        <row r="182">
          <cell r="C182">
            <v>211.12</v>
          </cell>
        </row>
        <row r="183">
          <cell r="C183">
            <v>211.12</v>
          </cell>
        </row>
        <row r="184">
          <cell r="C184">
            <v>211.55</v>
          </cell>
        </row>
        <row r="185">
          <cell r="C185">
            <v>212.2</v>
          </cell>
        </row>
        <row r="186">
          <cell r="C186">
            <v>211.29</v>
          </cell>
        </row>
        <row r="187">
          <cell r="C187">
            <v>210.66</v>
          </cell>
        </row>
        <row r="188">
          <cell r="C188">
            <v>210.08</v>
          </cell>
        </row>
        <row r="189">
          <cell r="C189">
            <v>210.08</v>
          </cell>
        </row>
        <row r="190">
          <cell r="C190">
            <v>210.08</v>
          </cell>
        </row>
        <row r="191">
          <cell r="C191">
            <v>210.3</v>
          </cell>
        </row>
        <row r="192">
          <cell r="C192">
            <v>209.54</v>
          </cell>
        </row>
        <row r="193">
          <cell r="C193">
            <v>209.62</v>
          </cell>
        </row>
        <row r="194">
          <cell r="C194">
            <v>209.37</v>
          </cell>
        </row>
        <row r="195">
          <cell r="C195">
            <v>208.1</v>
          </cell>
        </row>
        <row r="196">
          <cell r="C196">
            <v>208.1</v>
          </cell>
        </row>
        <row r="197">
          <cell r="C197">
            <v>208.1</v>
          </cell>
        </row>
        <row r="198">
          <cell r="C198">
            <v>207.02</v>
          </cell>
        </row>
        <row r="199">
          <cell r="C199">
            <v>206.7</v>
          </cell>
        </row>
        <row r="200">
          <cell r="C200">
            <v>207.76</v>
          </cell>
        </row>
        <row r="201">
          <cell r="C201">
            <v>208.23</v>
          </cell>
        </row>
        <row r="202">
          <cell r="C202">
            <v>207.72</v>
          </cell>
        </row>
        <row r="203">
          <cell r="C203">
            <v>207.72</v>
          </cell>
        </row>
        <row r="204">
          <cell r="C204">
            <v>207.72</v>
          </cell>
        </row>
        <row r="205">
          <cell r="C205">
            <v>207.59</v>
          </cell>
        </row>
        <row r="206">
          <cell r="C206">
            <v>206.6</v>
          </cell>
        </row>
        <row r="207">
          <cell r="C207">
            <v>205.36</v>
          </cell>
        </row>
        <row r="208">
          <cell r="C208">
            <v>205.64</v>
          </cell>
        </row>
        <row r="209">
          <cell r="C209">
            <v>205.42</v>
          </cell>
        </row>
        <row r="210">
          <cell r="C210">
            <v>205.42</v>
          </cell>
        </row>
        <row r="211">
          <cell r="C211">
            <v>205.42</v>
          </cell>
        </row>
        <row r="212">
          <cell r="C212">
            <v>205.11</v>
          </cell>
        </row>
        <row r="213">
          <cell r="C213">
            <v>204.4</v>
          </cell>
        </row>
        <row r="214">
          <cell r="C214">
            <v>204.53</v>
          </cell>
        </row>
        <row r="215">
          <cell r="C215">
            <v>203.28</v>
          </cell>
        </row>
        <row r="216">
          <cell r="C216">
            <v>203.46</v>
          </cell>
        </row>
        <row r="217">
          <cell r="C217">
            <v>203.46</v>
          </cell>
        </row>
        <row r="218">
          <cell r="C218">
            <v>203.46</v>
          </cell>
        </row>
        <row r="219">
          <cell r="C219">
            <v>203.07</v>
          </cell>
        </row>
        <row r="220">
          <cell r="C220">
            <v>203.9</v>
          </cell>
        </row>
        <row r="221">
          <cell r="C221">
            <v>204.37</v>
          </cell>
        </row>
        <row r="222">
          <cell r="C222">
            <v>204.48</v>
          </cell>
        </row>
        <row r="223">
          <cell r="C223">
            <v>205.49</v>
          </cell>
        </row>
        <row r="224">
          <cell r="C224">
            <v>205.49</v>
          </cell>
        </row>
        <row r="225">
          <cell r="C225">
            <v>205.49</v>
          </cell>
        </row>
        <row r="226">
          <cell r="C226">
            <v>205.73</v>
          </cell>
        </row>
        <row r="227">
          <cell r="C227">
            <v>205.64</v>
          </cell>
        </row>
        <row r="228">
          <cell r="C228">
            <v>205.75</v>
          </cell>
        </row>
        <row r="229">
          <cell r="C229">
            <v>205.36</v>
          </cell>
        </row>
        <row r="230">
          <cell r="C230">
            <v>204.21</v>
          </cell>
        </row>
        <row r="231">
          <cell r="C231">
            <v>204.21</v>
          </cell>
        </row>
        <row r="232">
          <cell r="C232">
            <v>204.21</v>
          </cell>
        </row>
        <row r="233">
          <cell r="C233">
            <v>203.34</v>
          </cell>
        </row>
        <row r="234">
          <cell r="C234">
            <v>204.65</v>
          </cell>
        </row>
        <row r="244">
          <cell r="C244">
            <v>203.53</v>
          </cell>
        </row>
        <row r="245">
          <cell r="C245">
            <v>203.53</v>
          </cell>
        </row>
        <row r="246">
          <cell r="C246">
            <v>203.53</v>
          </cell>
        </row>
        <row r="247">
          <cell r="C247">
            <v>203.21</v>
          </cell>
        </row>
        <row r="248">
          <cell r="C248">
            <v>202.72</v>
          </cell>
        </row>
        <row r="249">
          <cell r="C249">
            <v>202.59</v>
          </cell>
        </row>
        <row r="250">
          <cell r="C250">
            <v>202.41</v>
          </cell>
        </row>
        <row r="251">
          <cell r="C251">
            <v>202.35</v>
          </cell>
        </row>
        <row r="252">
          <cell r="C252">
            <v>202.35</v>
          </cell>
        </row>
        <row r="253">
          <cell r="C253">
            <v>202.35</v>
          </cell>
        </row>
        <row r="254">
          <cell r="C254">
            <v>201.97</v>
          </cell>
        </row>
        <row r="255">
          <cell r="C255">
            <v>202.21</v>
          </cell>
        </row>
        <row r="256">
          <cell r="C256">
            <v>201.78</v>
          </cell>
        </row>
        <row r="257">
          <cell r="C257">
            <v>202.5</v>
          </cell>
        </row>
        <row r="258">
          <cell r="C258">
            <v>202.19</v>
          </cell>
        </row>
        <row r="259">
          <cell r="C259">
            <v>202.19</v>
          </cell>
        </row>
        <row r="260">
          <cell r="C260">
            <v>202.19</v>
          </cell>
        </row>
        <row r="261">
          <cell r="C261">
            <v>202.19</v>
          </cell>
        </row>
        <row r="262">
          <cell r="C262">
            <v>203.4</v>
          </cell>
        </row>
        <row r="263">
          <cell r="C263">
            <v>203.13</v>
          </cell>
        </row>
        <row r="264">
          <cell r="C264">
            <v>203.22</v>
          </cell>
        </row>
        <row r="265">
          <cell r="C265">
            <v>203.81</v>
          </cell>
        </row>
        <row r="266">
          <cell r="C266">
            <v>203.81</v>
          </cell>
        </row>
        <row r="267">
          <cell r="C267">
            <v>203.81</v>
          </cell>
        </row>
        <row r="268">
          <cell r="C268">
            <v>203.28</v>
          </cell>
        </row>
        <row r="269">
          <cell r="C269">
            <v>204.48</v>
          </cell>
        </row>
        <row r="270">
          <cell r="C270">
            <v>204.31</v>
          </cell>
        </row>
        <row r="271">
          <cell r="C271">
            <v>205.25</v>
          </cell>
        </row>
        <row r="272">
          <cell r="C272">
            <v>205.31</v>
          </cell>
        </row>
        <row r="273">
          <cell r="C273">
            <v>205.31</v>
          </cell>
        </row>
        <row r="274">
          <cell r="C274">
            <v>205.31</v>
          </cell>
        </row>
        <row r="275">
          <cell r="C275">
            <v>204.51</v>
          </cell>
        </row>
        <row r="276">
          <cell r="C276">
            <v>204.7</v>
          </cell>
        </row>
        <row r="277">
          <cell r="C277">
            <v>205.38</v>
          </cell>
        </row>
        <row r="278">
          <cell r="C278">
            <v>205.78</v>
          </cell>
        </row>
        <row r="279">
          <cell r="C279">
            <v>206.27</v>
          </cell>
        </row>
        <row r="280">
          <cell r="C280">
            <v>206.27</v>
          </cell>
        </row>
        <row r="281">
          <cell r="C281">
            <v>206.27</v>
          </cell>
        </row>
        <row r="282">
          <cell r="C282">
            <v>206.44</v>
          </cell>
        </row>
        <row r="283">
          <cell r="C283">
            <v>209.66</v>
          </cell>
        </row>
        <row r="284">
          <cell r="C284">
            <v>210.39</v>
          </cell>
        </row>
        <row r="285">
          <cell r="C285">
            <v>210.49</v>
          </cell>
        </row>
        <row r="286">
          <cell r="C286">
            <v>210.65</v>
          </cell>
        </row>
        <row r="287">
          <cell r="C287">
            <v>210.65</v>
          </cell>
        </row>
        <row r="288">
          <cell r="C288">
            <v>210.65</v>
          </cell>
        </row>
        <row r="289">
          <cell r="C289">
            <v>210.97</v>
          </cell>
        </row>
        <row r="290">
          <cell r="C290">
            <v>210.54</v>
          </cell>
        </row>
        <row r="291">
          <cell r="C291">
            <v>209.99</v>
          </cell>
        </row>
        <row r="292">
          <cell r="C292">
            <v>212.04</v>
          </cell>
        </row>
        <row r="293">
          <cell r="C293">
            <v>211.91</v>
          </cell>
        </row>
        <row r="294">
          <cell r="C294">
            <v>211.91</v>
          </cell>
        </row>
        <row r="295">
          <cell r="C295">
            <v>211.91</v>
          </cell>
        </row>
        <row r="296">
          <cell r="C296">
            <v>212.21</v>
          </cell>
        </row>
        <row r="297">
          <cell r="C297">
            <v>211.28</v>
          </cell>
        </row>
        <row r="298">
          <cell r="C298">
            <v>212.42</v>
          </cell>
        </row>
        <row r="299">
          <cell r="C299">
            <v>211.76</v>
          </cell>
        </row>
        <row r="300">
          <cell r="C300">
            <v>211.57</v>
          </cell>
        </row>
        <row r="301">
          <cell r="C301">
            <v>211.57</v>
          </cell>
        </row>
        <row r="302">
          <cell r="C302">
            <v>211.57</v>
          </cell>
        </row>
        <row r="303">
          <cell r="C303">
            <v>211.71</v>
          </cell>
        </row>
        <row r="304">
          <cell r="C304">
            <v>211.52</v>
          </cell>
        </row>
        <row r="305">
          <cell r="C305">
            <v>210.29</v>
          </cell>
        </row>
        <row r="306">
          <cell r="C306">
            <v>210.29</v>
          </cell>
        </row>
        <row r="307">
          <cell r="C307">
            <v>210.3</v>
          </cell>
        </row>
        <row r="308">
          <cell r="C308">
            <v>210.3</v>
          </cell>
        </row>
        <row r="309">
          <cell r="C309">
            <v>210.3</v>
          </cell>
        </row>
        <row r="310">
          <cell r="C310">
            <v>210.88</v>
          </cell>
        </row>
        <row r="311">
          <cell r="C311">
            <v>211.11</v>
          </cell>
        </row>
        <row r="312">
          <cell r="C312">
            <v>210.99</v>
          </cell>
        </row>
        <row r="313">
          <cell r="C313">
            <v>211.83</v>
          </cell>
        </row>
        <row r="314">
          <cell r="C314">
            <v>212.92</v>
          </cell>
        </row>
        <row r="315">
          <cell r="C315">
            <v>212.92</v>
          </cell>
        </row>
        <row r="316">
          <cell r="C316">
            <v>212.92</v>
          </cell>
        </row>
        <row r="317">
          <cell r="C317">
            <v>212.92</v>
          </cell>
        </row>
        <row r="318">
          <cell r="C318">
            <v>212.95</v>
          </cell>
        </row>
        <row r="319">
          <cell r="C319">
            <v>212.49</v>
          </cell>
        </row>
        <row r="320">
          <cell r="C320">
            <v>212.86</v>
          </cell>
        </row>
        <row r="321">
          <cell r="C321">
            <v>212.47</v>
          </cell>
        </row>
        <row r="322">
          <cell r="C322">
            <v>212.47</v>
          </cell>
        </row>
        <row r="323">
          <cell r="C323">
            <v>212.47</v>
          </cell>
        </row>
        <row r="324">
          <cell r="C324">
            <v>211.66</v>
          </cell>
        </row>
        <row r="325">
          <cell r="C325">
            <v>211.63</v>
          </cell>
        </row>
        <row r="326">
          <cell r="C326">
            <v>209.92</v>
          </cell>
        </row>
        <row r="327">
          <cell r="C327">
            <v>209.67</v>
          </cell>
        </row>
        <row r="328">
          <cell r="C328">
            <v>209.11</v>
          </cell>
        </row>
        <row r="329">
          <cell r="C329">
            <v>209.11</v>
          </cell>
        </row>
        <row r="330">
          <cell r="C330">
            <v>209.11</v>
          </cell>
        </row>
        <row r="331">
          <cell r="C331">
            <v>209.07</v>
          </cell>
        </row>
        <row r="332">
          <cell r="C332">
            <v>210.27</v>
          </cell>
        </row>
        <row r="333">
          <cell r="C333">
            <v>210.15</v>
          </cell>
        </row>
        <row r="334">
          <cell r="C334">
            <v>210.5</v>
          </cell>
        </row>
        <row r="335">
          <cell r="C335">
            <v>210.99</v>
          </cell>
        </row>
        <row r="336">
          <cell r="C336">
            <v>210.99</v>
          </cell>
        </row>
        <row r="337">
          <cell r="C337">
            <v>210.99</v>
          </cell>
        </row>
        <row r="338">
          <cell r="C338">
            <v>211.15</v>
          </cell>
        </row>
        <row r="339">
          <cell r="C339">
            <v>210.64</v>
          </cell>
        </row>
        <row r="340">
          <cell r="C340">
            <v>210.21</v>
          </cell>
        </row>
        <row r="341">
          <cell r="C341">
            <v>211.4</v>
          </cell>
        </row>
        <row r="342">
          <cell r="C342">
            <v>211.2</v>
          </cell>
        </row>
        <row r="343">
          <cell r="C343">
            <v>211.2</v>
          </cell>
        </row>
        <row r="344">
          <cell r="C344">
            <v>211.2</v>
          </cell>
        </row>
        <row r="345">
          <cell r="C345">
            <v>211.52</v>
          </cell>
        </row>
        <row r="346">
          <cell r="C346">
            <v>211.01</v>
          </cell>
        </row>
        <row r="347">
          <cell r="C347">
            <v>210.42</v>
          </cell>
        </row>
        <row r="348">
          <cell r="C348">
            <v>211.06</v>
          </cell>
        </row>
        <row r="349">
          <cell r="C349">
            <v>211.09</v>
          </cell>
        </row>
        <row r="350">
          <cell r="C350">
            <v>211.09</v>
          </cell>
        </row>
        <row r="351">
          <cell r="C351">
            <v>211.09</v>
          </cell>
        </row>
        <row r="352">
          <cell r="C352">
            <v>211.13</v>
          </cell>
        </row>
        <row r="353">
          <cell r="C353">
            <v>212.2</v>
          </cell>
        </row>
        <row r="354">
          <cell r="C354">
            <v>211.42</v>
          </cell>
        </row>
        <row r="355">
          <cell r="C355">
            <v>212.12</v>
          </cell>
        </row>
        <row r="356">
          <cell r="C356">
            <v>211.74</v>
          </cell>
        </row>
        <row r="357">
          <cell r="C357">
            <v>211.74</v>
          </cell>
        </row>
        <row r="358">
          <cell r="C358">
            <v>211.74</v>
          </cell>
        </row>
        <row r="359">
          <cell r="C359">
            <v>211.75</v>
          </cell>
        </row>
        <row r="360">
          <cell r="C360">
            <v>212.57</v>
          </cell>
        </row>
        <row r="361">
          <cell r="C361">
            <v>212.87</v>
          </cell>
        </row>
        <row r="362">
          <cell r="C362">
            <v>212.43</v>
          </cell>
        </row>
        <row r="363">
          <cell r="C363">
            <v>212.17</v>
          </cell>
        </row>
        <row r="364">
          <cell r="C364">
            <v>213.3</v>
          </cell>
        </row>
        <row r="365">
          <cell r="C365">
            <v>213.3</v>
          </cell>
        </row>
        <row r="366">
          <cell r="C366">
            <v>213.3</v>
          </cell>
        </row>
        <row r="367">
          <cell r="C367">
            <v>213.3</v>
          </cell>
        </row>
        <row r="368">
          <cell r="C368">
            <v>213.3</v>
          </cell>
        </row>
        <row r="369">
          <cell r="C369">
            <v>213.2</v>
          </cell>
        </row>
        <row r="370">
          <cell r="C370">
            <v>213.37</v>
          </cell>
        </row>
        <row r="371">
          <cell r="C371">
            <v>213.37</v>
          </cell>
        </row>
        <row r="372">
          <cell r="C372">
            <v>213.37</v>
          </cell>
        </row>
        <row r="373">
          <cell r="C373">
            <v>212.75</v>
          </cell>
        </row>
        <row r="374">
          <cell r="C374">
            <v>212.67</v>
          </cell>
        </row>
        <row r="375">
          <cell r="C375">
            <v>212.69</v>
          </cell>
        </row>
        <row r="376">
          <cell r="C376">
            <v>212.23</v>
          </cell>
        </row>
        <row r="377">
          <cell r="C377">
            <v>211.83</v>
          </cell>
        </row>
        <row r="378">
          <cell r="C378">
            <v>211.83</v>
          </cell>
        </row>
        <row r="379">
          <cell r="C379">
            <v>211.83</v>
          </cell>
        </row>
        <row r="380">
          <cell r="C380">
            <v>212.06</v>
          </cell>
        </row>
        <row r="381">
          <cell r="C381">
            <v>213.49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4"/>
      <sheetName val="карта кварталов и микрорайонов "/>
    </sheetNames>
    <definedNames>
      <definedName name="header1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намика"/>
      <sheetName val="Динамика с-сти"/>
      <sheetName val="ЯНВАРЬ"/>
      <sheetName val="Reference #'s"/>
      <sheetName val="Finance &amp; Economic Data"/>
      <sheetName val="Cash Flow &amp; Coverages"/>
      <sheetName val="Динамика%20с-сти.xls"/>
      <sheetName val="2_5_Календарь"/>
    </sheetNames>
    <definedNames>
      <definedName name="HILH" refersTo="#ССЫЛКА!"/>
      <definedName name="kjh" refersTo="#ССЫЛКА!"/>
      <definedName name="lkj" refersTo="#ССЫЛКА!"/>
      <definedName name="Макрос1" refersTo="#ССЫЛКА!"/>
      <definedName name="тмз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 драг"/>
      <sheetName val="свод драг"/>
      <sheetName val="ао"/>
      <sheetName val="бгмк"/>
      <sheetName val="ВМХК"/>
      <sheetName val="БГОК"/>
      <sheetName val="ксс"/>
      <sheetName val="ВАЮЗЖР Год"/>
      <sheetName val="Лист17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Лист16"/>
      <sheetName val="Лист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"/>
  <sheetViews>
    <sheetView topLeftCell="A53" zoomScaleNormal="100" workbookViewId="0">
      <selection activeCell="A95" sqref="A95:XFD98"/>
    </sheetView>
  </sheetViews>
  <sheetFormatPr defaultColWidth="9.140625" defaultRowHeight="12.75"/>
  <cols>
    <col min="1" max="1" width="7.42578125" style="1" customWidth="1"/>
    <col min="2" max="2" width="47.140625" style="2" customWidth="1"/>
    <col min="3" max="3" width="10" style="2" customWidth="1"/>
    <col min="4" max="4" width="13.28515625" style="22" customWidth="1"/>
    <col min="5" max="5" width="16.28515625" style="22" customWidth="1"/>
    <col min="6" max="6" width="13.42578125" style="108" customWidth="1"/>
    <col min="7" max="16384" width="9.140625" style="2"/>
  </cols>
  <sheetData>
    <row r="1" spans="1:7" s="168" customFormat="1" ht="15">
      <c r="A1" s="172"/>
      <c r="B1" s="172"/>
      <c r="C1" s="170" t="s">
        <v>318</v>
      </c>
      <c r="D1" s="170"/>
      <c r="E1" s="170"/>
      <c r="F1" s="170"/>
    </row>
    <row r="2" spans="1:7" s="168" customFormat="1" ht="15">
      <c r="A2" s="172"/>
      <c r="B2" s="172"/>
      <c r="C2" s="171" t="s">
        <v>319</v>
      </c>
      <c r="D2" s="171"/>
      <c r="E2" s="171"/>
      <c r="F2" s="171"/>
    </row>
    <row r="3" spans="1:7" s="168" customFormat="1" ht="15">
      <c r="A3" s="172"/>
      <c r="B3" s="172"/>
      <c r="C3" s="171" t="s">
        <v>320</v>
      </c>
      <c r="D3" s="171"/>
      <c r="E3" s="171"/>
      <c r="F3" s="171"/>
    </row>
    <row r="4" spans="1:7" s="168" customFormat="1" ht="15">
      <c r="A4" s="172"/>
      <c r="B4" s="172"/>
      <c r="C4" s="171" t="s">
        <v>321</v>
      </c>
      <c r="D4" s="171"/>
      <c r="E4" s="171"/>
      <c r="F4" s="171"/>
    </row>
    <row r="5" spans="1:7" s="168" customFormat="1" ht="15">
      <c r="A5" s="172"/>
      <c r="B5" s="172"/>
      <c r="C5" s="171" t="s">
        <v>322</v>
      </c>
      <c r="D5" s="171"/>
      <c r="E5" s="171"/>
      <c r="F5" s="171"/>
    </row>
    <row r="6" spans="1:7" s="168" customFormat="1" ht="15">
      <c r="A6" s="172"/>
      <c r="B6" s="172"/>
      <c r="C6" s="175"/>
      <c r="D6" s="175"/>
      <c r="E6" s="175"/>
      <c r="F6" s="175"/>
    </row>
    <row r="7" spans="1:7" ht="15" customHeight="1">
      <c r="A7" s="173"/>
      <c r="B7" s="172"/>
      <c r="C7" s="171" t="s">
        <v>324</v>
      </c>
      <c r="D7" s="171"/>
      <c r="E7" s="171"/>
      <c r="F7" s="171"/>
    </row>
    <row r="8" spans="1:7" ht="16.5" customHeight="1">
      <c r="A8" s="174" t="s">
        <v>325</v>
      </c>
      <c r="B8" s="174"/>
      <c r="C8" s="174"/>
      <c r="D8" s="174"/>
      <c r="E8" s="174"/>
      <c r="F8" s="174"/>
    </row>
    <row r="9" spans="1:7" ht="15">
      <c r="A9" s="173" t="s">
        <v>326</v>
      </c>
      <c r="B9" s="172"/>
      <c r="C9" s="172"/>
      <c r="D9" s="175"/>
      <c r="E9" s="175"/>
      <c r="F9" s="131"/>
      <c r="G9" s="4"/>
    </row>
    <row r="10" spans="1:7" ht="15">
      <c r="A10" s="173" t="s">
        <v>327</v>
      </c>
      <c r="B10" s="172"/>
      <c r="C10" s="172"/>
      <c r="D10" s="175"/>
      <c r="E10" s="175"/>
      <c r="F10" s="131"/>
      <c r="G10" s="4"/>
    </row>
    <row r="11" spans="1:7" ht="15">
      <c r="A11" s="173" t="s">
        <v>328</v>
      </c>
      <c r="B11" s="172"/>
      <c r="C11" s="172"/>
      <c r="D11" s="175"/>
      <c r="E11" s="175"/>
      <c r="F11" s="131"/>
      <c r="G11" s="4"/>
    </row>
    <row r="12" spans="1:7" ht="15">
      <c r="A12" s="177" t="s">
        <v>329</v>
      </c>
      <c r="B12" s="177"/>
      <c r="C12" s="177"/>
      <c r="D12" s="175"/>
      <c r="E12" s="175"/>
      <c r="F12" s="131"/>
      <c r="G12" s="4"/>
    </row>
    <row r="13" spans="1:7" ht="15">
      <c r="A13" s="176"/>
      <c r="B13" s="169"/>
      <c r="C13" s="172"/>
      <c r="D13" s="175"/>
      <c r="E13" s="175"/>
      <c r="F13" s="131"/>
      <c r="G13" s="4"/>
    </row>
    <row r="14" spans="1:7">
      <c r="A14" s="5"/>
      <c r="B14" s="5"/>
      <c r="C14" s="5"/>
      <c r="F14" s="132"/>
      <c r="G14" s="54"/>
    </row>
    <row r="15" spans="1:7" ht="17.25" customHeight="1">
      <c r="A15" s="56"/>
      <c r="B15" s="56"/>
      <c r="C15" s="56"/>
      <c r="F15" s="131"/>
      <c r="G15" s="3"/>
    </row>
    <row r="16" spans="1:7" s="5" customFormat="1" ht="12.75" customHeight="1">
      <c r="A16" s="143" t="s">
        <v>0</v>
      </c>
      <c r="B16" s="145" t="s">
        <v>1</v>
      </c>
      <c r="C16" s="143" t="s">
        <v>2</v>
      </c>
      <c r="D16" s="145" t="s">
        <v>290</v>
      </c>
      <c r="E16" s="150" t="s">
        <v>317</v>
      </c>
      <c r="F16" s="141" t="s">
        <v>323</v>
      </c>
      <c r="G16" s="42"/>
    </row>
    <row r="17" spans="1:13" ht="65.25" customHeight="1">
      <c r="A17" s="144"/>
      <c r="B17" s="146"/>
      <c r="C17" s="144"/>
      <c r="D17" s="146"/>
      <c r="E17" s="150"/>
      <c r="F17" s="142"/>
      <c r="G17" s="3"/>
    </row>
    <row r="18" spans="1:13" s="5" customFormat="1">
      <c r="A18" s="6">
        <v>1</v>
      </c>
      <c r="B18" s="7">
        <v>2</v>
      </c>
      <c r="C18" s="6">
        <v>3</v>
      </c>
      <c r="D18" s="6">
        <v>4</v>
      </c>
      <c r="E18" s="92" t="s">
        <v>4</v>
      </c>
      <c r="F18" s="130">
        <v>7</v>
      </c>
    </row>
    <row r="19" spans="1:13" s="5" customFormat="1" ht="25.5">
      <c r="A19" s="59" t="s">
        <v>6</v>
      </c>
      <c r="B19" s="8" t="s">
        <v>7</v>
      </c>
      <c r="C19" s="58" t="s">
        <v>8</v>
      </c>
      <c r="D19" s="62">
        <f>D20+D24+D27+D28+D30+D43</f>
        <v>38347.929193383257</v>
      </c>
      <c r="E19" s="62">
        <f>E20+E24+E27+E28+E30+E43</f>
        <v>17720.024612705431</v>
      </c>
      <c r="F19" s="44">
        <f>(E19-D19)/D19*100</f>
        <v>-53.791443278864371</v>
      </c>
    </row>
    <row r="20" spans="1:13" s="5" customFormat="1">
      <c r="A20" s="59">
        <v>1</v>
      </c>
      <c r="B20" s="8" t="s">
        <v>9</v>
      </c>
      <c r="C20" s="58" t="s">
        <v>10</v>
      </c>
      <c r="D20" s="62">
        <f t="shared" ref="D20:E20" si="0">SUM(D21:D23)</f>
        <v>11227.8</v>
      </c>
      <c r="E20" s="62">
        <f t="shared" si="0"/>
        <v>4913.0327793787528</v>
      </c>
      <c r="F20" s="44">
        <f t="shared" ref="F20:F79" si="1">(E20-D20)/D20*100</f>
        <v>-56.242248887771837</v>
      </c>
    </row>
    <row r="21" spans="1:13">
      <c r="A21" s="6" t="s">
        <v>11</v>
      </c>
      <c r="B21" s="9" t="s">
        <v>12</v>
      </c>
      <c r="C21" s="7" t="s">
        <v>10</v>
      </c>
      <c r="D21" s="63">
        <v>5360.87</v>
      </c>
      <c r="E21" s="94">
        <v>2213.21635236765</v>
      </c>
      <c r="F21" s="45">
        <f t="shared" si="1"/>
        <v>-58.715351195465473</v>
      </c>
    </row>
    <row r="22" spans="1:13">
      <c r="A22" s="6" t="s">
        <v>13</v>
      </c>
      <c r="B22" s="9" t="s">
        <v>14</v>
      </c>
      <c r="C22" s="7" t="s">
        <v>10</v>
      </c>
      <c r="D22" s="63">
        <v>429.05</v>
      </c>
      <c r="E22" s="94">
        <v>176.98504238689301</v>
      </c>
      <c r="F22" s="45">
        <f t="shared" si="1"/>
        <v>-58.749553108753524</v>
      </c>
      <c r="G22" s="5"/>
      <c r="H22" s="5"/>
      <c r="I22" s="5"/>
      <c r="J22" s="5"/>
      <c r="K22" s="5"/>
      <c r="L22" s="5"/>
      <c r="M22" s="5"/>
    </row>
    <row r="23" spans="1:13">
      <c r="A23" s="6" t="s">
        <v>15</v>
      </c>
      <c r="B23" s="9" t="s">
        <v>16</v>
      </c>
      <c r="C23" s="7" t="s">
        <v>10</v>
      </c>
      <c r="D23" s="63">
        <v>5437.88</v>
      </c>
      <c r="E23" s="94">
        <v>2522.8313846242099</v>
      </c>
      <c r="F23" s="45">
        <f t="shared" si="1"/>
        <v>-53.606343195800385</v>
      </c>
    </row>
    <row r="24" spans="1:13" s="5" customFormat="1">
      <c r="A24" s="59">
        <v>2</v>
      </c>
      <c r="B24" s="13" t="s">
        <v>233</v>
      </c>
      <c r="C24" s="58" t="s">
        <v>10</v>
      </c>
      <c r="D24" s="62">
        <f t="shared" ref="D24:E24" si="2">SUM(D25:D26)</f>
        <v>18313.1865</v>
      </c>
      <c r="E24" s="62">
        <f t="shared" si="2"/>
        <v>8773.4106505552645</v>
      </c>
      <c r="F24" s="44">
        <f t="shared" si="1"/>
        <v>-52.092386267374799</v>
      </c>
    </row>
    <row r="25" spans="1:13">
      <c r="A25" s="6" t="s">
        <v>17</v>
      </c>
      <c r="B25" s="14" t="s">
        <v>234</v>
      </c>
      <c r="C25" s="7" t="s">
        <v>10</v>
      </c>
      <c r="D25" s="63">
        <v>16663.5</v>
      </c>
      <c r="E25" s="94">
        <v>7983.0852143359998</v>
      </c>
      <c r="F25" s="45">
        <f t="shared" si="1"/>
        <v>-52.092386267374813</v>
      </c>
    </row>
    <row r="26" spans="1:13">
      <c r="A26" s="6" t="s">
        <v>18</v>
      </c>
      <c r="B26" s="14" t="s">
        <v>235</v>
      </c>
      <c r="C26" s="7" t="s">
        <v>10</v>
      </c>
      <c r="D26" s="64">
        <v>1649.6865</v>
      </c>
      <c r="E26" s="95">
        <f>E25*0.9*0.11</f>
        <v>790.32543621926402</v>
      </c>
      <c r="F26" s="45">
        <f t="shared" si="1"/>
        <v>-52.092386267374799</v>
      </c>
    </row>
    <row r="27" spans="1:13" s="5" customFormat="1">
      <c r="A27" s="59">
        <v>3</v>
      </c>
      <c r="B27" s="8" t="s">
        <v>20</v>
      </c>
      <c r="C27" s="58" t="s">
        <v>10</v>
      </c>
      <c r="D27" s="62">
        <v>175.072693383261</v>
      </c>
      <c r="E27" s="93">
        <v>129.83306953236001</v>
      </c>
      <c r="F27" s="44">
        <f t="shared" si="1"/>
        <v>-25.840479732532877</v>
      </c>
    </row>
    <row r="28" spans="1:13" s="5" customFormat="1">
      <c r="A28" s="59">
        <v>4</v>
      </c>
      <c r="B28" s="8" t="s">
        <v>21</v>
      </c>
      <c r="C28" s="58" t="s">
        <v>10</v>
      </c>
      <c r="D28" s="62">
        <f t="shared" ref="D28:E28" si="3">D29</f>
        <v>3669.59</v>
      </c>
      <c r="E28" s="62">
        <f t="shared" si="3"/>
        <v>1580.34162267905</v>
      </c>
      <c r="F28" s="44">
        <f t="shared" si="1"/>
        <v>-56.934109187155791</v>
      </c>
    </row>
    <row r="29" spans="1:13" ht="25.5">
      <c r="A29" s="6" t="s">
        <v>22</v>
      </c>
      <c r="B29" s="11" t="s">
        <v>291</v>
      </c>
      <c r="C29" s="7" t="s">
        <v>10</v>
      </c>
      <c r="D29" s="63">
        <v>3669.59</v>
      </c>
      <c r="E29" s="94">
        <v>1580.34162267905</v>
      </c>
      <c r="F29" s="45">
        <f t="shared" si="1"/>
        <v>-56.934109187155791</v>
      </c>
    </row>
    <row r="30" spans="1:13" s="5" customFormat="1">
      <c r="A30" s="59">
        <v>5</v>
      </c>
      <c r="B30" s="8" t="s">
        <v>23</v>
      </c>
      <c r="C30" s="58" t="s">
        <v>10</v>
      </c>
      <c r="D30" s="62">
        <f>SUM(D31:D42)</f>
        <v>4959.49</v>
      </c>
      <c r="E30" s="62">
        <f>SUM(E31:E42)</f>
        <v>2321.6870905599999</v>
      </c>
      <c r="F30" s="44">
        <f t="shared" si="1"/>
        <v>-53.186979093414841</v>
      </c>
    </row>
    <row r="31" spans="1:13">
      <c r="A31" s="6" t="s">
        <v>24</v>
      </c>
      <c r="B31" s="9" t="s">
        <v>315</v>
      </c>
      <c r="C31" s="7" t="s">
        <v>10</v>
      </c>
      <c r="D31" s="63">
        <v>962.07</v>
      </c>
      <c r="E31" s="94">
        <v>507.12811839999995</v>
      </c>
      <c r="F31" s="45">
        <f t="shared" si="1"/>
        <v>-47.287814982277801</v>
      </c>
    </row>
    <row r="32" spans="1:13" hidden="1">
      <c r="A32" s="6" t="s">
        <v>25</v>
      </c>
      <c r="B32" s="11" t="s">
        <v>26</v>
      </c>
      <c r="C32" s="7" t="s">
        <v>10</v>
      </c>
      <c r="D32" s="63"/>
      <c r="E32" s="94"/>
      <c r="F32" s="45" t="e">
        <f t="shared" si="1"/>
        <v>#DIV/0!</v>
      </c>
    </row>
    <row r="33" spans="1:6">
      <c r="A33" s="6" t="s">
        <v>27</v>
      </c>
      <c r="B33" s="9" t="s">
        <v>28</v>
      </c>
      <c r="C33" s="7" t="s">
        <v>10</v>
      </c>
      <c r="D33" s="63">
        <v>21.84</v>
      </c>
      <c r="E33" s="94">
        <v>12.26924</v>
      </c>
      <c r="F33" s="45">
        <f t="shared" si="1"/>
        <v>-43.822161172161174</v>
      </c>
    </row>
    <row r="34" spans="1:6">
      <c r="A34" s="6" t="s">
        <v>29</v>
      </c>
      <c r="B34" s="11" t="s">
        <v>30</v>
      </c>
      <c r="C34" s="7" t="s">
        <v>10</v>
      </c>
      <c r="D34" s="63">
        <v>488.72</v>
      </c>
      <c r="E34" s="94">
        <v>150.33898375999999</v>
      </c>
      <c r="F34" s="45">
        <f t="shared" si="1"/>
        <v>-69.238217433295134</v>
      </c>
    </row>
    <row r="35" spans="1:6">
      <c r="A35" s="6" t="s">
        <v>31</v>
      </c>
      <c r="B35" s="11" t="s">
        <v>32</v>
      </c>
      <c r="C35" s="7" t="s">
        <v>10</v>
      </c>
      <c r="D35" s="63">
        <v>1.26</v>
      </c>
      <c r="E35" s="94"/>
      <c r="F35" s="45">
        <f t="shared" si="1"/>
        <v>-100</v>
      </c>
    </row>
    <row r="36" spans="1:6" s="5" customFormat="1">
      <c r="A36" s="6" t="s">
        <v>33</v>
      </c>
      <c r="B36" s="9" t="s">
        <v>34</v>
      </c>
      <c r="C36" s="7" t="s">
        <v>10</v>
      </c>
      <c r="D36" s="63">
        <v>2961</v>
      </c>
      <c r="E36" s="94">
        <v>1426.7056950000001</v>
      </c>
      <c r="F36" s="45">
        <f t="shared" si="1"/>
        <v>-51.81676139817629</v>
      </c>
    </row>
    <row r="37" spans="1:6">
      <c r="A37" s="6" t="s">
        <v>35</v>
      </c>
      <c r="B37" s="9" t="s">
        <v>36</v>
      </c>
      <c r="C37" s="7" t="s">
        <v>10</v>
      </c>
      <c r="D37" s="63">
        <v>63.87</v>
      </c>
      <c r="E37" s="94">
        <v>30.123994000000003</v>
      </c>
      <c r="F37" s="45">
        <f t="shared" si="1"/>
        <v>-52.835456395803973</v>
      </c>
    </row>
    <row r="38" spans="1:6" ht="12.75" hidden="1" customHeight="1">
      <c r="A38" s="6" t="s">
        <v>37</v>
      </c>
      <c r="B38" s="9" t="s">
        <v>38</v>
      </c>
      <c r="C38" s="7" t="s">
        <v>10</v>
      </c>
      <c r="D38" s="63"/>
      <c r="E38" s="94"/>
      <c r="F38" s="45" t="e">
        <f t="shared" si="1"/>
        <v>#DIV/0!</v>
      </c>
    </row>
    <row r="39" spans="1:6">
      <c r="A39" s="6" t="s">
        <v>39</v>
      </c>
      <c r="B39" s="9" t="s">
        <v>40</v>
      </c>
      <c r="C39" s="7" t="s">
        <v>10</v>
      </c>
      <c r="D39" s="63">
        <v>171.08</v>
      </c>
      <c r="E39" s="94">
        <v>181.14999940000001</v>
      </c>
      <c r="F39" s="45">
        <f t="shared" si="1"/>
        <v>5.8861347907411741</v>
      </c>
    </row>
    <row r="40" spans="1:6" ht="14.25" customHeight="1">
      <c r="A40" s="6" t="s">
        <v>37</v>
      </c>
      <c r="B40" s="9" t="s">
        <v>41</v>
      </c>
      <c r="C40" s="7" t="s">
        <v>10</v>
      </c>
      <c r="D40" s="63">
        <v>6.09</v>
      </c>
      <c r="E40" s="94">
        <v>5.8550000000000004</v>
      </c>
      <c r="F40" s="45">
        <f t="shared" si="1"/>
        <v>-3.8587848932676425</v>
      </c>
    </row>
    <row r="41" spans="1:6">
      <c r="A41" s="6" t="s">
        <v>42</v>
      </c>
      <c r="B41" s="12" t="s">
        <v>43</v>
      </c>
      <c r="C41" s="7" t="s">
        <v>10</v>
      </c>
      <c r="D41" s="63">
        <v>14.45</v>
      </c>
      <c r="E41" s="94">
        <v>8.1160600000000009</v>
      </c>
      <c r="F41" s="45">
        <f t="shared" si="1"/>
        <v>-43.833494809688574</v>
      </c>
    </row>
    <row r="42" spans="1:6">
      <c r="A42" s="6" t="s">
        <v>44</v>
      </c>
      <c r="B42" s="12" t="s">
        <v>45</v>
      </c>
      <c r="C42" s="7" t="s">
        <v>10</v>
      </c>
      <c r="D42" s="63">
        <v>269.11</v>
      </c>
      <c r="E42" s="94"/>
      <c r="F42" s="45">
        <f t="shared" si="1"/>
        <v>-100</v>
      </c>
    </row>
    <row r="43" spans="1:6" s="5" customFormat="1">
      <c r="A43" s="59" t="s">
        <v>5</v>
      </c>
      <c r="B43" s="13" t="s">
        <v>46</v>
      </c>
      <c r="C43" s="7" t="s">
        <v>10</v>
      </c>
      <c r="D43" s="65">
        <f t="shared" ref="D43:E43" si="4">D44</f>
        <v>2.79</v>
      </c>
      <c r="E43" s="65">
        <f t="shared" si="4"/>
        <v>1.7194</v>
      </c>
      <c r="F43" s="44">
        <f t="shared" si="1"/>
        <v>-38.372759856630822</v>
      </c>
    </row>
    <row r="44" spans="1:6">
      <c r="A44" s="6"/>
      <c r="B44" s="14" t="s">
        <v>47</v>
      </c>
      <c r="C44" s="7" t="s">
        <v>10</v>
      </c>
      <c r="D44" s="63">
        <v>2.79</v>
      </c>
      <c r="E44" s="94">
        <v>1.7194</v>
      </c>
      <c r="F44" s="45">
        <f t="shared" si="1"/>
        <v>-38.372759856630822</v>
      </c>
    </row>
    <row r="45" spans="1:6" s="5" customFormat="1">
      <c r="A45" s="59" t="s">
        <v>48</v>
      </c>
      <c r="B45" s="8" t="s">
        <v>49</v>
      </c>
      <c r="C45" s="7" t="s">
        <v>10</v>
      </c>
      <c r="D45" s="66">
        <f t="shared" ref="D45:E45" si="5">D46</f>
        <v>5327.4031299999997</v>
      </c>
      <c r="E45" s="66">
        <f t="shared" si="5"/>
        <v>2147.8345387151012</v>
      </c>
      <c r="F45" s="44">
        <f t="shared" si="1"/>
        <v>-59.683273701964033</v>
      </c>
    </row>
    <row r="46" spans="1:6" s="5" customFormat="1">
      <c r="A46" s="59" t="s">
        <v>50</v>
      </c>
      <c r="B46" s="8" t="s">
        <v>51</v>
      </c>
      <c r="C46" s="7" t="s">
        <v>10</v>
      </c>
      <c r="D46" s="66">
        <f t="shared" ref="D46:E46" si="6">D47+D48+D50+D51+D52+D53+D62+D63+D64+D65+D71</f>
        <v>5327.4031299999997</v>
      </c>
      <c r="E46" s="66">
        <f t="shared" si="6"/>
        <v>2147.8345387151012</v>
      </c>
      <c r="F46" s="44">
        <f t="shared" si="1"/>
        <v>-59.683273701964033</v>
      </c>
    </row>
    <row r="47" spans="1:6">
      <c r="A47" s="6" t="s">
        <v>52</v>
      </c>
      <c r="B47" s="9" t="s">
        <v>53</v>
      </c>
      <c r="C47" s="7" t="s">
        <v>10</v>
      </c>
      <c r="D47" s="63">
        <v>2857.87</v>
      </c>
      <c r="E47" s="94">
        <v>1062.6890135362446</v>
      </c>
      <c r="F47" s="45">
        <f t="shared" si="1"/>
        <v>-62.815348020160314</v>
      </c>
    </row>
    <row r="48" spans="1:6">
      <c r="A48" s="6" t="s">
        <v>54</v>
      </c>
      <c r="B48" s="9" t="s">
        <v>19</v>
      </c>
      <c r="C48" s="7" t="s">
        <v>10</v>
      </c>
      <c r="D48" s="67">
        <v>282.92912999999999</v>
      </c>
      <c r="E48" s="96">
        <v>107.85180379999998</v>
      </c>
      <c r="F48" s="45">
        <f t="shared" si="1"/>
        <v>-61.88027588392896</v>
      </c>
    </row>
    <row r="49" spans="1:6" hidden="1">
      <c r="A49" s="6"/>
      <c r="B49" s="9" t="s">
        <v>255</v>
      </c>
      <c r="C49" s="7" t="s">
        <v>10</v>
      </c>
      <c r="D49" s="67"/>
      <c r="E49" s="67"/>
      <c r="F49" s="45" t="e">
        <f t="shared" si="1"/>
        <v>#DIV/0!</v>
      </c>
    </row>
    <row r="50" spans="1:6">
      <c r="A50" s="6" t="s">
        <v>55</v>
      </c>
      <c r="B50" s="9" t="s">
        <v>56</v>
      </c>
      <c r="C50" s="7" t="s">
        <v>10</v>
      </c>
      <c r="D50" s="63">
        <v>10.42</v>
      </c>
      <c r="E50" s="94">
        <v>11.693173170856483</v>
      </c>
      <c r="F50" s="45">
        <f t="shared" si="1"/>
        <v>12.218552503421138</v>
      </c>
    </row>
    <row r="51" spans="1:6" ht="25.5">
      <c r="A51" s="6" t="s">
        <v>57</v>
      </c>
      <c r="B51" s="9" t="s">
        <v>58</v>
      </c>
      <c r="C51" s="7" t="s">
        <v>10</v>
      </c>
      <c r="D51" s="63">
        <v>257.14600000000002</v>
      </c>
      <c r="E51" s="94">
        <v>6.3744000000000006E-3</v>
      </c>
      <c r="F51" s="45">
        <f t="shared" si="1"/>
        <v>-99.997521096964363</v>
      </c>
    </row>
    <row r="52" spans="1:6">
      <c r="A52" s="6" t="s">
        <v>59</v>
      </c>
      <c r="B52" s="9" t="s">
        <v>60</v>
      </c>
      <c r="C52" s="7" t="s">
        <v>10</v>
      </c>
      <c r="D52" s="63">
        <v>226.75</v>
      </c>
      <c r="E52" s="94">
        <v>154.13096279999999</v>
      </c>
      <c r="F52" s="45">
        <f t="shared" si="1"/>
        <v>-32.026036251378173</v>
      </c>
    </row>
    <row r="53" spans="1:6">
      <c r="A53" s="89" t="s">
        <v>61</v>
      </c>
      <c r="B53" s="8" t="s">
        <v>62</v>
      </c>
      <c r="C53" s="88" t="s">
        <v>10</v>
      </c>
      <c r="D53" s="66">
        <f>SUM(D54:D61)</f>
        <v>352.03</v>
      </c>
      <c r="E53" s="66">
        <f t="shared" ref="E53" si="7">SUM(E54:E61)</f>
        <v>242.98390540000003</v>
      </c>
      <c r="F53" s="44">
        <f t="shared" si="1"/>
        <v>-30.976364116694587</v>
      </c>
    </row>
    <row r="54" spans="1:6">
      <c r="A54" s="6" t="s">
        <v>63</v>
      </c>
      <c r="B54" s="9" t="s">
        <v>34</v>
      </c>
      <c r="C54" s="7" t="s">
        <v>10</v>
      </c>
      <c r="D54" s="63">
        <v>267.58999999999997</v>
      </c>
      <c r="E54" s="94">
        <v>189.98266780000003</v>
      </c>
      <c r="F54" s="45">
        <f t="shared" si="1"/>
        <v>-29.002329010800089</v>
      </c>
    </row>
    <row r="55" spans="1:6" ht="12.75" customHeight="1">
      <c r="A55" s="6" t="s">
        <v>64</v>
      </c>
      <c r="B55" s="9" t="s">
        <v>65</v>
      </c>
      <c r="C55" s="7" t="s">
        <v>10</v>
      </c>
      <c r="D55" s="63">
        <v>11.61</v>
      </c>
      <c r="E55" s="94">
        <v>6.8024348000000003</v>
      </c>
      <c r="F55" s="45">
        <f t="shared" si="1"/>
        <v>-41.408830318690775</v>
      </c>
    </row>
    <row r="56" spans="1:6">
      <c r="A56" s="6" t="s">
        <v>66</v>
      </c>
      <c r="B56" s="9" t="s">
        <v>67</v>
      </c>
      <c r="C56" s="7" t="s">
        <v>10</v>
      </c>
      <c r="D56" s="63">
        <v>58.52</v>
      </c>
      <c r="E56" s="94">
        <v>33.29166</v>
      </c>
      <c r="F56" s="45">
        <f t="shared" si="1"/>
        <v>-43.110628844839368</v>
      </c>
    </row>
    <row r="57" spans="1:6">
      <c r="A57" s="6" t="s">
        <v>68</v>
      </c>
      <c r="B57" s="9" t="s">
        <v>69</v>
      </c>
      <c r="C57" s="7" t="s">
        <v>10</v>
      </c>
      <c r="D57" s="63">
        <v>0.26</v>
      </c>
      <c r="E57" s="94">
        <v>0.10714280000000001</v>
      </c>
      <c r="F57" s="45">
        <f t="shared" si="1"/>
        <v>-58.791230769230765</v>
      </c>
    </row>
    <row r="58" spans="1:6" ht="15" customHeight="1">
      <c r="A58" s="6" t="s">
        <v>70</v>
      </c>
      <c r="B58" s="11" t="s">
        <v>32</v>
      </c>
      <c r="C58" s="7" t="s">
        <v>10</v>
      </c>
      <c r="D58" s="63">
        <v>14.05</v>
      </c>
      <c r="E58" s="94">
        <v>12.8</v>
      </c>
      <c r="F58" s="45">
        <f t="shared" si="1"/>
        <v>-8.8967971530249095</v>
      </c>
    </row>
    <row r="59" spans="1:6" ht="15" hidden="1" customHeight="1">
      <c r="A59" s="6" t="s">
        <v>293</v>
      </c>
      <c r="B59" s="9" t="s">
        <v>40</v>
      </c>
      <c r="C59" s="7" t="s">
        <v>10</v>
      </c>
      <c r="D59" s="63"/>
      <c r="E59" s="63"/>
      <c r="F59" s="45" t="e">
        <f t="shared" si="1"/>
        <v>#DIV/0!</v>
      </c>
    </row>
    <row r="60" spans="1:6" ht="15" hidden="1" customHeight="1">
      <c r="A60" s="6" t="s">
        <v>294</v>
      </c>
      <c r="B60" s="11" t="s">
        <v>295</v>
      </c>
      <c r="C60" s="7" t="s">
        <v>10</v>
      </c>
      <c r="D60" s="63"/>
      <c r="E60" s="63"/>
      <c r="F60" s="45" t="e">
        <f t="shared" si="1"/>
        <v>#DIV/0!</v>
      </c>
    </row>
    <row r="61" spans="1:6" ht="15" hidden="1" customHeight="1">
      <c r="A61" s="6" t="s">
        <v>304</v>
      </c>
      <c r="B61" s="11" t="s">
        <v>303</v>
      </c>
      <c r="C61" s="7" t="s">
        <v>10</v>
      </c>
      <c r="D61" s="63"/>
      <c r="E61" s="63"/>
      <c r="F61" s="45" t="e">
        <f t="shared" si="1"/>
        <v>#DIV/0!</v>
      </c>
    </row>
    <row r="62" spans="1:6">
      <c r="A62" s="6" t="s">
        <v>71</v>
      </c>
      <c r="B62" s="9" t="s">
        <v>72</v>
      </c>
      <c r="C62" s="7" t="s">
        <v>10</v>
      </c>
      <c r="D62" s="63">
        <v>39.119999999999997</v>
      </c>
      <c r="E62" s="94">
        <v>47.470495399999997</v>
      </c>
      <c r="F62" s="45">
        <f t="shared" si="1"/>
        <v>21.345847137014314</v>
      </c>
    </row>
    <row r="63" spans="1:6" ht="25.5">
      <c r="A63" s="6" t="s">
        <v>73</v>
      </c>
      <c r="B63" s="11" t="s">
        <v>74</v>
      </c>
      <c r="C63" s="7" t="s">
        <v>10</v>
      </c>
      <c r="D63" s="63">
        <v>345.28</v>
      </c>
      <c r="E63" s="94">
        <v>182.36362560800001</v>
      </c>
      <c r="F63" s="45">
        <f t="shared" si="1"/>
        <v>-47.183843371177012</v>
      </c>
    </row>
    <row r="64" spans="1:6">
      <c r="A64" s="6" t="s">
        <v>75</v>
      </c>
      <c r="B64" s="9" t="s">
        <v>41</v>
      </c>
      <c r="C64" s="7" t="s">
        <v>10</v>
      </c>
      <c r="D64" s="63">
        <v>174.16</v>
      </c>
      <c r="E64" s="94">
        <v>9.3516399999999997</v>
      </c>
      <c r="F64" s="45">
        <f t="shared" si="1"/>
        <v>-94.630431786862658</v>
      </c>
    </row>
    <row r="65" spans="1:6" s="5" customFormat="1">
      <c r="A65" s="119" t="s">
        <v>76</v>
      </c>
      <c r="B65" s="8" t="s">
        <v>77</v>
      </c>
      <c r="C65" s="105" t="s">
        <v>10</v>
      </c>
      <c r="D65" s="66">
        <f>SUM(D66:D70)</f>
        <v>702.15800000000013</v>
      </c>
      <c r="E65" s="66">
        <f t="shared" ref="E65" si="8">SUM(E66:E70)</f>
        <v>298.59042399999998</v>
      </c>
      <c r="F65" s="44">
        <f t="shared" si="1"/>
        <v>-57.475322648178903</v>
      </c>
    </row>
    <row r="66" spans="1:6">
      <c r="A66" s="6" t="s">
        <v>78</v>
      </c>
      <c r="B66" s="9" t="s">
        <v>79</v>
      </c>
      <c r="C66" s="7" t="s">
        <v>10</v>
      </c>
      <c r="D66" s="63">
        <v>246.14400000000001</v>
      </c>
      <c r="E66" s="94">
        <v>202.56338</v>
      </c>
      <c r="F66" s="45">
        <f t="shared" si="1"/>
        <v>-17.70533508840354</v>
      </c>
    </row>
    <row r="67" spans="1:6">
      <c r="A67" s="6" t="s">
        <v>80</v>
      </c>
      <c r="B67" s="9" t="s">
        <v>81</v>
      </c>
      <c r="C67" s="7" t="s">
        <v>10</v>
      </c>
      <c r="D67" s="63">
        <v>137.48400000000001</v>
      </c>
      <c r="E67" s="94">
        <v>88.912599999999998</v>
      </c>
      <c r="F67" s="45">
        <f t="shared" si="1"/>
        <v>-35.328765529079753</v>
      </c>
    </row>
    <row r="68" spans="1:6">
      <c r="A68" s="6" t="s">
        <v>82</v>
      </c>
      <c r="B68" s="9" t="s">
        <v>83</v>
      </c>
      <c r="C68" s="7" t="s">
        <v>10</v>
      </c>
      <c r="D68" s="63">
        <v>5.31</v>
      </c>
      <c r="E68" s="94">
        <v>4.3900600000000001</v>
      </c>
      <c r="F68" s="45">
        <f t="shared" si="1"/>
        <v>-17.324670433145002</v>
      </c>
    </row>
    <row r="69" spans="1:6">
      <c r="A69" s="6" t="s">
        <v>84</v>
      </c>
      <c r="B69" s="9" t="s">
        <v>85</v>
      </c>
      <c r="C69" s="7" t="s">
        <v>10</v>
      </c>
      <c r="D69" s="63">
        <v>313.22000000000003</v>
      </c>
      <c r="E69" s="94">
        <v>2.7243840000000001</v>
      </c>
      <c r="F69" s="45">
        <f t="shared" si="1"/>
        <v>-99.13020113658132</v>
      </c>
    </row>
    <row r="70" spans="1:6" hidden="1">
      <c r="A70" s="6" t="s">
        <v>308</v>
      </c>
      <c r="B70" s="9" t="s">
        <v>312</v>
      </c>
      <c r="C70" s="7" t="s">
        <v>10</v>
      </c>
      <c r="D70" s="63"/>
      <c r="E70" s="63"/>
      <c r="F70" s="45" t="e">
        <f t="shared" si="1"/>
        <v>#DIV/0!</v>
      </c>
    </row>
    <row r="71" spans="1:6">
      <c r="A71" s="6" t="s">
        <v>86</v>
      </c>
      <c r="B71" s="9" t="s">
        <v>30</v>
      </c>
      <c r="C71" s="7" t="s">
        <v>10</v>
      </c>
      <c r="D71" s="63">
        <v>79.540000000000006</v>
      </c>
      <c r="E71" s="94">
        <v>30.703120600000005</v>
      </c>
      <c r="F71" s="45">
        <f t="shared" si="1"/>
        <v>-61.399144329896906</v>
      </c>
    </row>
    <row r="72" spans="1:6" s="5" customFormat="1">
      <c r="A72" s="119" t="s">
        <v>87</v>
      </c>
      <c r="B72" s="8" t="s">
        <v>88</v>
      </c>
      <c r="C72" s="58" t="s">
        <v>10</v>
      </c>
      <c r="D72" s="62"/>
      <c r="E72" s="93"/>
      <c r="F72" s="44"/>
    </row>
    <row r="73" spans="1:6" s="5" customFormat="1">
      <c r="A73" s="119" t="s">
        <v>89</v>
      </c>
      <c r="B73" s="8" t="s">
        <v>284</v>
      </c>
      <c r="C73" s="58" t="s">
        <v>10</v>
      </c>
      <c r="D73" s="62">
        <f>D19+D45</f>
        <v>43675.332323383256</v>
      </c>
      <c r="E73" s="62">
        <f>E19+E45</f>
        <v>19867.859151420533</v>
      </c>
      <c r="F73" s="44">
        <f t="shared" si="1"/>
        <v>-54.510113387772627</v>
      </c>
    </row>
    <row r="74" spans="1:6" s="5" customFormat="1">
      <c r="A74" s="119" t="s">
        <v>90</v>
      </c>
      <c r="B74" s="8" t="s">
        <v>280</v>
      </c>
      <c r="C74" s="58" t="s">
        <v>10</v>
      </c>
      <c r="D74" s="62">
        <v>304.83999999999997</v>
      </c>
      <c r="E74" s="93"/>
      <c r="F74" s="44">
        <f t="shared" si="1"/>
        <v>-100</v>
      </c>
    </row>
    <row r="75" spans="1:6" s="5" customFormat="1">
      <c r="A75" s="59" t="s">
        <v>91</v>
      </c>
      <c r="B75" s="8" t="s">
        <v>287</v>
      </c>
      <c r="C75" s="58"/>
      <c r="D75" s="62">
        <v>1016.24</v>
      </c>
      <c r="E75" s="93"/>
      <c r="F75" s="44">
        <f t="shared" si="1"/>
        <v>-100</v>
      </c>
    </row>
    <row r="76" spans="1:6" s="5" customFormat="1">
      <c r="A76" s="59" t="s">
        <v>93</v>
      </c>
      <c r="B76" s="8" t="s">
        <v>94</v>
      </c>
      <c r="C76" s="58" t="s">
        <v>10</v>
      </c>
      <c r="D76" s="62">
        <f t="shared" ref="D76:E76" si="9">D73+D74</f>
        <v>43980.172323383253</v>
      </c>
      <c r="E76" s="62">
        <f t="shared" si="9"/>
        <v>19867.859151420533</v>
      </c>
      <c r="F76" s="44">
        <f t="shared" si="1"/>
        <v>-54.825417678372204</v>
      </c>
    </row>
    <row r="77" spans="1:6" s="5" customFormat="1" ht="24" customHeight="1">
      <c r="A77" s="143" t="s">
        <v>95</v>
      </c>
      <c r="B77" s="147" t="s">
        <v>96</v>
      </c>
      <c r="C77" s="58" t="s">
        <v>97</v>
      </c>
      <c r="D77" s="62">
        <v>2412.9</v>
      </c>
      <c r="E77" s="93">
        <v>1198.6861869999998</v>
      </c>
      <c r="F77" s="44">
        <f t="shared" si="1"/>
        <v>-50.321762733640028</v>
      </c>
    </row>
    <row r="78" spans="1:6" s="5" customFormat="1">
      <c r="A78" s="144"/>
      <c r="B78" s="148"/>
      <c r="C78" s="58" t="s">
        <v>8</v>
      </c>
      <c r="D78" s="62">
        <f t="shared" ref="D78:E78" si="10">D79*D77</f>
        <v>43980.172323383253</v>
      </c>
      <c r="E78" s="62">
        <f t="shared" si="10"/>
        <v>19867.859151420533</v>
      </c>
      <c r="F78" s="44">
        <f t="shared" si="1"/>
        <v>-54.825417678372204</v>
      </c>
    </row>
    <row r="79" spans="1:6" s="5" customFormat="1">
      <c r="A79" s="143" t="s">
        <v>98</v>
      </c>
      <c r="B79" s="8" t="s">
        <v>99</v>
      </c>
      <c r="C79" s="58" t="s">
        <v>100</v>
      </c>
      <c r="D79" s="62">
        <f t="shared" ref="D79:E79" si="11">D76/D77</f>
        <v>18.227101132820778</v>
      </c>
      <c r="E79" s="62">
        <f t="shared" si="11"/>
        <v>16.5746960020826</v>
      </c>
      <c r="F79" s="44">
        <f t="shared" si="1"/>
        <v>-9.0656496537606888</v>
      </c>
    </row>
    <row r="80" spans="1:6" s="5" customFormat="1" ht="13.5" hidden="1">
      <c r="A80" s="144"/>
      <c r="B80" s="15" t="s">
        <v>101</v>
      </c>
      <c r="C80" s="57"/>
      <c r="D80" s="62"/>
      <c r="E80" s="93"/>
      <c r="F80" s="136"/>
    </row>
    <row r="81" spans="1:6" s="5" customFormat="1" hidden="1">
      <c r="A81" s="6" t="s">
        <v>102</v>
      </c>
      <c r="B81" s="9" t="s">
        <v>103</v>
      </c>
      <c r="C81" s="7" t="s">
        <v>104</v>
      </c>
      <c r="D81" s="90">
        <v>17</v>
      </c>
      <c r="E81" s="97">
        <v>16</v>
      </c>
      <c r="F81" s="136"/>
    </row>
    <row r="82" spans="1:6" s="5" customFormat="1" hidden="1">
      <c r="A82" s="6" t="s">
        <v>105</v>
      </c>
      <c r="B82" s="9" t="s">
        <v>106</v>
      </c>
      <c r="C82" s="7" t="s">
        <v>107</v>
      </c>
      <c r="D82" s="90">
        <v>15</v>
      </c>
      <c r="E82" s="97">
        <v>14</v>
      </c>
      <c r="F82" s="136"/>
    </row>
    <row r="83" spans="1:6" s="5" customFormat="1" hidden="1">
      <c r="A83" s="6" t="s">
        <v>108</v>
      </c>
      <c r="B83" s="9" t="s">
        <v>109</v>
      </c>
      <c r="C83" s="7" t="s">
        <v>107</v>
      </c>
      <c r="D83" s="90">
        <v>2</v>
      </c>
      <c r="E83" s="97">
        <v>2</v>
      </c>
      <c r="F83" s="136"/>
    </row>
    <row r="84" spans="1:6" s="5" customFormat="1" hidden="1">
      <c r="A84" s="6" t="s">
        <v>110</v>
      </c>
      <c r="B84" s="9" t="s">
        <v>111</v>
      </c>
      <c r="C84" s="7" t="s">
        <v>112</v>
      </c>
      <c r="D84" s="101">
        <f>(D25+D47)/12/D81*1000</f>
        <v>95692.990196078434</v>
      </c>
      <c r="E84" s="67">
        <f>(E25+E47)/12/E81*1000</f>
        <v>47113.407436834597</v>
      </c>
      <c r="F84" s="136"/>
    </row>
    <row r="85" spans="1:6" s="5" customFormat="1" hidden="1">
      <c r="A85" s="6" t="s">
        <v>113</v>
      </c>
      <c r="B85" s="9" t="s">
        <v>106</v>
      </c>
      <c r="C85" s="7" t="s">
        <v>107</v>
      </c>
      <c r="D85" s="102">
        <f>D25/12/D82*1000</f>
        <v>92575</v>
      </c>
      <c r="E85" s="64">
        <f>E25/12/E82*1000</f>
        <v>47518.364371047617</v>
      </c>
      <c r="F85" s="136"/>
    </row>
    <row r="86" spans="1:6" s="5" customFormat="1" hidden="1">
      <c r="A86" s="6" t="s">
        <v>114</v>
      </c>
      <c r="B86" s="9" t="s">
        <v>109</v>
      </c>
      <c r="C86" s="7" t="s">
        <v>107</v>
      </c>
      <c r="D86" s="102">
        <f t="shared" ref="D86:E86" si="12">D47/12/D83*1000</f>
        <v>119077.91666666667</v>
      </c>
      <c r="E86" s="64">
        <f t="shared" si="12"/>
        <v>44278.708897343524</v>
      </c>
      <c r="F86" s="136"/>
    </row>
    <row r="87" spans="1:6" ht="25.5" hidden="1">
      <c r="A87" s="16" t="s">
        <v>115</v>
      </c>
      <c r="B87" s="9" t="s">
        <v>116</v>
      </c>
      <c r="C87" s="17" t="s">
        <v>117</v>
      </c>
      <c r="D87" s="63">
        <f>D27+D50+D74</f>
        <v>490.33269338326096</v>
      </c>
      <c r="E87" s="63">
        <v>541.30999999999995</v>
      </c>
      <c r="F87" s="50"/>
    </row>
    <row r="88" spans="1:6" hidden="1">
      <c r="A88" s="16" t="s">
        <v>118</v>
      </c>
      <c r="B88" s="9" t="s">
        <v>119</v>
      </c>
      <c r="C88" s="7" t="s">
        <v>107</v>
      </c>
      <c r="D88" s="67">
        <f t="shared" ref="D88" si="13">D74</f>
        <v>304.83999999999997</v>
      </c>
      <c r="E88" s="67"/>
      <c r="F88" s="50"/>
    </row>
    <row r="89" spans="1:6" ht="25.5" hidden="1">
      <c r="A89" s="16" t="s">
        <v>120</v>
      </c>
      <c r="B89" s="9" t="s">
        <v>121</v>
      </c>
      <c r="C89" s="7" t="s">
        <v>107</v>
      </c>
      <c r="D89" s="64">
        <f>D28</f>
        <v>3669.59</v>
      </c>
      <c r="E89" s="64">
        <f>E28</f>
        <v>1580.34162267905</v>
      </c>
      <c r="F89" s="50"/>
    </row>
    <row r="90" spans="1:6" hidden="1">
      <c r="A90" s="16" t="s">
        <v>122</v>
      </c>
      <c r="B90" s="9" t="s">
        <v>123</v>
      </c>
      <c r="C90" s="7" t="s">
        <v>107</v>
      </c>
      <c r="D90" s="64">
        <f t="shared" ref="D90:E90" si="14">D89</f>
        <v>3669.59</v>
      </c>
      <c r="E90" s="64">
        <f t="shared" si="14"/>
        <v>1580.34162267905</v>
      </c>
      <c r="F90" s="50"/>
    </row>
    <row r="91" spans="1:6" hidden="1">
      <c r="A91" s="16" t="s">
        <v>124</v>
      </c>
      <c r="B91" s="9" t="s">
        <v>125</v>
      </c>
      <c r="C91" s="7" t="s">
        <v>107</v>
      </c>
      <c r="D91" s="49"/>
      <c r="E91" s="98"/>
      <c r="F91" s="50"/>
    </row>
    <row r="92" spans="1:6" hidden="1">
      <c r="A92" s="16" t="s">
        <v>126</v>
      </c>
      <c r="B92" s="9" t="s">
        <v>127</v>
      </c>
      <c r="C92" s="7" t="s">
        <v>107</v>
      </c>
      <c r="D92" s="50"/>
      <c r="E92" s="99"/>
      <c r="F92" s="50"/>
    </row>
    <row r="93" spans="1:6">
      <c r="A93" s="18"/>
      <c r="B93" s="19"/>
      <c r="C93" s="20"/>
    </row>
    <row r="95" spans="1:6">
      <c r="B95" s="109" t="s">
        <v>313</v>
      </c>
      <c r="C95" s="106"/>
      <c r="D95" s="106"/>
      <c r="E95" s="106"/>
    </row>
    <row r="96" spans="1:6">
      <c r="B96" s="109" t="s">
        <v>314</v>
      </c>
      <c r="C96" s="106"/>
      <c r="D96" s="106"/>
      <c r="E96" s="106"/>
    </row>
    <row r="97" spans="2:5">
      <c r="B97" s="109"/>
      <c r="C97" s="106"/>
      <c r="D97" s="106"/>
      <c r="E97" s="106"/>
    </row>
    <row r="98" spans="2:5">
      <c r="B98" s="109" t="s">
        <v>335</v>
      </c>
      <c r="C98" s="109"/>
      <c r="D98" s="109"/>
      <c r="E98" s="106"/>
    </row>
    <row r="99" spans="2:5">
      <c r="B99" s="109"/>
      <c r="C99" s="109"/>
      <c r="D99" s="106"/>
      <c r="E99" s="106"/>
    </row>
    <row r="100" spans="2:5">
      <c r="B100" s="110"/>
      <c r="C100" s="19"/>
      <c r="D100" s="29"/>
      <c r="E100" s="111"/>
    </row>
    <row r="101" spans="2:5">
      <c r="B101" s="1"/>
      <c r="D101" s="2"/>
      <c r="E101" s="2"/>
    </row>
  </sheetData>
  <mergeCells count="16">
    <mergeCell ref="C3:F3"/>
    <mergeCell ref="C7:F7"/>
    <mergeCell ref="C5:F5"/>
    <mergeCell ref="C4:F4"/>
    <mergeCell ref="A8:F8"/>
    <mergeCell ref="C1:F1"/>
    <mergeCell ref="C2:F2"/>
    <mergeCell ref="F16:F17"/>
    <mergeCell ref="A79:A80"/>
    <mergeCell ref="D16:D17"/>
    <mergeCell ref="A77:A78"/>
    <mergeCell ref="B77:B78"/>
    <mergeCell ref="A16:A17"/>
    <mergeCell ref="B16:B17"/>
    <mergeCell ref="C16:C17"/>
    <mergeCell ref="E16:E17"/>
  </mergeCells>
  <printOptions horizontalCentered="1"/>
  <pageMargins left="0.31496062992125984" right="0.27559055118110237" top="0.31496062992125984" bottom="0.27559055118110237" header="0.31496062992125984" footer="0.27559055118110237"/>
  <pageSetup paperSize="9" scale="6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09"/>
  <sheetViews>
    <sheetView topLeftCell="A63" zoomScaleNormal="100" workbookViewId="0">
      <selection activeCell="A102" sqref="A102:XFD105"/>
    </sheetView>
  </sheetViews>
  <sheetFormatPr defaultRowHeight="12.75"/>
  <cols>
    <col min="1" max="1" width="7.28515625" style="1" customWidth="1"/>
    <col min="2" max="2" width="65" style="2" customWidth="1"/>
    <col min="3" max="3" width="11.28515625" style="2" customWidth="1"/>
    <col min="4" max="4" width="14.140625" style="2" customWidth="1"/>
    <col min="5" max="5" width="12.85546875" style="2" customWidth="1"/>
    <col min="6" max="6" width="12.85546875" style="108" customWidth="1"/>
    <col min="7" max="34" width="13.28515625" style="2" customWidth="1"/>
    <col min="35" max="35" width="11.7109375" style="2" customWidth="1"/>
    <col min="36" max="36" width="25" style="2" customWidth="1"/>
    <col min="37" max="37" width="9.140625" style="2"/>
    <col min="38" max="38" width="49.85546875" style="2" customWidth="1"/>
    <col min="39" max="39" width="11.7109375" style="2" customWidth="1"/>
    <col min="40" max="40" width="25" style="2" customWidth="1"/>
    <col min="41" max="41" width="9.140625" style="2"/>
    <col min="42" max="42" width="49.85546875" style="2" customWidth="1"/>
    <col min="43" max="43" width="11.7109375" style="2" customWidth="1"/>
    <col min="44" max="44" width="25" style="2" customWidth="1"/>
    <col min="45" max="45" width="9.140625" style="2"/>
    <col min="46" max="46" width="49.85546875" style="2" customWidth="1"/>
    <col min="47" max="47" width="11.7109375" style="2" customWidth="1"/>
    <col min="48" max="48" width="25" style="2" customWidth="1"/>
    <col min="49" max="49" width="9.140625" style="2"/>
    <col min="50" max="50" width="49.85546875" style="2" customWidth="1"/>
    <col min="51" max="51" width="11.7109375" style="2" customWidth="1"/>
    <col min="52" max="52" width="25" style="2" customWidth="1"/>
    <col min="53" max="53" width="9.140625" style="2"/>
    <col min="54" max="54" width="49.85546875" style="2" customWidth="1"/>
    <col min="55" max="55" width="11.7109375" style="2" customWidth="1"/>
    <col min="56" max="56" width="25" style="2" customWidth="1"/>
    <col min="57" max="57" width="9.140625" style="2"/>
    <col min="58" max="58" width="49.85546875" style="2" customWidth="1"/>
    <col min="59" max="59" width="11.7109375" style="2" customWidth="1"/>
    <col min="60" max="60" width="25" style="2" customWidth="1"/>
    <col min="61" max="61" width="9.140625" style="2"/>
    <col min="62" max="62" width="49.85546875" style="2" customWidth="1"/>
    <col min="63" max="63" width="11.7109375" style="2" customWidth="1"/>
    <col min="64" max="64" width="25" style="2" customWidth="1"/>
    <col min="65" max="65" width="9.140625" style="2"/>
    <col min="66" max="66" width="49.85546875" style="2" customWidth="1"/>
    <col min="67" max="67" width="11.7109375" style="2" customWidth="1"/>
    <col min="68" max="68" width="25" style="2" customWidth="1"/>
    <col min="69" max="69" width="9.140625" style="2"/>
    <col min="70" max="70" width="49.85546875" style="2" customWidth="1"/>
    <col min="71" max="71" width="11.7109375" style="2" customWidth="1"/>
    <col min="72" max="72" width="25" style="2" customWidth="1"/>
    <col min="73" max="73" width="9.140625" style="2"/>
    <col min="74" max="74" width="49.85546875" style="2" customWidth="1"/>
    <col min="75" max="75" width="11.7109375" style="2" customWidth="1"/>
    <col min="76" max="76" width="25" style="2" customWidth="1"/>
    <col min="77" max="77" width="9.140625" style="2"/>
    <col min="78" max="78" width="49.85546875" style="2" customWidth="1"/>
    <col min="79" max="79" width="11.7109375" style="2" customWidth="1"/>
    <col min="80" max="80" width="25" style="2" customWidth="1"/>
    <col min="81" max="81" width="9.140625" style="2"/>
    <col min="82" max="82" width="49.85546875" style="2" customWidth="1"/>
    <col min="83" max="83" width="11.7109375" style="2" customWidth="1"/>
    <col min="84" max="84" width="25" style="2" customWidth="1"/>
    <col min="85" max="85" width="9.140625" style="2"/>
    <col min="86" max="86" width="49.85546875" style="2" customWidth="1"/>
    <col min="87" max="87" width="11.7109375" style="2" customWidth="1"/>
    <col min="88" max="88" width="25" style="2" customWidth="1"/>
    <col min="89" max="89" width="9.140625" style="2"/>
    <col min="90" max="90" width="49.85546875" style="2" customWidth="1"/>
    <col min="91" max="91" width="11.7109375" style="2" customWidth="1"/>
    <col min="92" max="92" width="25" style="2" customWidth="1"/>
    <col min="93" max="93" width="9.140625" style="2"/>
    <col min="94" max="94" width="49.85546875" style="2" customWidth="1"/>
    <col min="95" max="95" width="11.7109375" style="2" customWidth="1"/>
    <col min="96" max="96" width="25" style="2" customWidth="1"/>
    <col min="97" max="97" width="9.140625" style="2"/>
    <col min="98" max="98" width="49.85546875" style="2" customWidth="1"/>
    <col min="99" max="99" width="11.7109375" style="2" customWidth="1"/>
    <col min="100" max="100" width="25" style="2" customWidth="1"/>
    <col min="101" max="101" width="9.140625" style="2"/>
    <col min="102" max="102" width="49.85546875" style="2" customWidth="1"/>
    <col min="103" max="103" width="11.7109375" style="2" customWidth="1"/>
    <col min="104" max="104" width="25" style="2" customWidth="1"/>
    <col min="105" max="105" width="9.140625" style="2"/>
    <col min="106" max="106" width="49.85546875" style="2" customWidth="1"/>
    <col min="107" max="107" width="11.7109375" style="2" customWidth="1"/>
    <col min="108" max="108" width="25" style="2" customWidth="1"/>
    <col min="109" max="109" width="9.140625" style="2"/>
    <col min="110" max="110" width="49.85546875" style="2" customWidth="1"/>
    <col min="111" max="111" width="11.7109375" style="2" customWidth="1"/>
    <col min="112" max="112" width="25" style="2" customWidth="1"/>
    <col min="113" max="113" width="9.140625" style="2"/>
    <col min="114" max="114" width="49.85546875" style="2" customWidth="1"/>
    <col min="115" max="115" width="11.7109375" style="2" customWidth="1"/>
    <col min="116" max="116" width="25" style="2" customWidth="1"/>
    <col min="117" max="117" width="9.140625" style="2"/>
    <col min="118" max="118" width="49.85546875" style="2" customWidth="1"/>
    <col min="119" max="119" width="11.7109375" style="2" customWidth="1"/>
    <col min="120" max="120" width="25" style="2" customWidth="1"/>
    <col min="121" max="121" width="9.140625" style="2"/>
    <col min="122" max="122" width="49.85546875" style="2" customWidth="1"/>
    <col min="123" max="123" width="11.7109375" style="2" customWidth="1"/>
    <col min="124" max="124" width="25" style="2" customWidth="1"/>
    <col min="125" max="125" width="9.140625" style="2"/>
    <col min="126" max="126" width="49.85546875" style="2" customWidth="1"/>
    <col min="127" max="127" width="11.7109375" style="2" customWidth="1"/>
    <col min="128" max="128" width="25" style="2" customWidth="1"/>
    <col min="129" max="129" width="9.140625" style="2"/>
    <col min="130" max="130" width="49.85546875" style="2" customWidth="1"/>
    <col min="131" max="131" width="11.7109375" style="2" customWidth="1"/>
    <col min="132" max="132" width="25" style="2" customWidth="1"/>
    <col min="133" max="133" width="9.140625" style="2"/>
    <col min="134" max="134" width="49.85546875" style="2" customWidth="1"/>
    <col min="135" max="135" width="11.7109375" style="2" customWidth="1"/>
    <col min="136" max="136" width="25" style="2" customWidth="1"/>
    <col min="137" max="137" width="9.140625" style="2"/>
    <col min="138" max="138" width="49.85546875" style="2" customWidth="1"/>
    <col min="139" max="139" width="11.7109375" style="2" customWidth="1"/>
    <col min="140" max="140" width="25" style="2" customWidth="1"/>
    <col min="141" max="141" width="9.140625" style="2"/>
    <col min="142" max="142" width="49.85546875" style="2" customWidth="1"/>
    <col min="143" max="143" width="11.7109375" style="2" customWidth="1"/>
    <col min="144" max="144" width="25" style="2" customWidth="1"/>
    <col min="145" max="145" width="9.140625" style="2"/>
    <col min="146" max="146" width="49.85546875" style="2" customWidth="1"/>
    <col min="147" max="147" width="11.7109375" style="2" customWidth="1"/>
    <col min="148" max="148" width="25" style="2" customWidth="1"/>
    <col min="149" max="149" width="9.140625" style="2"/>
    <col min="150" max="150" width="49.85546875" style="2" customWidth="1"/>
    <col min="151" max="151" width="11.7109375" style="2" customWidth="1"/>
    <col min="152" max="152" width="25" style="2" customWidth="1"/>
    <col min="153" max="153" width="9.140625" style="2"/>
    <col min="154" max="154" width="49.85546875" style="2" customWidth="1"/>
    <col min="155" max="155" width="11.7109375" style="2" customWidth="1"/>
    <col min="156" max="156" width="25" style="2" customWidth="1"/>
    <col min="157" max="157" width="9.140625" style="2"/>
    <col min="158" max="158" width="49.85546875" style="2" customWidth="1"/>
    <col min="159" max="159" width="11.7109375" style="2" customWidth="1"/>
    <col min="160" max="160" width="25" style="2" customWidth="1"/>
    <col min="161" max="161" width="9.140625" style="2"/>
    <col min="162" max="162" width="49.85546875" style="2" customWidth="1"/>
    <col min="163" max="163" width="11.7109375" style="2" customWidth="1"/>
    <col min="164" max="164" width="25" style="2" customWidth="1"/>
    <col min="165" max="165" width="9.140625" style="2"/>
    <col min="166" max="166" width="49.85546875" style="2" customWidth="1"/>
    <col min="167" max="167" width="11.7109375" style="2" customWidth="1"/>
    <col min="168" max="168" width="25" style="2" customWidth="1"/>
    <col min="169" max="169" width="9.140625" style="2"/>
    <col min="170" max="170" width="49.85546875" style="2" customWidth="1"/>
    <col min="171" max="171" width="11.7109375" style="2" customWidth="1"/>
    <col min="172" max="172" width="25" style="2" customWidth="1"/>
    <col min="173" max="173" width="9.140625" style="2"/>
    <col min="174" max="174" width="49.85546875" style="2" customWidth="1"/>
    <col min="175" max="175" width="11.7109375" style="2" customWidth="1"/>
    <col min="176" max="176" width="25" style="2" customWidth="1"/>
    <col min="177" max="177" width="9.140625" style="2"/>
    <col min="178" max="178" width="49.85546875" style="2" customWidth="1"/>
    <col min="179" max="179" width="11.7109375" style="2" customWidth="1"/>
    <col min="180" max="180" width="25" style="2" customWidth="1"/>
    <col min="181" max="181" width="9.140625" style="2"/>
    <col min="182" max="182" width="49.85546875" style="2" customWidth="1"/>
    <col min="183" max="183" width="11.7109375" style="2" customWidth="1"/>
    <col min="184" max="184" width="25" style="2" customWidth="1"/>
    <col min="185" max="185" width="9.140625" style="2"/>
    <col min="186" max="186" width="49.85546875" style="2" customWidth="1"/>
    <col min="187" max="187" width="11.7109375" style="2" customWidth="1"/>
    <col min="188" max="188" width="25" style="2" customWidth="1"/>
    <col min="189" max="189" width="9.140625" style="2"/>
    <col min="190" max="190" width="49.85546875" style="2" customWidth="1"/>
    <col min="191" max="191" width="11.7109375" style="2" customWidth="1"/>
    <col min="192" max="192" width="25" style="2" customWidth="1"/>
    <col min="193" max="193" width="9.140625" style="2"/>
    <col min="194" max="194" width="49.85546875" style="2" customWidth="1"/>
    <col min="195" max="195" width="11.7109375" style="2" customWidth="1"/>
    <col min="196" max="196" width="25" style="2" customWidth="1"/>
    <col min="197" max="197" width="9.140625" style="2"/>
    <col min="198" max="198" width="49.85546875" style="2" customWidth="1"/>
    <col min="199" max="199" width="11.7109375" style="2" customWidth="1"/>
    <col min="200" max="200" width="25" style="2" customWidth="1"/>
    <col min="201" max="201" width="9.140625" style="2"/>
    <col min="202" max="202" width="49.85546875" style="2" customWidth="1"/>
    <col min="203" max="203" width="11.7109375" style="2" customWidth="1"/>
    <col min="204" max="204" width="25" style="2" customWidth="1"/>
    <col min="205" max="205" width="9.140625" style="2"/>
    <col min="206" max="206" width="49.85546875" style="2" customWidth="1"/>
    <col min="207" max="207" width="11.7109375" style="2" customWidth="1"/>
    <col min="208" max="208" width="25" style="2" customWidth="1"/>
    <col min="209" max="209" width="9.140625" style="2"/>
    <col min="210" max="210" width="49.85546875" style="2" customWidth="1"/>
    <col min="211" max="211" width="11.7109375" style="2" customWidth="1"/>
    <col min="212" max="212" width="25" style="2" customWidth="1"/>
    <col min="213" max="213" width="9.140625" style="2"/>
    <col min="214" max="214" width="49.85546875" style="2" customWidth="1"/>
    <col min="215" max="215" width="11.7109375" style="2" customWidth="1"/>
    <col min="216" max="216" width="25" style="2" customWidth="1"/>
    <col min="217" max="217" width="9.140625" style="2"/>
    <col min="218" max="218" width="49.85546875" style="2" customWidth="1"/>
    <col min="219" max="219" width="11.7109375" style="2" customWidth="1"/>
    <col min="220" max="220" width="25" style="2" customWidth="1"/>
    <col min="221" max="221" width="9.140625" style="2"/>
    <col min="222" max="222" width="49.85546875" style="2" customWidth="1"/>
    <col min="223" max="223" width="11.7109375" style="2" customWidth="1"/>
    <col min="224" max="224" width="25" style="2" customWidth="1"/>
    <col min="225" max="225" width="9.140625" style="2"/>
    <col min="226" max="226" width="49.85546875" style="2" customWidth="1"/>
    <col min="227" max="227" width="11.7109375" style="2" customWidth="1"/>
    <col min="228" max="228" width="25" style="2" customWidth="1"/>
    <col min="229" max="229" width="9.140625" style="2"/>
    <col min="230" max="230" width="49.85546875" style="2" customWidth="1"/>
    <col min="231" max="231" width="11.7109375" style="2" customWidth="1"/>
    <col min="232" max="232" width="25" style="2" customWidth="1"/>
    <col min="233" max="233" width="9.140625" style="2"/>
    <col min="234" max="234" width="49.85546875" style="2" customWidth="1"/>
    <col min="235" max="235" width="11.7109375" style="2" customWidth="1"/>
    <col min="236" max="236" width="25" style="2" customWidth="1"/>
    <col min="237" max="237" width="9.140625" style="2"/>
    <col min="238" max="238" width="49.85546875" style="2" customWidth="1"/>
    <col min="239" max="239" width="11.7109375" style="2" customWidth="1"/>
    <col min="240" max="240" width="25" style="2" customWidth="1"/>
    <col min="241" max="241" width="9.140625" style="2"/>
    <col min="242" max="242" width="49.85546875" style="2" customWidth="1"/>
    <col min="243" max="243" width="11.7109375" style="2" customWidth="1"/>
    <col min="244" max="244" width="25" style="2" customWidth="1"/>
    <col min="245" max="245" width="9.140625" style="2"/>
    <col min="246" max="246" width="49.85546875" style="2" customWidth="1"/>
    <col min="247" max="247" width="11.7109375" style="2" customWidth="1"/>
    <col min="248" max="248" width="25" style="2" customWidth="1"/>
    <col min="249" max="249" width="9.140625" style="2"/>
    <col min="250" max="250" width="49.85546875" style="2" customWidth="1"/>
    <col min="251" max="251" width="11.7109375" style="2" customWidth="1"/>
    <col min="252" max="252" width="25" style="2" customWidth="1"/>
    <col min="253" max="253" width="9.140625" style="2"/>
    <col min="254" max="254" width="49.85546875" style="2" customWidth="1"/>
    <col min="255" max="255" width="11.7109375" style="2" customWidth="1"/>
    <col min="256" max="256" width="25" style="2" customWidth="1"/>
    <col min="257" max="257" width="9.140625" style="2"/>
    <col min="258" max="258" width="49.85546875" style="2" customWidth="1"/>
    <col min="259" max="259" width="11.7109375" style="2" customWidth="1"/>
    <col min="260" max="260" width="25" style="2" customWidth="1"/>
    <col min="261" max="261" width="9.140625" style="2"/>
    <col min="262" max="262" width="49.85546875" style="2" customWidth="1"/>
    <col min="263" max="263" width="11.7109375" style="2" customWidth="1"/>
    <col min="264" max="264" width="25" style="2" customWidth="1"/>
    <col min="265" max="265" width="9.140625" style="2"/>
    <col min="266" max="266" width="49.85546875" style="2" customWidth="1"/>
    <col min="267" max="267" width="11.7109375" style="2" customWidth="1"/>
    <col min="268" max="268" width="25" style="2" customWidth="1"/>
    <col min="269" max="269" width="9.140625" style="2"/>
    <col min="270" max="270" width="49.85546875" style="2" customWidth="1"/>
    <col min="271" max="271" width="11.7109375" style="2" customWidth="1"/>
    <col min="272" max="272" width="25" style="2" customWidth="1"/>
    <col min="273" max="273" width="9.140625" style="2"/>
    <col min="274" max="274" width="49.85546875" style="2" customWidth="1"/>
    <col min="275" max="275" width="11.7109375" style="2" customWidth="1"/>
    <col min="276" max="276" width="25" style="2" customWidth="1"/>
    <col min="277" max="277" width="9.140625" style="2"/>
    <col min="278" max="278" width="49.85546875" style="2" customWidth="1"/>
    <col min="279" max="279" width="11.7109375" style="2" customWidth="1"/>
    <col min="280" max="280" width="25" style="2" customWidth="1"/>
    <col min="281" max="281" width="9.140625" style="2"/>
    <col min="282" max="282" width="49.85546875" style="2" customWidth="1"/>
    <col min="283" max="283" width="11.7109375" style="2" customWidth="1"/>
    <col min="284" max="284" width="25" style="2" customWidth="1"/>
    <col min="285" max="285" width="9.140625" style="2"/>
    <col min="286" max="286" width="49.85546875" style="2" customWidth="1"/>
    <col min="287" max="287" width="11.7109375" style="2" customWidth="1"/>
    <col min="288" max="288" width="25" style="2" customWidth="1"/>
    <col min="289" max="289" width="9.140625" style="2"/>
    <col min="290" max="290" width="49.85546875" style="2" customWidth="1"/>
    <col min="291" max="291" width="11.7109375" style="2" customWidth="1"/>
    <col min="292" max="292" width="25" style="2" customWidth="1"/>
    <col min="293" max="293" width="9.140625" style="2"/>
    <col min="294" max="294" width="49.85546875" style="2" customWidth="1"/>
    <col min="295" max="295" width="11.7109375" style="2" customWidth="1"/>
    <col min="296" max="296" width="25" style="2" customWidth="1"/>
    <col min="297" max="297" width="9.140625" style="2"/>
    <col min="298" max="298" width="49.85546875" style="2" customWidth="1"/>
    <col min="299" max="299" width="11.7109375" style="2" customWidth="1"/>
    <col min="300" max="300" width="25" style="2" customWidth="1"/>
    <col min="301" max="301" width="9.140625" style="2"/>
    <col min="302" max="302" width="49.85546875" style="2" customWidth="1"/>
    <col min="303" max="303" width="11.7109375" style="2" customWidth="1"/>
    <col min="304" max="304" width="25" style="2" customWidth="1"/>
    <col min="305" max="305" width="9.140625" style="2"/>
    <col min="306" max="306" width="49.85546875" style="2" customWidth="1"/>
    <col min="307" max="307" width="11.7109375" style="2" customWidth="1"/>
    <col min="308" max="308" width="25" style="2" customWidth="1"/>
    <col min="309" max="309" width="9.140625" style="2"/>
    <col min="310" max="310" width="49.85546875" style="2" customWidth="1"/>
    <col min="311" max="311" width="11.7109375" style="2" customWidth="1"/>
    <col min="312" max="312" width="25" style="2" customWidth="1"/>
    <col min="313" max="313" width="9.140625" style="2"/>
    <col min="314" max="314" width="49.85546875" style="2" customWidth="1"/>
    <col min="315" max="315" width="11.7109375" style="2" customWidth="1"/>
    <col min="316" max="316" width="25" style="2" customWidth="1"/>
    <col min="317" max="317" width="9.140625" style="2"/>
    <col min="318" max="318" width="49.85546875" style="2" customWidth="1"/>
    <col min="319" max="319" width="11.7109375" style="2" customWidth="1"/>
    <col min="320" max="320" width="25" style="2" customWidth="1"/>
    <col min="321" max="321" width="9.140625" style="2"/>
    <col min="322" max="322" width="49.85546875" style="2" customWidth="1"/>
    <col min="323" max="323" width="11.7109375" style="2" customWidth="1"/>
    <col min="324" max="324" width="25" style="2" customWidth="1"/>
    <col min="325" max="325" width="9.140625" style="2"/>
    <col min="326" max="326" width="49.85546875" style="2" customWidth="1"/>
    <col min="327" max="327" width="11.7109375" style="2" customWidth="1"/>
    <col min="328" max="328" width="25" style="2" customWidth="1"/>
    <col min="329" max="329" width="9.140625" style="2"/>
    <col min="330" max="330" width="49.85546875" style="2" customWidth="1"/>
    <col min="331" max="331" width="11.7109375" style="2" customWidth="1"/>
    <col min="332" max="332" width="25" style="2" customWidth="1"/>
    <col min="333" max="333" width="9.140625" style="2"/>
    <col min="334" max="334" width="49.85546875" style="2" customWidth="1"/>
    <col min="335" max="335" width="11.7109375" style="2" customWidth="1"/>
    <col min="336" max="336" width="25" style="2" customWidth="1"/>
    <col min="337" max="337" width="9.140625" style="2"/>
    <col min="338" max="338" width="49.85546875" style="2" customWidth="1"/>
    <col min="339" max="339" width="11.7109375" style="2" customWidth="1"/>
    <col min="340" max="340" width="25" style="2" customWidth="1"/>
    <col min="341" max="341" width="9.140625" style="2"/>
    <col min="342" max="342" width="49.85546875" style="2" customWidth="1"/>
    <col min="343" max="343" width="11.7109375" style="2" customWidth="1"/>
    <col min="344" max="344" width="25" style="2" customWidth="1"/>
    <col min="345" max="345" width="9.140625" style="2"/>
    <col min="346" max="346" width="49.85546875" style="2" customWidth="1"/>
    <col min="347" max="347" width="11.7109375" style="2" customWidth="1"/>
    <col min="348" max="348" width="25" style="2" customWidth="1"/>
    <col min="349" max="349" width="9.140625" style="2"/>
    <col min="350" max="350" width="49.85546875" style="2" customWidth="1"/>
    <col min="351" max="351" width="11.7109375" style="2" customWidth="1"/>
    <col min="352" max="352" width="25" style="2" customWidth="1"/>
    <col min="353" max="353" width="9.140625" style="2"/>
    <col min="354" max="354" width="49.85546875" style="2" customWidth="1"/>
    <col min="355" max="355" width="11.7109375" style="2" customWidth="1"/>
    <col min="356" max="356" width="25" style="2" customWidth="1"/>
    <col min="357" max="357" width="9.140625" style="2"/>
    <col min="358" max="358" width="49.85546875" style="2" customWidth="1"/>
    <col min="359" max="359" width="11.7109375" style="2" customWidth="1"/>
    <col min="360" max="360" width="25" style="2" customWidth="1"/>
    <col min="361" max="361" width="9.140625" style="2"/>
    <col min="362" max="362" width="49.85546875" style="2" customWidth="1"/>
    <col min="363" max="363" width="11.7109375" style="2" customWidth="1"/>
    <col min="364" max="364" width="25" style="2" customWidth="1"/>
    <col min="365" max="365" width="9.140625" style="2"/>
    <col min="366" max="366" width="49.85546875" style="2" customWidth="1"/>
    <col min="367" max="367" width="11.7109375" style="2" customWidth="1"/>
    <col min="368" max="368" width="25" style="2" customWidth="1"/>
    <col min="369" max="369" width="9.140625" style="2"/>
    <col min="370" max="370" width="49.85546875" style="2" customWidth="1"/>
    <col min="371" max="371" width="11.7109375" style="2" customWidth="1"/>
    <col min="372" max="372" width="25" style="2" customWidth="1"/>
    <col min="373" max="373" width="9.140625" style="2"/>
    <col min="374" max="374" width="49.85546875" style="2" customWidth="1"/>
    <col min="375" max="375" width="11.7109375" style="2" customWidth="1"/>
    <col min="376" max="376" width="25" style="2" customWidth="1"/>
    <col min="377" max="377" width="9.140625" style="2"/>
    <col min="378" max="378" width="49.85546875" style="2" customWidth="1"/>
    <col min="379" max="379" width="11.7109375" style="2" customWidth="1"/>
    <col min="380" max="380" width="25" style="2" customWidth="1"/>
    <col min="381" max="381" width="9.140625" style="2"/>
    <col min="382" max="382" width="49.85546875" style="2" customWidth="1"/>
    <col min="383" max="383" width="11.7109375" style="2" customWidth="1"/>
    <col min="384" max="384" width="25" style="2" customWidth="1"/>
    <col min="385" max="385" width="9.140625" style="2"/>
    <col min="386" max="386" width="49.85546875" style="2" customWidth="1"/>
    <col min="387" max="387" width="11.7109375" style="2" customWidth="1"/>
    <col min="388" max="388" width="25" style="2" customWidth="1"/>
    <col min="389" max="389" width="9.140625" style="2"/>
    <col min="390" max="390" width="49.85546875" style="2" customWidth="1"/>
    <col min="391" max="391" width="11.7109375" style="2" customWidth="1"/>
    <col min="392" max="392" width="25" style="2" customWidth="1"/>
    <col min="393" max="393" width="9.140625" style="2"/>
    <col min="394" max="394" width="49.85546875" style="2" customWidth="1"/>
    <col min="395" max="395" width="11.7109375" style="2" customWidth="1"/>
    <col min="396" max="396" width="25" style="2" customWidth="1"/>
    <col min="397" max="397" width="9.140625" style="2"/>
    <col min="398" max="398" width="49.85546875" style="2" customWidth="1"/>
    <col min="399" max="399" width="11.7109375" style="2" customWidth="1"/>
    <col min="400" max="400" width="25" style="2" customWidth="1"/>
    <col min="401" max="401" width="9.140625" style="2"/>
    <col min="402" max="402" width="49.85546875" style="2" customWidth="1"/>
    <col min="403" max="403" width="11.7109375" style="2" customWidth="1"/>
    <col min="404" max="404" width="25" style="2" customWidth="1"/>
    <col min="405" max="405" width="9.140625" style="2"/>
    <col min="406" max="406" width="49.85546875" style="2" customWidth="1"/>
    <col min="407" max="407" width="11.7109375" style="2" customWidth="1"/>
    <col min="408" max="408" width="25" style="2" customWidth="1"/>
    <col min="409" max="409" width="9.140625" style="2"/>
    <col min="410" max="410" width="49.85546875" style="2" customWidth="1"/>
    <col min="411" max="411" width="11.7109375" style="2" customWidth="1"/>
    <col min="412" max="412" width="25" style="2" customWidth="1"/>
    <col min="413" max="413" width="9.140625" style="2"/>
    <col min="414" max="414" width="49.85546875" style="2" customWidth="1"/>
    <col min="415" max="415" width="11.7109375" style="2" customWidth="1"/>
    <col min="416" max="416" width="25" style="2" customWidth="1"/>
    <col min="417" max="417" width="9.140625" style="2"/>
    <col min="418" max="418" width="49.85546875" style="2" customWidth="1"/>
    <col min="419" max="419" width="11.7109375" style="2" customWidth="1"/>
    <col min="420" max="420" width="25" style="2" customWidth="1"/>
    <col min="421" max="421" width="9.140625" style="2"/>
    <col min="422" max="422" width="49.85546875" style="2" customWidth="1"/>
    <col min="423" max="423" width="11.7109375" style="2" customWidth="1"/>
    <col min="424" max="424" width="25" style="2" customWidth="1"/>
    <col min="425" max="425" width="9.140625" style="2"/>
    <col min="426" max="426" width="49.85546875" style="2" customWidth="1"/>
    <col min="427" max="427" width="11.7109375" style="2" customWidth="1"/>
    <col min="428" max="428" width="25" style="2" customWidth="1"/>
    <col min="429" max="429" width="9.140625" style="2"/>
    <col min="430" max="430" width="49.85546875" style="2" customWidth="1"/>
    <col min="431" max="431" width="11.7109375" style="2" customWidth="1"/>
    <col min="432" max="432" width="25" style="2" customWidth="1"/>
    <col min="433" max="433" width="9.140625" style="2"/>
    <col min="434" max="434" width="49.85546875" style="2" customWidth="1"/>
    <col min="435" max="435" width="11.7109375" style="2" customWidth="1"/>
    <col min="436" max="436" width="25" style="2" customWidth="1"/>
    <col min="437" max="437" width="9.140625" style="2"/>
    <col min="438" max="438" width="49.85546875" style="2" customWidth="1"/>
    <col min="439" max="439" width="11.7109375" style="2" customWidth="1"/>
    <col min="440" max="440" width="25" style="2" customWidth="1"/>
    <col min="441" max="441" width="9.140625" style="2"/>
    <col min="442" max="442" width="49.85546875" style="2" customWidth="1"/>
    <col min="443" max="443" width="11.7109375" style="2" customWidth="1"/>
    <col min="444" max="444" width="25" style="2" customWidth="1"/>
    <col min="445" max="445" width="9.140625" style="2"/>
    <col min="446" max="446" width="49.85546875" style="2" customWidth="1"/>
    <col min="447" max="447" width="11.7109375" style="2" customWidth="1"/>
    <col min="448" max="448" width="25" style="2" customWidth="1"/>
    <col min="449" max="449" width="9.140625" style="2"/>
    <col min="450" max="450" width="49.85546875" style="2" customWidth="1"/>
    <col min="451" max="451" width="11.7109375" style="2" customWidth="1"/>
    <col min="452" max="452" width="25" style="2" customWidth="1"/>
    <col min="453" max="453" width="9.140625" style="2"/>
    <col min="454" max="454" width="49.85546875" style="2" customWidth="1"/>
    <col min="455" max="455" width="11.7109375" style="2" customWidth="1"/>
    <col min="456" max="456" width="25" style="2" customWidth="1"/>
    <col min="457" max="457" width="9.140625" style="2"/>
    <col min="458" max="458" width="49.85546875" style="2" customWidth="1"/>
    <col min="459" max="459" width="11.7109375" style="2" customWidth="1"/>
    <col min="460" max="460" width="25" style="2" customWidth="1"/>
    <col min="461" max="461" width="9.140625" style="2"/>
    <col min="462" max="462" width="49.85546875" style="2" customWidth="1"/>
    <col min="463" max="463" width="11.7109375" style="2" customWidth="1"/>
    <col min="464" max="464" width="25" style="2" customWidth="1"/>
    <col min="465" max="465" width="9.140625" style="2"/>
    <col min="466" max="466" width="49.85546875" style="2" customWidth="1"/>
    <col min="467" max="467" width="11.7109375" style="2" customWidth="1"/>
    <col min="468" max="468" width="25" style="2" customWidth="1"/>
    <col min="469" max="469" width="9.140625" style="2"/>
    <col min="470" max="470" width="49.85546875" style="2" customWidth="1"/>
    <col min="471" max="471" width="11.7109375" style="2" customWidth="1"/>
    <col min="472" max="472" width="25" style="2" customWidth="1"/>
    <col min="473" max="473" width="9.140625" style="2"/>
    <col min="474" max="474" width="49.85546875" style="2" customWidth="1"/>
    <col min="475" max="475" width="11.7109375" style="2" customWidth="1"/>
    <col min="476" max="476" width="25" style="2" customWidth="1"/>
    <col min="477" max="477" width="9.140625" style="2"/>
    <col min="478" max="478" width="49.85546875" style="2" customWidth="1"/>
    <col min="479" max="479" width="11.7109375" style="2" customWidth="1"/>
    <col min="480" max="480" width="25" style="2" customWidth="1"/>
    <col min="481" max="481" width="9.140625" style="2"/>
    <col min="482" max="482" width="49.85546875" style="2" customWidth="1"/>
    <col min="483" max="483" width="11.7109375" style="2" customWidth="1"/>
    <col min="484" max="484" width="25" style="2" customWidth="1"/>
    <col min="485" max="485" width="9.140625" style="2"/>
    <col min="486" max="486" width="49.85546875" style="2" customWidth="1"/>
    <col min="487" max="487" width="11.7109375" style="2" customWidth="1"/>
    <col min="488" max="488" width="25" style="2" customWidth="1"/>
    <col min="489" max="489" width="9.140625" style="2"/>
    <col min="490" max="490" width="49.85546875" style="2" customWidth="1"/>
    <col min="491" max="491" width="11.7109375" style="2" customWidth="1"/>
    <col min="492" max="492" width="25" style="2" customWidth="1"/>
    <col min="493" max="493" width="9.140625" style="2"/>
    <col min="494" max="494" width="49.85546875" style="2" customWidth="1"/>
    <col min="495" max="495" width="11.7109375" style="2" customWidth="1"/>
    <col min="496" max="496" width="25" style="2" customWidth="1"/>
    <col min="497" max="497" width="9.140625" style="2"/>
    <col min="498" max="498" width="49.85546875" style="2" customWidth="1"/>
    <col min="499" max="499" width="11.7109375" style="2" customWidth="1"/>
    <col min="500" max="500" width="25" style="2" customWidth="1"/>
    <col min="501" max="501" width="9.140625" style="2"/>
    <col min="502" max="502" width="49.85546875" style="2" customWidth="1"/>
    <col min="503" max="503" width="11.7109375" style="2" customWidth="1"/>
    <col min="504" max="504" width="25" style="2" customWidth="1"/>
    <col min="505" max="505" width="9.140625" style="2"/>
    <col min="506" max="506" width="49.85546875" style="2" customWidth="1"/>
    <col min="507" max="507" width="11.7109375" style="2" customWidth="1"/>
    <col min="508" max="508" width="25" style="2" customWidth="1"/>
    <col min="509" max="509" width="9.140625" style="2"/>
    <col min="510" max="510" width="49.85546875" style="2" customWidth="1"/>
    <col min="511" max="511" width="11.7109375" style="2" customWidth="1"/>
    <col min="512" max="512" width="25" style="2" customWidth="1"/>
    <col min="513" max="513" width="9.140625" style="2"/>
    <col min="514" max="514" width="49.85546875" style="2" customWidth="1"/>
    <col min="515" max="515" width="11.7109375" style="2" customWidth="1"/>
    <col min="516" max="516" width="25" style="2" customWidth="1"/>
    <col min="517" max="517" width="9.140625" style="2"/>
    <col min="518" max="518" width="49.85546875" style="2" customWidth="1"/>
    <col min="519" max="519" width="11.7109375" style="2" customWidth="1"/>
    <col min="520" max="520" width="25" style="2" customWidth="1"/>
    <col min="521" max="521" width="9.140625" style="2"/>
    <col min="522" max="522" width="49.85546875" style="2" customWidth="1"/>
    <col min="523" max="523" width="11.7109375" style="2" customWidth="1"/>
    <col min="524" max="524" width="25" style="2" customWidth="1"/>
    <col min="525" max="525" width="9.140625" style="2"/>
    <col min="526" max="526" width="49.85546875" style="2" customWidth="1"/>
    <col min="527" max="527" width="11.7109375" style="2" customWidth="1"/>
    <col min="528" max="528" width="25" style="2" customWidth="1"/>
    <col min="529" max="529" width="9.140625" style="2"/>
    <col min="530" max="530" width="49.85546875" style="2" customWidth="1"/>
    <col min="531" max="531" width="11.7109375" style="2" customWidth="1"/>
    <col min="532" max="532" width="25" style="2" customWidth="1"/>
    <col min="533" max="533" width="9.140625" style="2"/>
    <col min="534" max="534" width="49.85546875" style="2" customWidth="1"/>
    <col min="535" max="535" width="11.7109375" style="2" customWidth="1"/>
    <col min="536" max="536" width="25" style="2" customWidth="1"/>
    <col min="537" max="537" width="9.140625" style="2"/>
    <col min="538" max="538" width="49.85546875" style="2" customWidth="1"/>
    <col min="539" max="539" width="11.7109375" style="2" customWidth="1"/>
    <col min="540" max="540" width="25" style="2" customWidth="1"/>
    <col min="541" max="541" width="9.140625" style="2"/>
    <col min="542" max="542" width="49.85546875" style="2" customWidth="1"/>
    <col min="543" max="543" width="11.7109375" style="2" customWidth="1"/>
    <col min="544" max="544" width="25" style="2" customWidth="1"/>
    <col min="545" max="545" width="9.140625" style="2"/>
    <col min="546" max="546" width="49.85546875" style="2" customWidth="1"/>
    <col min="547" max="547" width="11.7109375" style="2" customWidth="1"/>
    <col min="548" max="548" width="25" style="2" customWidth="1"/>
    <col min="549" max="549" width="9.140625" style="2"/>
    <col min="550" max="550" width="49.85546875" style="2" customWidth="1"/>
    <col min="551" max="551" width="11.7109375" style="2" customWidth="1"/>
    <col min="552" max="552" width="25" style="2" customWidth="1"/>
    <col min="553" max="553" width="9.140625" style="2"/>
    <col min="554" max="554" width="49.85546875" style="2" customWidth="1"/>
    <col min="555" max="555" width="11.7109375" style="2" customWidth="1"/>
    <col min="556" max="556" width="25" style="2" customWidth="1"/>
    <col min="557" max="557" width="9.140625" style="2"/>
    <col min="558" max="558" width="49.85546875" style="2" customWidth="1"/>
    <col min="559" max="559" width="11.7109375" style="2" customWidth="1"/>
    <col min="560" max="560" width="25" style="2" customWidth="1"/>
    <col min="561" max="561" width="9.140625" style="2"/>
    <col min="562" max="562" width="49.85546875" style="2" customWidth="1"/>
    <col min="563" max="563" width="11.7109375" style="2" customWidth="1"/>
    <col min="564" max="564" width="25" style="2" customWidth="1"/>
    <col min="565" max="565" width="9.140625" style="2"/>
    <col min="566" max="566" width="49.85546875" style="2" customWidth="1"/>
    <col min="567" max="567" width="11.7109375" style="2" customWidth="1"/>
    <col min="568" max="568" width="25" style="2" customWidth="1"/>
    <col min="569" max="569" width="9.140625" style="2"/>
    <col min="570" max="570" width="49.85546875" style="2" customWidth="1"/>
    <col min="571" max="571" width="11.7109375" style="2" customWidth="1"/>
    <col min="572" max="572" width="25" style="2" customWidth="1"/>
    <col min="573" max="573" width="9.140625" style="2"/>
    <col min="574" max="574" width="49.85546875" style="2" customWidth="1"/>
    <col min="575" max="575" width="11.7109375" style="2" customWidth="1"/>
    <col min="576" max="576" width="25" style="2" customWidth="1"/>
    <col min="577" max="577" width="9.140625" style="2"/>
    <col min="578" max="578" width="49.85546875" style="2" customWidth="1"/>
    <col min="579" max="579" width="11.7109375" style="2" customWidth="1"/>
    <col min="580" max="580" width="25" style="2" customWidth="1"/>
    <col min="581" max="581" width="9.140625" style="2"/>
    <col min="582" max="582" width="49.85546875" style="2" customWidth="1"/>
    <col min="583" max="583" width="11.7109375" style="2" customWidth="1"/>
    <col min="584" max="584" width="25" style="2" customWidth="1"/>
    <col min="585" max="585" width="9.140625" style="2"/>
    <col min="586" max="586" width="49.85546875" style="2" customWidth="1"/>
    <col min="587" max="587" width="11.7109375" style="2" customWidth="1"/>
    <col min="588" max="588" width="25" style="2" customWidth="1"/>
    <col min="589" max="589" width="9.140625" style="2"/>
    <col min="590" max="590" width="49.85546875" style="2" customWidth="1"/>
    <col min="591" max="591" width="11.7109375" style="2" customWidth="1"/>
    <col min="592" max="592" width="25" style="2" customWidth="1"/>
    <col min="593" max="593" width="9.140625" style="2"/>
    <col min="594" max="594" width="49.85546875" style="2" customWidth="1"/>
    <col min="595" max="595" width="11.7109375" style="2" customWidth="1"/>
    <col min="596" max="596" width="25" style="2" customWidth="1"/>
    <col min="597" max="597" width="9.140625" style="2"/>
    <col min="598" max="598" width="49.85546875" style="2" customWidth="1"/>
    <col min="599" max="599" width="11.7109375" style="2" customWidth="1"/>
    <col min="600" max="600" width="25" style="2" customWidth="1"/>
    <col min="601" max="601" width="9.140625" style="2"/>
    <col min="602" max="602" width="49.85546875" style="2" customWidth="1"/>
    <col min="603" max="603" width="11.7109375" style="2" customWidth="1"/>
    <col min="604" max="604" width="25" style="2" customWidth="1"/>
    <col min="605" max="605" width="9.140625" style="2"/>
    <col min="606" max="606" width="49.85546875" style="2" customWidth="1"/>
    <col min="607" max="607" width="11.7109375" style="2" customWidth="1"/>
    <col min="608" max="608" width="25" style="2" customWidth="1"/>
    <col min="609" max="609" width="9.140625" style="2"/>
    <col min="610" max="610" width="49.85546875" style="2" customWidth="1"/>
    <col min="611" max="611" width="11.7109375" style="2" customWidth="1"/>
    <col min="612" max="612" width="25" style="2" customWidth="1"/>
    <col min="613" max="613" width="9.140625" style="2"/>
    <col min="614" max="614" width="49.85546875" style="2" customWidth="1"/>
    <col min="615" max="615" width="11.7109375" style="2" customWidth="1"/>
    <col min="616" max="616" width="25" style="2" customWidth="1"/>
    <col min="617" max="617" width="9.140625" style="2"/>
    <col min="618" max="618" width="49.85546875" style="2" customWidth="1"/>
    <col min="619" max="619" width="11.7109375" style="2" customWidth="1"/>
    <col min="620" max="620" width="25" style="2" customWidth="1"/>
    <col min="621" max="621" width="9.140625" style="2"/>
    <col min="622" max="622" width="49.85546875" style="2" customWidth="1"/>
    <col min="623" max="623" width="11.7109375" style="2" customWidth="1"/>
    <col min="624" max="624" width="25" style="2" customWidth="1"/>
    <col min="625" max="625" width="9.140625" style="2"/>
    <col min="626" max="626" width="49.85546875" style="2" customWidth="1"/>
    <col min="627" max="627" width="11.7109375" style="2" customWidth="1"/>
    <col min="628" max="628" width="25" style="2" customWidth="1"/>
    <col min="629" max="629" width="9.140625" style="2"/>
    <col min="630" max="630" width="49.85546875" style="2" customWidth="1"/>
    <col min="631" max="631" width="11.7109375" style="2" customWidth="1"/>
    <col min="632" max="632" width="25" style="2" customWidth="1"/>
    <col min="633" max="633" width="9.140625" style="2"/>
    <col min="634" max="634" width="49.85546875" style="2" customWidth="1"/>
    <col min="635" max="635" width="11.7109375" style="2" customWidth="1"/>
    <col min="636" max="636" width="25" style="2" customWidth="1"/>
    <col min="637" max="637" width="9.140625" style="2"/>
    <col min="638" max="638" width="49.85546875" style="2" customWidth="1"/>
    <col min="639" max="639" width="11.7109375" style="2" customWidth="1"/>
    <col min="640" max="640" width="25" style="2" customWidth="1"/>
    <col min="641" max="641" width="9.140625" style="2"/>
    <col min="642" max="642" width="49.85546875" style="2" customWidth="1"/>
    <col min="643" max="643" width="11.7109375" style="2" customWidth="1"/>
    <col min="644" max="644" width="25" style="2" customWidth="1"/>
    <col min="645" max="645" width="9.140625" style="2"/>
    <col min="646" max="646" width="49.85546875" style="2" customWidth="1"/>
    <col min="647" max="647" width="11.7109375" style="2" customWidth="1"/>
    <col min="648" max="648" width="25" style="2" customWidth="1"/>
    <col min="649" max="649" width="9.140625" style="2"/>
    <col min="650" max="650" width="49.85546875" style="2" customWidth="1"/>
    <col min="651" max="651" width="11.7109375" style="2" customWidth="1"/>
    <col min="652" max="652" width="25" style="2" customWidth="1"/>
    <col min="653" max="653" width="9.140625" style="2"/>
    <col min="654" max="654" width="49.85546875" style="2" customWidth="1"/>
    <col min="655" max="655" width="11.7109375" style="2" customWidth="1"/>
    <col min="656" max="656" width="25" style="2" customWidth="1"/>
    <col min="657" max="657" width="9.140625" style="2"/>
    <col min="658" max="658" width="49.85546875" style="2" customWidth="1"/>
    <col min="659" max="659" width="11.7109375" style="2" customWidth="1"/>
    <col min="660" max="660" width="25" style="2" customWidth="1"/>
    <col min="661" max="661" width="9.140625" style="2"/>
    <col min="662" max="662" width="49.85546875" style="2" customWidth="1"/>
    <col min="663" max="663" width="11.7109375" style="2" customWidth="1"/>
    <col min="664" max="664" width="25" style="2" customWidth="1"/>
    <col min="665" max="665" width="9.140625" style="2"/>
    <col min="666" max="666" width="49.85546875" style="2" customWidth="1"/>
    <col min="667" max="667" width="11.7109375" style="2" customWidth="1"/>
    <col min="668" max="668" width="25" style="2" customWidth="1"/>
    <col min="669" max="669" width="9.140625" style="2"/>
    <col min="670" max="670" width="49.85546875" style="2" customWidth="1"/>
    <col min="671" max="671" width="11.7109375" style="2" customWidth="1"/>
    <col min="672" max="672" width="25" style="2" customWidth="1"/>
    <col min="673" max="673" width="9.140625" style="2"/>
    <col min="674" max="674" width="49.85546875" style="2" customWidth="1"/>
    <col min="675" max="675" width="11.7109375" style="2" customWidth="1"/>
    <col min="676" max="676" width="25" style="2" customWidth="1"/>
    <col min="677" max="677" width="9.140625" style="2"/>
    <col min="678" max="678" width="49.85546875" style="2" customWidth="1"/>
    <col min="679" max="679" width="11.7109375" style="2" customWidth="1"/>
    <col min="680" max="680" width="25" style="2" customWidth="1"/>
    <col min="681" max="681" width="9.140625" style="2"/>
    <col min="682" max="682" width="49.85546875" style="2" customWidth="1"/>
    <col min="683" max="683" width="11.7109375" style="2" customWidth="1"/>
    <col min="684" max="684" width="25" style="2" customWidth="1"/>
    <col min="685" max="685" width="9.140625" style="2"/>
    <col min="686" max="686" width="49.85546875" style="2" customWidth="1"/>
    <col min="687" max="687" width="11.7109375" style="2" customWidth="1"/>
    <col min="688" max="688" width="25" style="2" customWidth="1"/>
    <col min="689" max="689" width="9.140625" style="2"/>
    <col min="690" max="690" width="49.85546875" style="2" customWidth="1"/>
    <col min="691" max="691" width="11.7109375" style="2" customWidth="1"/>
    <col min="692" max="692" width="25" style="2" customWidth="1"/>
    <col min="693" max="693" width="9.140625" style="2"/>
    <col min="694" max="694" width="49.85546875" style="2" customWidth="1"/>
    <col min="695" max="695" width="11.7109375" style="2" customWidth="1"/>
    <col min="696" max="696" width="25" style="2" customWidth="1"/>
    <col min="697" max="697" width="9.140625" style="2"/>
    <col min="698" max="698" width="49.85546875" style="2" customWidth="1"/>
    <col min="699" max="699" width="11.7109375" style="2" customWidth="1"/>
    <col min="700" max="700" width="25" style="2" customWidth="1"/>
    <col min="701" max="701" width="9.140625" style="2"/>
    <col min="702" max="702" width="49.85546875" style="2" customWidth="1"/>
    <col min="703" max="703" width="11.7109375" style="2" customWidth="1"/>
    <col min="704" max="704" width="25" style="2" customWidth="1"/>
    <col min="705" max="705" width="9.140625" style="2"/>
    <col min="706" max="706" width="49.85546875" style="2" customWidth="1"/>
    <col min="707" max="707" width="11.7109375" style="2" customWidth="1"/>
    <col min="708" max="708" width="25" style="2" customWidth="1"/>
    <col min="709" max="709" width="9.140625" style="2"/>
    <col min="710" max="710" width="49.85546875" style="2" customWidth="1"/>
    <col min="711" max="711" width="11.7109375" style="2" customWidth="1"/>
    <col min="712" max="712" width="25" style="2" customWidth="1"/>
    <col min="713" max="713" width="9.140625" style="2"/>
    <col min="714" max="714" width="49.85546875" style="2" customWidth="1"/>
    <col min="715" max="715" width="11.7109375" style="2" customWidth="1"/>
    <col min="716" max="716" width="25" style="2" customWidth="1"/>
    <col min="717" max="717" width="9.140625" style="2"/>
    <col min="718" max="718" width="49.85546875" style="2" customWidth="1"/>
    <col min="719" max="719" width="11.7109375" style="2" customWidth="1"/>
    <col min="720" max="720" width="25" style="2" customWidth="1"/>
    <col min="721" max="721" width="9.140625" style="2"/>
    <col min="722" max="722" width="49.85546875" style="2" customWidth="1"/>
    <col min="723" max="723" width="11.7109375" style="2" customWidth="1"/>
    <col min="724" max="724" width="25" style="2" customWidth="1"/>
    <col min="725" max="725" width="9.140625" style="2"/>
    <col min="726" max="726" width="49.85546875" style="2" customWidth="1"/>
    <col min="727" max="727" width="11.7109375" style="2" customWidth="1"/>
    <col min="728" max="728" width="25" style="2" customWidth="1"/>
    <col min="729" max="729" width="9.140625" style="2"/>
    <col min="730" max="730" width="49.85546875" style="2" customWidth="1"/>
    <col min="731" max="731" width="11.7109375" style="2" customWidth="1"/>
    <col min="732" max="732" width="25" style="2" customWidth="1"/>
    <col min="733" max="733" width="9.140625" style="2"/>
    <col min="734" max="734" width="49.85546875" style="2" customWidth="1"/>
    <col min="735" max="735" width="11.7109375" style="2" customWidth="1"/>
    <col min="736" max="736" width="25" style="2" customWidth="1"/>
    <col min="737" max="737" width="9.140625" style="2"/>
    <col min="738" max="738" width="49.85546875" style="2" customWidth="1"/>
    <col min="739" max="739" width="11.7109375" style="2" customWidth="1"/>
    <col min="740" max="740" width="25" style="2" customWidth="1"/>
    <col min="741" max="741" width="9.140625" style="2"/>
    <col min="742" max="742" width="49.85546875" style="2" customWidth="1"/>
    <col min="743" max="743" width="11.7109375" style="2" customWidth="1"/>
    <col min="744" max="744" width="25" style="2" customWidth="1"/>
    <col min="745" max="745" width="9.140625" style="2"/>
    <col min="746" max="746" width="49.85546875" style="2" customWidth="1"/>
    <col min="747" max="747" width="11.7109375" style="2" customWidth="1"/>
    <col min="748" max="748" width="25" style="2" customWidth="1"/>
    <col min="749" max="749" width="9.140625" style="2"/>
    <col min="750" max="750" width="49.85546875" style="2" customWidth="1"/>
    <col min="751" max="751" width="11.7109375" style="2" customWidth="1"/>
    <col min="752" max="752" width="25" style="2" customWidth="1"/>
    <col min="753" max="753" width="9.140625" style="2"/>
    <col min="754" max="754" width="49.85546875" style="2" customWidth="1"/>
    <col min="755" max="755" width="11.7109375" style="2" customWidth="1"/>
    <col min="756" max="756" width="25" style="2" customWidth="1"/>
    <col min="757" max="757" width="9.140625" style="2"/>
    <col min="758" max="758" width="49.85546875" style="2" customWidth="1"/>
    <col min="759" max="759" width="11.7109375" style="2" customWidth="1"/>
    <col min="760" max="760" width="25" style="2" customWidth="1"/>
    <col min="761" max="761" width="9.140625" style="2"/>
    <col min="762" max="762" width="49.85546875" style="2" customWidth="1"/>
    <col min="763" max="763" width="11.7109375" style="2" customWidth="1"/>
    <col min="764" max="764" width="25" style="2" customWidth="1"/>
    <col min="765" max="765" width="9.140625" style="2"/>
    <col min="766" max="766" width="49.85546875" style="2" customWidth="1"/>
    <col min="767" max="767" width="11.7109375" style="2" customWidth="1"/>
    <col min="768" max="768" width="25" style="2" customWidth="1"/>
    <col min="769" max="769" width="9.140625" style="2"/>
    <col min="770" max="770" width="49.85546875" style="2" customWidth="1"/>
    <col min="771" max="771" width="11.7109375" style="2" customWidth="1"/>
    <col min="772" max="772" width="25" style="2" customWidth="1"/>
    <col min="773" max="773" width="9.140625" style="2"/>
    <col min="774" max="774" width="49.85546875" style="2" customWidth="1"/>
    <col min="775" max="775" width="11.7109375" style="2" customWidth="1"/>
    <col min="776" max="776" width="25" style="2" customWidth="1"/>
    <col min="777" max="777" width="9.140625" style="2"/>
    <col min="778" max="778" width="49.85546875" style="2" customWidth="1"/>
    <col min="779" max="779" width="11.7109375" style="2" customWidth="1"/>
    <col min="780" max="780" width="25" style="2" customWidth="1"/>
    <col min="781" max="781" width="9.140625" style="2"/>
    <col min="782" max="782" width="49.85546875" style="2" customWidth="1"/>
    <col min="783" max="783" width="11.7109375" style="2" customWidth="1"/>
    <col min="784" max="784" width="25" style="2" customWidth="1"/>
    <col min="785" max="785" width="9.140625" style="2"/>
    <col min="786" max="786" width="49.85546875" style="2" customWidth="1"/>
    <col min="787" max="787" width="11.7109375" style="2" customWidth="1"/>
    <col min="788" max="788" width="25" style="2" customWidth="1"/>
    <col min="789" max="789" width="9.140625" style="2"/>
    <col min="790" max="790" width="49.85546875" style="2" customWidth="1"/>
    <col min="791" max="791" width="11.7109375" style="2" customWidth="1"/>
    <col min="792" max="792" width="25" style="2" customWidth="1"/>
    <col min="793" max="793" width="9.140625" style="2"/>
    <col min="794" max="794" width="49.85546875" style="2" customWidth="1"/>
    <col min="795" max="795" width="11.7109375" style="2" customWidth="1"/>
    <col min="796" max="796" width="25" style="2" customWidth="1"/>
    <col min="797" max="797" width="9.140625" style="2"/>
    <col min="798" max="798" width="49.85546875" style="2" customWidth="1"/>
    <col min="799" max="799" width="11.7109375" style="2" customWidth="1"/>
    <col min="800" max="800" width="25" style="2" customWidth="1"/>
    <col min="801" max="801" width="9.140625" style="2"/>
    <col min="802" max="802" width="49.85546875" style="2" customWidth="1"/>
    <col min="803" max="803" width="11.7109375" style="2" customWidth="1"/>
    <col min="804" max="804" width="25" style="2" customWidth="1"/>
    <col min="805" max="805" width="9.140625" style="2"/>
    <col min="806" max="806" width="49.85546875" style="2" customWidth="1"/>
    <col min="807" max="807" width="11.7109375" style="2" customWidth="1"/>
    <col min="808" max="808" width="25" style="2" customWidth="1"/>
    <col min="809" max="809" width="9.140625" style="2"/>
    <col min="810" max="810" width="49.85546875" style="2" customWidth="1"/>
    <col min="811" max="811" width="11.7109375" style="2" customWidth="1"/>
    <col min="812" max="812" width="25" style="2" customWidth="1"/>
    <col min="813" max="813" width="9.140625" style="2"/>
    <col min="814" max="814" width="49.85546875" style="2" customWidth="1"/>
    <col min="815" max="815" width="11.7109375" style="2" customWidth="1"/>
    <col min="816" max="816" width="25" style="2" customWidth="1"/>
    <col min="817" max="817" width="9.140625" style="2"/>
    <col min="818" max="818" width="49.85546875" style="2" customWidth="1"/>
    <col min="819" max="819" width="11.7109375" style="2" customWidth="1"/>
    <col min="820" max="820" width="25" style="2" customWidth="1"/>
    <col min="821" max="821" width="9.140625" style="2"/>
    <col min="822" max="822" width="49.85546875" style="2" customWidth="1"/>
    <col min="823" max="823" width="11.7109375" style="2" customWidth="1"/>
    <col min="824" max="824" width="25" style="2" customWidth="1"/>
    <col min="825" max="825" width="9.140625" style="2"/>
    <col min="826" max="826" width="49.85546875" style="2" customWidth="1"/>
    <col min="827" max="827" width="11.7109375" style="2" customWidth="1"/>
    <col min="828" max="828" width="25" style="2" customWidth="1"/>
    <col min="829" max="829" width="9.140625" style="2"/>
    <col min="830" max="830" width="49.85546875" style="2" customWidth="1"/>
    <col min="831" max="831" width="11.7109375" style="2" customWidth="1"/>
    <col min="832" max="832" width="25" style="2" customWidth="1"/>
    <col min="833" max="833" width="9.140625" style="2"/>
    <col min="834" max="834" width="49.85546875" style="2" customWidth="1"/>
    <col min="835" max="835" width="11.7109375" style="2" customWidth="1"/>
    <col min="836" max="836" width="25" style="2" customWidth="1"/>
    <col min="837" max="837" width="9.140625" style="2"/>
    <col min="838" max="838" width="49.85546875" style="2" customWidth="1"/>
    <col min="839" max="839" width="11.7109375" style="2" customWidth="1"/>
    <col min="840" max="840" width="25" style="2" customWidth="1"/>
    <col min="841" max="841" width="9.140625" style="2"/>
    <col min="842" max="842" width="49.85546875" style="2" customWidth="1"/>
    <col min="843" max="843" width="11.7109375" style="2" customWidth="1"/>
    <col min="844" max="844" width="25" style="2" customWidth="1"/>
    <col min="845" max="845" width="9.140625" style="2"/>
    <col min="846" max="846" width="49.85546875" style="2" customWidth="1"/>
    <col min="847" max="847" width="11.7109375" style="2" customWidth="1"/>
    <col min="848" max="848" width="25" style="2" customWidth="1"/>
    <col min="849" max="849" width="9.140625" style="2"/>
    <col min="850" max="850" width="49.85546875" style="2" customWidth="1"/>
    <col min="851" max="851" width="11.7109375" style="2" customWidth="1"/>
    <col min="852" max="852" width="25" style="2" customWidth="1"/>
    <col min="853" max="853" width="9.140625" style="2"/>
    <col min="854" max="854" width="49.85546875" style="2" customWidth="1"/>
    <col min="855" max="855" width="11.7109375" style="2" customWidth="1"/>
    <col min="856" max="856" width="25" style="2" customWidth="1"/>
    <col min="857" max="857" width="9.140625" style="2"/>
    <col min="858" max="858" width="49.85546875" style="2" customWidth="1"/>
    <col min="859" max="859" width="11.7109375" style="2" customWidth="1"/>
    <col min="860" max="860" width="25" style="2" customWidth="1"/>
    <col min="861" max="861" width="9.140625" style="2"/>
    <col min="862" max="862" width="49.85546875" style="2" customWidth="1"/>
    <col min="863" max="863" width="11.7109375" style="2" customWidth="1"/>
    <col min="864" max="864" width="25" style="2" customWidth="1"/>
    <col min="865" max="865" width="9.140625" style="2"/>
    <col min="866" max="866" width="49.85546875" style="2" customWidth="1"/>
    <col min="867" max="867" width="11.7109375" style="2" customWidth="1"/>
    <col min="868" max="868" width="25" style="2" customWidth="1"/>
    <col min="869" max="869" width="9.140625" style="2"/>
    <col min="870" max="870" width="49.85546875" style="2" customWidth="1"/>
    <col min="871" max="871" width="11.7109375" style="2" customWidth="1"/>
    <col min="872" max="872" width="25" style="2" customWidth="1"/>
    <col min="873" max="873" width="9.140625" style="2"/>
    <col min="874" max="874" width="49.85546875" style="2" customWidth="1"/>
    <col min="875" max="875" width="11.7109375" style="2" customWidth="1"/>
    <col min="876" max="876" width="25" style="2" customWidth="1"/>
    <col min="877" max="877" width="9.140625" style="2"/>
    <col min="878" max="878" width="49.85546875" style="2" customWidth="1"/>
    <col min="879" max="879" width="11.7109375" style="2" customWidth="1"/>
    <col min="880" max="880" width="25" style="2" customWidth="1"/>
    <col min="881" max="881" width="9.140625" style="2"/>
    <col min="882" max="882" width="49.85546875" style="2" customWidth="1"/>
    <col min="883" max="883" width="11.7109375" style="2" customWidth="1"/>
    <col min="884" max="884" width="25" style="2" customWidth="1"/>
    <col min="885" max="885" width="9.140625" style="2"/>
    <col min="886" max="886" width="49.85546875" style="2" customWidth="1"/>
    <col min="887" max="887" width="11.7109375" style="2" customWidth="1"/>
    <col min="888" max="888" width="25" style="2" customWidth="1"/>
    <col min="889" max="889" width="9.140625" style="2"/>
    <col min="890" max="890" width="49.85546875" style="2" customWidth="1"/>
    <col min="891" max="891" width="11.7109375" style="2" customWidth="1"/>
    <col min="892" max="892" width="25" style="2" customWidth="1"/>
    <col min="893" max="893" width="9.140625" style="2"/>
    <col min="894" max="894" width="49.85546875" style="2" customWidth="1"/>
    <col min="895" max="895" width="11.7109375" style="2" customWidth="1"/>
    <col min="896" max="896" width="25" style="2" customWidth="1"/>
    <col min="897" max="897" width="9.140625" style="2"/>
    <col min="898" max="898" width="49.85546875" style="2" customWidth="1"/>
    <col min="899" max="899" width="11.7109375" style="2" customWidth="1"/>
    <col min="900" max="900" width="25" style="2" customWidth="1"/>
    <col min="901" max="901" width="9.140625" style="2"/>
    <col min="902" max="902" width="49.85546875" style="2" customWidth="1"/>
    <col min="903" max="903" width="11.7109375" style="2" customWidth="1"/>
    <col min="904" max="904" width="25" style="2" customWidth="1"/>
    <col min="905" max="905" width="9.140625" style="2"/>
    <col min="906" max="906" width="49.85546875" style="2" customWidth="1"/>
    <col min="907" max="907" width="11.7109375" style="2" customWidth="1"/>
    <col min="908" max="908" width="25" style="2" customWidth="1"/>
    <col min="909" max="909" width="9.140625" style="2"/>
    <col min="910" max="910" width="49.85546875" style="2" customWidth="1"/>
    <col min="911" max="911" width="11.7109375" style="2" customWidth="1"/>
    <col min="912" max="912" width="25" style="2" customWidth="1"/>
    <col min="913" max="913" width="9.140625" style="2"/>
    <col min="914" max="914" width="49.85546875" style="2" customWidth="1"/>
    <col min="915" max="915" width="11.7109375" style="2" customWidth="1"/>
    <col min="916" max="916" width="25" style="2" customWidth="1"/>
    <col min="917" max="917" width="9.140625" style="2"/>
    <col min="918" max="918" width="49.85546875" style="2" customWidth="1"/>
    <col min="919" max="919" width="11.7109375" style="2" customWidth="1"/>
    <col min="920" max="920" width="25" style="2" customWidth="1"/>
    <col min="921" max="921" width="9.140625" style="2"/>
    <col min="922" max="922" width="49.85546875" style="2" customWidth="1"/>
    <col min="923" max="923" width="11.7109375" style="2" customWidth="1"/>
    <col min="924" max="924" width="25" style="2" customWidth="1"/>
    <col min="925" max="925" width="9.140625" style="2"/>
    <col min="926" max="926" width="49.85546875" style="2" customWidth="1"/>
    <col min="927" max="927" width="11.7109375" style="2" customWidth="1"/>
    <col min="928" max="928" width="25" style="2" customWidth="1"/>
    <col min="929" max="929" width="9.140625" style="2"/>
    <col min="930" max="930" width="49.85546875" style="2" customWidth="1"/>
    <col min="931" max="931" width="11.7109375" style="2" customWidth="1"/>
    <col min="932" max="932" width="25" style="2" customWidth="1"/>
    <col min="933" max="933" width="9.140625" style="2"/>
    <col min="934" max="934" width="49.85546875" style="2" customWidth="1"/>
    <col min="935" max="935" width="11.7109375" style="2" customWidth="1"/>
    <col min="936" max="936" width="25" style="2" customWidth="1"/>
    <col min="937" max="937" width="9.140625" style="2"/>
    <col min="938" max="938" width="49.85546875" style="2" customWidth="1"/>
    <col min="939" max="939" width="11.7109375" style="2" customWidth="1"/>
    <col min="940" max="940" width="25" style="2" customWidth="1"/>
    <col min="941" max="941" width="9.140625" style="2"/>
    <col min="942" max="942" width="49.85546875" style="2" customWidth="1"/>
    <col min="943" max="943" width="11.7109375" style="2" customWidth="1"/>
    <col min="944" max="944" width="25" style="2" customWidth="1"/>
    <col min="945" max="945" width="9.140625" style="2"/>
    <col min="946" max="946" width="49.85546875" style="2" customWidth="1"/>
    <col min="947" max="947" width="11.7109375" style="2" customWidth="1"/>
    <col min="948" max="948" width="25" style="2" customWidth="1"/>
    <col min="949" max="949" width="9.140625" style="2"/>
    <col min="950" max="950" width="49.85546875" style="2" customWidth="1"/>
    <col min="951" max="951" width="11.7109375" style="2" customWidth="1"/>
    <col min="952" max="952" width="25" style="2" customWidth="1"/>
    <col min="953" max="953" width="9.140625" style="2"/>
    <col min="954" max="954" width="49.85546875" style="2" customWidth="1"/>
    <col min="955" max="955" width="11.7109375" style="2" customWidth="1"/>
    <col min="956" max="956" width="25" style="2" customWidth="1"/>
    <col min="957" max="957" width="9.140625" style="2"/>
    <col min="958" max="958" width="49.85546875" style="2" customWidth="1"/>
    <col min="959" max="959" width="11.7109375" style="2" customWidth="1"/>
    <col min="960" max="960" width="25" style="2" customWidth="1"/>
    <col min="961" max="961" width="9.140625" style="2"/>
    <col min="962" max="962" width="49.85546875" style="2" customWidth="1"/>
    <col min="963" max="963" width="11.7109375" style="2" customWidth="1"/>
    <col min="964" max="964" width="25" style="2" customWidth="1"/>
    <col min="965" max="965" width="9.140625" style="2"/>
    <col min="966" max="966" width="49.85546875" style="2" customWidth="1"/>
    <col min="967" max="967" width="11.7109375" style="2" customWidth="1"/>
    <col min="968" max="968" width="25" style="2" customWidth="1"/>
    <col min="969" max="969" width="9.140625" style="2"/>
    <col min="970" max="970" width="49.85546875" style="2" customWidth="1"/>
    <col min="971" max="971" width="11.7109375" style="2" customWidth="1"/>
    <col min="972" max="972" width="25" style="2" customWidth="1"/>
    <col min="973" max="973" width="9.140625" style="2"/>
    <col min="974" max="974" width="49.85546875" style="2" customWidth="1"/>
    <col min="975" max="975" width="11.7109375" style="2" customWidth="1"/>
    <col min="976" max="976" width="25" style="2" customWidth="1"/>
    <col min="977" max="977" width="9.140625" style="2"/>
    <col min="978" max="978" width="49.85546875" style="2" customWidth="1"/>
    <col min="979" max="979" width="11.7109375" style="2" customWidth="1"/>
    <col min="980" max="980" width="25" style="2" customWidth="1"/>
    <col min="981" max="981" width="9.140625" style="2"/>
    <col min="982" max="982" width="49.85546875" style="2" customWidth="1"/>
    <col min="983" max="983" width="11.7109375" style="2" customWidth="1"/>
    <col min="984" max="984" width="25" style="2" customWidth="1"/>
    <col min="985" max="985" width="9.140625" style="2"/>
    <col min="986" max="986" width="49.85546875" style="2" customWidth="1"/>
    <col min="987" max="987" width="11.7109375" style="2" customWidth="1"/>
    <col min="988" max="988" width="25" style="2" customWidth="1"/>
    <col min="989" max="989" width="9.140625" style="2"/>
    <col min="990" max="990" width="49.85546875" style="2" customWidth="1"/>
    <col min="991" max="991" width="11.7109375" style="2" customWidth="1"/>
    <col min="992" max="992" width="25" style="2" customWidth="1"/>
    <col min="993" max="993" width="9.140625" style="2"/>
    <col min="994" max="994" width="49.85546875" style="2" customWidth="1"/>
    <col min="995" max="995" width="11.7109375" style="2" customWidth="1"/>
    <col min="996" max="996" width="25" style="2" customWidth="1"/>
    <col min="997" max="997" width="9.140625" style="2"/>
    <col min="998" max="998" width="49.85546875" style="2" customWidth="1"/>
    <col min="999" max="999" width="11.7109375" style="2" customWidth="1"/>
    <col min="1000" max="1000" width="25" style="2" customWidth="1"/>
    <col min="1001" max="1001" width="9.140625" style="2"/>
    <col min="1002" max="1002" width="49.85546875" style="2" customWidth="1"/>
    <col min="1003" max="1003" width="11.7109375" style="2" customWidth="1"/>
    <col min="1004" max="1004" width="25" style="2" customWidth="1"/>
    <col min="1005" max="1005" width="9.140625" style="2"/>
    <col min="1006" max="1006" width="49.85546875" style="2" customWidth="1"/>
    <col min="1007" max="1007" width="11.7109375" style="2" customWidth="1"/>
    <col min="1008" max="1008" width="25" style="2" customWidth="1"/>
    <col min="1009" max="1009" width="9.140625" style="2"/>
    <col min="1010" max="1010" width="49.85546875" style="2" customWidth="1"/>
    <col min="1011" max="1011" width="11.7109375" style="2" customWidth="1"/>
    <col min="1012" max="1012" width="25" style="2" customWidth="1"/>
    <col min="1013" max="1013" width="9.140625" style="2"/>
    <col min="1014" max="1014" width="49.85546875" style="2" customWidth="1"/>
    <col min="1015" max="1015" width="11.7109375" style="2" customWidth="1"/>
    <col min="1016" max="1016" width="25" style="2" customWidth="1"/>
    <col min="1017" max="1017" width="9.140625" style="2"/>
    <col min="1018" max="1018" width="49.85546875" style="2" customWidth="1"/>
    <col min="1019" max="1019" width="11.7109375" style="2" customWidth="1"/>
    <col min="1020" max="1020" width="25" style="2" customWidth="1"/>
    <col min="1021" max="1021" width="9.140625" style="2"/>
    <col min="1022" max="1022" width="49.85546875" style="2" customWidth="1"/>
    <col min="1023" max="1023" width="11.7109375" style="2" customWidth="1"/>
    <col min="1024" max="1024" width="25" style="2" customWidth="1"/>
    <col min="1025" max="1025" width="9.140625" style="2"/>
    <col min="1026" max="1026" width="49.85546875" style="2" customWidth="1"/>
    <col min="1027" max="1027" width="11.7109375" style="2" customWidth="1"/>
    <col min="1028" max="1028" width="25" style="2" customWidth="1"/>
    <col min="1029" max="1029" width="9.140625" style="2"/>
    <col min="1030" max="1030" width="49.85546875" style="2" customWidth="1"/>
    <col min="1031" max="1031" width="11.7109375" style="2" customWidth="1"/>
    <col min="1032" max="1032" width="25" style="2" customWidth="1"/>
    <col min="1033" max="1033" width="9.140625" style="2"/>
    <col min="1034" max="1034" width="49.85546875" style="2" customWidth="1"/>
    <col min="1035" max="1035" width="11.7109375" style="2" customWidth="1"/>
    <col min="1036" max="1036" width="25" style="2" customWidth="1"/>
    <col min="1037" max="1037" width="9.140625" style="2"/>
    <col min="1038" max="1038" width="49.85546875" style="2" customWidth="1"/>
    <col min="1039" max="1039" width="11.7109375" style="2" customWidth="1"/>
    <col min="1040" max="1040" width="25" style="2" customWidth="1"/>
    <col min="1041" max="1041" width="9.140625" style="2"/>
    <col min="1042" max="1042" width="49.85546875" style="2" customWidth="1"/>
    <col min="1043" max="1043" width="11.7109375" style="2" customWidth="1"/>
    <col min="1044" max="1044" width="25" style="2" customWidth="1"/>
    <col min="1045" max="1045" width="9.140625" style="2"/>
    <col min="1046" max="1046" width="49.85546875" style="2" customWidth="1"/>
    <col min="1047" max="1047" width="11.7109375" style="2" customWidth="1"/>
    <col min="1048" max="1048" width="25" style="2" customWidth="1"/>
    <col min="1049" max="1049" width="9.140625" style="2"/>
    <col min="1050" max="1050" width="49.85546875" style="2" customWidth="1"/>
    <col min="1051" max="1051" width="11.7109375" style="2" customWidth="1"/>
    <col min="1052" max="1052" width="25" style="2" customWidth="1"/>
    <col min="1053" max="1053" width="9.140625" style="2"/>
    <col min="1054" max="1054" width="49.85546875" style="2" customWidth="1"/>
    <col min="1055" max="1055" width="11.7109375" style="2" customWidth="1"/>
    <col min="1056" max="1056" width="25" style="2" customWidth="1"/>
    <col min="1057" max="1057" width="9.140625" style="2"/>
    <col min="1058" max="1058" width="49.85546875" style="2" customWidth="1"/>
    <col min="1059" max="1059" width="11.7109375" style="2" customWidth="1"/>
    <col min="1060" max="1060" width="25" style="2" customWidth="1"/>
    <col min="1061" max="1061" width="9.140625" style="2"/>
    <col min="1062" max="1062" width="49.85546875" style="2" customWidth="1"/>
    <col min="1063" max="1063" width="11.7109375" style="2" customWidth="1"/>
    <col min="1064" max="1064" width="25" style="2" customWidth="1"/>
    <col min="1065" max="1065" width="9.140625" style="2"/>
    <col min="1066" max="1066" width="49.85546875" style="2" customWidth="1"/>
    <col min="1067" max="1067" width="11.7109375" style="2" customWidth="1"/>
    <col min="1068" max="1068" width="25" style="2" customWidth="1"/>
    <col min="1069" max="1069" width="9.140625" style="2"/>
    <col min="1070" max="1070" width="49.85546875" style="2" customWidth="1"/>
    <col min="1071" max="1071" width="11.7109375" style="2" customWidth="1"/>
    <col min="1072" max="1072" width="25" style="2" customWidth="1"/>
    <col min="1073" max="1073" width="9.140625" style="2"/>
    <col min="1074" max="1074" width="49.85546875" style="2" customWidth="1"/>
    <col min="1075" max="1075" width="11.7109375" style="2" customWidth="1"/>
    <col min="1076" max="1076" width="25" style="2" customWidth="1"/>
    <col min="1077" max="1077" width="9.140625" style="2"/>
    <col min="1078" max="1078" width="49.85546875" style="2" customWidth="1"/>
    <col min="1079" max="1079" width="11.7109375" style="2" customWidth="1"/>
    <col min="1080" max="1080" width="25" style="2" customWidth="1"/>
    <col min="1081" max="1081" width="9.140625" style="2"/>
    <col min="1082" max="1082" width="49.85546875" style="2" customWidth="1"/>
    <col min="1083" max="1083" width="11.7109375" style="2" customWidth="1"/>
    <col min="1084" max="1084" width="25" style="2" customWidth="1"/>
    <col min="1085" max="1085" width="9.140625" style="2"/>
    <col min="1086" max="1086" width="49.85546875" style="2" customWidth="1"/>
    <col min="1087" max="1087" width="11.7109375" style="2" customWidth="1"/>
    <col min="1088" max="1088" width="25" style="2" customWidth="1"/>
    <col min="1089" max="1089" width="9.140625" style="2"/>
    <col min="1090" max="1090" width="49.85546875" style="2" customWidth="1"/>
    <col min="1091" max="1091" width="11.7109375" style="2" customWidth="1"/>
    <col min="1092" max="1092" width="25" style="2" customWidth="1"/>
    <col min="1093" max="1093" width="9.140625" style="2"/>
    <col min="1094" max="1094" width="49.85546875" style="2" customWidth="1"/>
    <col min="1095" max="1095" width="11.7109375" style="2" customWidth="1"/>
    <col min="1096" max="1096" width="25" style="2" customWidth="1"/>
    <col min="1097" max="1097" width="9.140625" style="2"/>
    <col min="1098" max="1098" width="49.85546875" style="2" customWidth="1"/>
    <col min="1099" max="1099" width="11.7109375" style="2" customWidth="1"/>
    <col min="1100" max="1100" width="25" style="2" customWidth="1"/>
    <col min="1101" max="1101" width="9.140625" style="2"/>
    <col min="1102" max="1102" width="49.85546875" style="2" customWidth="1"/>
    <col min="1103" max="1103" width="11.7109375" style="2" customWidth="1"/>
    <col min="1104" max="1104" width="25" style="2" customWidth="1"/>
    <col min="1105" max="1105" width="9.140625" style="2"/>
    <col min="1106" max="1106" width="49.85546875" style="2" customWidth="1"/>
    <col min="1107" max="1107" width="11.7109375" style="2" customWidth="1"/>
    <col min="1108" max="1108" width="25" style="2" customWidth="1"/>
    <col min="1109" max="1109" width="9.140625" style="2"/>
    <col min="1110" max="1110" width="49.85546875" style="2" customWidth="1"/>
    <col min="1111" max="1111" width="11.7109375" style="2" customWidth="1"/>
    <col min="1112" max="1112" width="25" style="2" customWidth="1"/>
    <col min="1113" max="1113" width="9.140625" style="2"/>
    <col min="1114" max="1114" width="49.85546875" style="2" customWidth="1"/>
    <col min="1115" max="1115" width="11.7109375" style="2" customWidth="1"/>
    <col min="1116" max="1116" width="25" style="2" customWidth="1"/>
    <col min="1117" max="1117" width="9.140625" style="2"/>
    <col min="1118" max="1118" width="49.85546875" style="2" customWidth="1"/>
    <col min="1119" max="1119" width="11.7109375" style="2" customWidth="1"/>
    <col min="1120" max="1120" width="25" style="2" customWidth="1"/>
    <col min="1121" max="1121" width="9.140625" style="2"/>
    <col min="1122" max="1122" width="49.85546875" style="2" customWidth="1"/>
    <col min="1123" max="1123" width="11.7109375" style="2" customWidth="1"/>
    <col min="1124" max="1124" width="25" style="2" customWidth="1"/>
    <col min="1125" max="1125" width="9.140625" style="2"/>
    <col min="1126" max="1126" width="49.85546875" style="2" customWidth="1"/>
    <col min="1127" max="1127" width="11.7109375" style="2" customWidth="1"/>
    <col min="1128" max="1128" width="25" style="2" customWidth="1"/>
    <col min="1129" max="1129" width="9.140625" style="2"/>
    <col min="1130" max="1130" width="49.85546875" style="2" customWidth="1"/>
    <col min="1131" max="1131" width="11.7109375" style="2" customWidth="1"/>
    <col min="1132" max="1132" width="25" style="2" customWidth="1"/>
    <col min="1133" max="1133" width="9.140625" style="2"/>
    <col min="1134" max="1134" width="49.85546875" style="2" customWidth="1"/>
    <col min="1135" max="1135" width="11.7109375" style="2" customWidth="1"/>
    <col min="1136" max="1136" width="25" style="2" customWidth="1"/>
    <col min="1137" max="1137" width="9.140625" style="2"/>
    <col min="1138" max="1138" width="49.85546875" style="2" customWidth="1"/>
    <col min="1139" max="1139" width="11.7109375" style="2" customWidth="1"/>
    <col min="1140" max="1140" width="25" style="2" customWidth="1"/>
    <col min="1141" max="1141" width="9.140625" style="2"/>
    <col min="1142" max="1142" width="49.85546875" style="2" customWidth="1"/>
    <col min="1143" max="1143" width="11.7109375" style="2" customWidth="1"/>
    <col min="1144" max="1144" width="25" style="2" customWidth="1"/>
    <col min="1145" max="1145" width="9.140625" style="2"/>
    <col min="1146" max="1146" width="49.85546875" style="2" customWidth="1"/>
    <col min="1147" max="1147" width="11.7109375" style="2" customWidth="1"/>
    <col min="1148" max="1148" width="25" style="2" customWidth="1"/>
    <col min="1149" max="1149" width="9.140625" style="2"/>
    <col min="1150" max="1150" width="49.85546875" style="2" customWidth="1"/>
    <col min="1151" max="1151" width="11.7109375" style="2" customWidth="1"/>
    <col min="1152" max="1152" width="25" style="2" customWidth="1"/>
    <col min="1153" max="1153" width="9.140625" style="2"/>
    <col min="1154" max="1154" width="49.85546875" style="2" customWidth="1"/>
    <col min="1155" max="1155" width="11.7109375" style="2" customWidth="1"/>
    <col min="1156" max="1156" width="25" style="2" customWidth="1"/>
    <col min="1157" max="1157" width="9.140625" style="2"/>
    <col min="1158" max="1158" width="49.85546875" style="2" customWidth="1"/>
    <col min="1159" max="1159" width="11.7109375" style="2" customWidth="1"/>
    <col min="1160" max="1160" width="25" style="2" customWidth="1"/>
    <col min="1161" max="1161" width="9.140625" style="2"/>
    <col min="1162" max="1162" width="49.85546875" style="2" customWidth="1"/>
    <col min="1163" max="1163" width="11.7109375" style="2" customWidth="1"/>
    <col min="1164" max="1164" width="25" style="2" customWidth="1"/>
    <col min="1165" max="1165" width="9.140625" style="2"/>
    <col min="1166" max="1166" width="49.85546875" style="2" customWidth="1"/>
    <col min="1167" max="1167" width="11.7109375" style="2" customWidth="1"/>
    <col min="1168" max="1168" width="25" style="2" customWidth="1"/>
    <col min="1169" max="1169" width="9.140625" style="2"/>
    <col min="1170" max="1170" width="49.85546875" style="2" customWidth="1"/>
    <col min="1171" max="1171" width="11.7109375" style="2" customWidth="1"/>
    <col min="1172" max="1172" width="25" style="2" customWidth="1"/>
    <col min="1173" max="1173" width="9.140625" style="2"/>
    <col min="1174" max="1174" width="49.85546875" style="2" customWidth="1"/>
    <col min="1175" max="1175" width="11.7109375" style="2" customWidth="1"/>
    <col min="1176" max="1176" width="25" style="2" customWidth="1"/>
    <col min="1177" max="1177" width="9.140625" style="2"/>
    <col min="1178" max="1178" width="49.85546875" style="2" customWidth="1"/>
    <col min="1179" max="1179" width="11.7109375" style="2" customWidth="1"/>
    <col min="1180" max="1180" width="25" style="2" customWidth="1"/>
    <col min="1181" max="1181" width="9.140625" style="2"/>
    <col min="1182" max="1182" width="49.85546875" style="2" customWidth="1"/>
    <col min="1183" max="1183" width="11.7109375" style="2" customWidth="1"/>
    <col min="1184" max="1184" width="25" style="2" customWidth="1"/>
    <col min="1185" max="1185" width="9.140625" style="2"/>
    <col min="1186" max="1186" width="49.85546875" style="2" customWidth="1"/>
    <col min="1187" max="1187" width="11.7109375" style="2" customWidth="1"/>
    <col min="1188" max="1188" width="25" style="2" customWidth="1"/>
    <col min="1189" max="1189" width="9.140625" style="2"/>
    <col min="1190" max="1190" width="49.85546875" style="2" customWidth="1"/>
    <col min="1191" max="1191" width="11.7109375" style="2" customWidth="1"/>
    <col min="1192" max="1192" width="25" style="2" customWidth="1"/>
    <col min="1193" max="1193" width="9.140625" style="2"/>
    <col min="1194" max="1194" width="49.85546875" style="2" customWidth="1"/>
    <col min="1195" max="1195" width="11.7109375" style="2" customWidth="1"/>
    <col min="1196" max="1196" width="25" style="2" customWidth="1"/>
    <col min="1197" max="1197" width="9.140625" style="2"/>
    <col min="1198" max="1198" width="49.85546875" style="2" customWidth="1"/>
    <col min="1199" max="1199" width="11.7109375" style="2" customWidth="1"/>
    <col min="1200" max="1200" width="25" style="2" customWidth="1"/>
    <col min="1201" max="1201" width="9.140625" style="2"/>
    <col min="1202" max="1202" width="49.85546875" style="2" customWidth="1"/>
    <col min="1203" max="1203" width="11.7109375" style="2" customWidth="1"/>
    <col min="1204" max="1204" width="25" style="2" customWidth="1"/>
    <col min="1205" max="1205" width="9.140625" style="2"/>
    <col min="1206" max="1206" width="49.85546875" style="2" customWidth="1"/>
    <col min="1207" max="1207" width="11.7109375" style="2" customWidth="1"/>
    <col min="1208" max="1208" width="25" style="2" customWidth="1"/>
    <col min="1209" max="1209" width="9.140625" style="2"/>
    <col min="1210" max="1210" width="49.85546875" style="2" customWidth="1"/>
    <col min="1211" max="1211" width="11.7109375" style="2" customWidth="1"/>
    <col min="1212" max="1212" width="25" style="2" customWidth="1"/>
    <col min="1213" max="1213" width="9.140625" style="2"/>
    <col min="1214" max="1214" width="49.85546875" style="2" customWidth="1"/>
    <col min="1215" max="1215" width="11.7109375" style="2" customWidth="1"/>
    <col min="1216" max="1216" width="25" style="2" customWidth="1"/>
    <col min="1217" max="1217" width="9.140625" style="2"/>
    <col min="1218" max="1218" width="49.85546875" style="2" customWidth="1"/>
    <col min="1219" max="1219" width="11.7109375" style="2" customWidth="1"/>
    <col min="1220" max="1220" width="25" style="2" customWidth="1"/>
    <col min="1221" max="1221" width="9.140625" style="2"/>
    <col min="1222" max="1222" width="49.85546875" style="2" customWidth="1"/>
    <col min="1223" max="1223" width="11.7109375" style="2" customWidth="1"/>
    <col min="1224" max="1224" width="25" style="2" customWidth="1"/>
    <col min="1225" max="1225" width="9.140625" style="2"/>
    <col min="1226" max="1226" width="49.85546875" style="2" customWidth="1"/>
    <col min="1227" max="1227" width="11.7109375" style="2" customWidth="1"/>
    <col min="1228" max="1228" width="25" style="2" customWidth="1"/>
    <col min="1229" max="1229" width="9.140625" style="2"/>
    <col min="1230" max="1230" width="49.85546875" style="2" customWidth="1"/>
    <col min="1231" max="1231" width="11.7109375" style="2" customWidth="1"/>
    <col min="1232" max="1232" width="25" style="2" customWidth="1"/>
    <col min="1233" max="1233" width="9.140625" style="2"/>
    <col min="1234" max="1234" width="49.85546875" style="2" customWidth="1"/>
    <col min="1235" max="1235" width="11.7109375" style="2" customWidth="1"/>
    <col min="1236" max="1236" width="25" style="2" customWidth="1"/>
    <col min="1237" max="1237" width="9.140625" style="2"/>
    <col min="1238" max="1238" width="49.85546875" style="2" customWidth="1"/>
    <col min="1239" max="1239" width="11.7109375" style="2" customWidth="1"/>
    <col min="1240" max="1240" width="25" style="2" customWidth="1"/>
    <col min="1241" max="1241" width="9.140625" style="2"/>
    <col min="1242" max="1242" width="49.85546875" style="2" customWidth="1"/>
    <col min="1243" max="1243" width="11.7109375" style="2" customWidth="1"/>
    <col min="1244" max="1244" width="25" style="2" customWidth="1"/>
    <col min="1245" max="1245" width="9.140625" style="2"/>
    <col min="1246" max="1246" width="49.85546875" style="2" customWidth="1"/>
    <col min="1247" max="1247" width="11.7109375" style="2" customWidth="1"/>
    <col min="1248" max="1248" width="25" style="2" customWidth="1"/>
    <col min="1249" max="1249" width="9.140625" style="2"/>
    <col min="1250" max="1250" width="49.85546875" style="2" customWidth="1"/>
    <col min="1251" max="1251" width="11.7109375" style="2" customWidth="1"/>
    <col min="1252" max="1252" width="25" style="2" customWidth="1"/>
    <col min="1253" max="1253" width="9.140625" style="2"/>
    <col min="1254" max="1254" width="49.85546875" style="2" customWidth="1"/>
    <col min="1255" max="1255" width="11.7109375" style="2" customWidth="1"/>
    <col min="1256" max="1256" width="25" style="2" customWidth="1"/>
    <col min="1257" max="1257" width="9.140625" style="2"/>
    <col min="1258" max="1258" width="49.85546875" style="2" customWidth="1"/>
    <col min="1259" max="1259" width="11.7109375" style="2" customWidth="1"/>
    <col min="1260" max="1260" width="25" style="2" customWidth="1"/>
    <col min="1261" max="1261" width="9.140625" style="2"/>
    <col min="1262" max="1262" width="49.85546875" style="2" customWidth="1"/>
    <col min="1263" max="1263" width="11.7109375" style="2" customWidth="1"/>
    <col min="1264" max="1264" width="25" style="2" customWidth="1"/>
    <col min="1265" max="1265" width="9.140625" style="2"/>
    <col min="1266" max="1266" width="49.85546875" style="2" customWidth="1"/>
    <col min="1267" max="1267" width="11.7109375" style="2" customWidth="1"/>
    <col min="1268" max="1268" width="25" style="2" customWidth="1"/>
    <col min="1269" max="1269" width="9.140625" style="2"/>
    <col min="1270" max="1270" width="49.85546875" style="2" customWidth="1"/>
    <col min="1271" max="1271" width="11.7109375" style="2" customWidth="1"/>
    <col min="1272" max="1272" width="25" style="2" customWidth="1"/>
    <col min="1273" max="1273" width="9.140625" style="2"/>
    <col min="1274" max="1274" width="49.85546875" style="2" customWidth="1"/>
    <col min="1275" max="1275" width="11.7109375" style="2" customWidth="1"/>
    <col min="1276" max="1276" width="25" style="2" customWidth="1"/>
    <col min="1277" max="1277" width="9.140625" style="2"/>
    <col min="1278" max="1278" width="49.85546875" style="2" customWidth="1"/>
    <col min="1279" max="1279" width="11.7109375" style="2" customWidth="1"/>
    <col min="1280" max="1280" width="25" style="2" customWidth="1"/>
    <col min="1281" max="1281" width="9.140625" style="2"/>
    <col min="1282" max="1282" width="49.85546875" style="2" customWidth="1"/>
    <col min="1283" max="1283" width="11.7109375" style="2" customWidth="1"/>
    <col min="1284" max="1284" width="25" style="2" customWidth="1"/>
    <col min="1285" max="1285" width="9.140625" style="2"/>
    <col min="1286" max="1286" width="49.85546875" style="2" customWidth="1"/>
    <col min="1287" max="1287" width="11.7109375" style="2" customWidth="1"/>
    <col min="1288" max="1288" width="25" style="2" customWidth="1"/>
    <col min="1289" max="1289" width="9.140625" style="2"/>
    <col min="1290" max="1290" width="49.85546875" style="2" customWidth="1"/>
    <col min="1291" max="1291" width="11.7109375" style="2" customWidth="1"/>
    <col min="1292" max="1292" width="25" style="2" customWidth="1"/>
    <col min="1293" max="1293" width="9.140625" style="2"/>
    <col min="1294" max="1294" width="49.85546875" style="2" customWidth="1"/>
    <col min="1295" max="1295" width="11.7109375" style="2" customWidth="1"/>
    <col min="1296" max="1296" width="25" style="2" customWidth="1"/>
    <col min="1297" max="1297" width="9.140625" style="2"/>
    <col min="1298" max="1298" width="49.85546875" style="2" customWidth="1"/>
    <col min="1299" max="1299" width="11.7109375" style="2" customWidth="1"/>
    <col min="1300" max="1300" width="25" style="2" customWidth="1"/>
    <col min="1301" max="1301" width="9.140625" style="2"/>
    <col min="1302" max="1302" width="49.85546875" style="2" customWidth="1"/>
    <col min="1303" max="1303" width="11.7109375" style="2" customWidth="1"/>
    <col min="1304" max="1304" width="25" style="2" customWidth="1"/>
    <col min="1305" max="1305" width="9.140625" style="2"/>
    <col min="1306" max="1306" width="49.85546875" style="2" customWidth="1"/>
    <col min="1307" max="1307" width="11.7109375" style="2" customWidth="1"/>
    <col min="1308" max="1308" width="25" style="2" customWidth="1"/>
    <col min="1309" max="1309" width="9.140625" style="2"/>
    <col min="1310" max="1310" width="49.85546875" style="2" customWidth="1"/>
    <col min="1311" max="1311" width="11.7109375" style="2" customWidth="1"/>
    <col min="1312" max="1312" width="25" style="2" customWidth="1"/>
    <col min="1313" max="1313" width="9.140625" style="2"/>
    <col min="1314" max="1314" width="49.85546875" style="2" customWidth="1"/>
    <col min="1315" max="1315" width="11.7109375" style="2" customWidth="1"/>
    <col min="1316" max="1316" width="25" style="2" customWidth="1"/>
    <col min="1317" max="1317" width="9.140625" style="2"/>
    <col min="1318" max="1318" width="49.85546875" style="2" customWidth="1"/>
    <col min="1319" max="1319" width="11.7109375" style="2" customWidth="1"/>
    <col min="1320" max="1320" width="25" style="2" customWidth="1"/>
    <col min="1321" max="1321" width="9.140625" style="2"/>
    <col min="1322" max="1322" width="49.85546875" style="2" customWidth="1"/>
    <col min="1323" max="1323" width="11.7109375" style="2" customWidth="1"/>
    <col min="1324" max="1324" width="25" style="2" customWidth="1"/>
    <col min="1325" max="1325" width="9.140625" style="2"/>
    <col min="1326" max="1326" width="49.85546875" style="2" customWidth="1"/>
    <col min="1327" max="1327" width="11.7109375" style="2" customWidth="1"/>
    <col min="1328" max="1328" width="25" style="2" customWidth="1"/>
    <col min="1329" max="1329" width="9.140625" style="2"/>
    <col min="1330" max="1330" width="49.85546875" style="2" customWidth="1"/>
    <col min="1331" max="1331" width="11.7109375" style="2" customWidth="1"/>
    <col min="1332" max="1332" width="25" style="2" customWidth="1"/>
    <col min="1333" max="1333" width="9.140625" style="2"/>
    <col min="1334" max="1334" width="49.85546875" style="2" customWidth="1"/>
    <col min="1335" max="1335" width="11.7109375" style="2" customWidth="1"/>
    <col min="1336" max="1336" width="25" style="2" customWidth="1"/>
    <col min="1337" max="1337" width="9.140625" style="2"/>
    <col min="1338" max="1338" width="49.85546875" style="2" customWidth="1"/>
    <col min="1339" max="1339" width="11.7109375" style="2" customWidth="1"/>
    <col min="1340" max="1340" width="25" style="2" customWidth="1"/>
    <col min="1341" max="1341" width="9.140625" style="2"/>
    <col min="1342" max="1342" width="49.85546875" style="2" customWidth="1"/>
    <col min="1343" max="1343" width="11.7109375" style="2" customWidth="1"/>
    <col min="1344" max="1344" width="25" style="2" customWidth="1"/>
    <col min="1345" max="1345" width="9.140625" style="2"/>
    <col min="1346" max="1346" width="49.85546875" style="2" customWidth="1"/>
    <col min="1347" max="1347" width="11.7109375" style="2" customWidth="1"/>
    <col min="1348" max="1348" width="25" style="2" customWidth="1"/>
    <col min="1349" max="1349" width="9.140625" style="2"/>
    <col min="1350" max="1350" width="49.85546875" style="2" customWidth="1"/>
    <col min="1351" max="1351" width="11.7109375" style="2" customWidth="1"/>
    <col min="1352" max="1352" width="25" style="2" customWidth="1"/>
    <col min="1353" max="1353" width="9.140625" style="2"/>
    <col min="1354" max="1354" width="49.85546875" style="2" customWidth="1"/>
    <col min="1355" max="1355" width="11.7109375" style="2" customWidth="1"/>
    <col min="1356" max="1356" width="25" style="2" customWidth="1"/>
    <col min="1357" max="1357" width="9.140625" style="2"/>
    <col min="1358" max="1358" width="49.85546875" style="2" customWidth="1"/>
    <col min="1359" max="1359" width="11.7109375" style="2" customWidth="1"/>
    <col min="1360" max="1360" width="25" style="2" customWidth="1"/>
    <col min="1361" max="1361" width="9.140625" style="2"/>
    <col min="1362" max="1362" width="49.85546875" style="2" customWidth="1"/>
    <col min="1363" max="1363" width="11.7109375" style="2" customWidth="1"/>
    <col min="1364" max="1364" width="25" style="2" customWidth="1"/>
    <col min="1365" max="1365" width="9.140625" style="2"/>
    <col min="1366" max="1366" width="49.85546875" style="2" customWidth="1"/>
    <col min="1367" max="1367" width="11.7109375" style="2" customWidth="1"/>
    <col min="1368" max="1368" width="25" style="2" customWidth="1"/>
    <col min="1369" max="1369" width="9.140625" style="2"/>
    <col min="1370" max="1370" width="49.85546875" style="2" customWidth="1"/>
    <col min="1371" max="1371" width="11.7109375" style="2" customWidth="1"/>
    <col min="1372" max="1372" width="25" style="2" customWidth="1"/>
    <col min="1373" max="1373" width="9.140625" style="2"/>
    <col min="1374" max="1374" width="49.85546875" style="2" customWidth="1"/>
    <col min="1375" max="1375" width="11.7109375" style="2" customWidth="1"/>
    <col min="1376" max="1376" width="25" style="2" customWidth="1"/>
    <col min="1377" max="1377" width="9.140625" style="2"/>
    <col min="1378" max="1378" width="49.85546875" style="2" customWidth="1"/>
    <col min="1379" max="1379" width="11.7109375" style="2" customWidth="1"/>
    <col min="1380" max="1380" width="25" style="2" customWidth="1"/>
    <col min="1381" max="1381" width="9.140625" style="2"/>
    <col min="1382" max="1382" width="49.85546875" style="2" customWidth="1"/>
    <col min="1383" max="1383" width="11.7109375" style="2" customWidth="1"/>
    <col min="1384" max="1384" width="25" style="2" customWidth="1"/>
    <col min="1385" max="1385" width="9.140625" style="2"/>
    <col min="1386" max="1386" width="49.85546875" style="2" customWidth="1"/>
    <col min="1387" max="1387" width="11.7109375" style="2" customWidth="1"/>
    <col min="1388" max="1388" width="25" style="2" customWidth="1"/>
    <col min="1389" max="1389" width="9.140625" style="2"/>
    <col min="1390" max="1390" width="49.85546875" style="2" customWidth="1"/>
    <col min="1391" max="1391" width="11.7109375" style="2" customWidth="1"/>
    <col min="1392" max="1392" width="25" style="2" customWidth="1"/>
    <col min="1393" max="1393" width="9.140625" style="2"/>
    <col min="1394" max="1394" width="49.85546875" style="2" customWidth="1"/>
    <col min="1395" max="1395" width="11.7109375" style="2" customWidth="1"/>
    <col min="1396" max="1396" width="25" style="2" customWidth="1"/>
    <col min="1397" max="1397" width="9.140625" style="2"/>
    <col min="1398" max="1398" width="49.85546875" style="2" customWidth="1"/>
    <col min="1399" max="1399" width="11.7109375" style="2" customWidth="1"/>
    <col min="1400" max="1400" width="25" style="2" customWidth="1"/>
    <col min="1401" max="1401" width="9.140625" style="2"/>
    <col min="1402" max="1402" width="49.85546875" style="2" customWidth="1"/>
    <col min="1403" max="1403" width="11.7109375" style="2" customWidth="1"/>
    <col min="1404" max="1404" width="25" style="2" customWidth="1"/>
    <col min="1405" max="1405" width="9.140625" style="2"/>
    <col min="1406" max="1406" width="49.85546875" style="2" customWidth="1"/>
    <col min="1407" max="1407" width="11.7109375" style="2" customWidth="1"/>
    <col min="1408" max="1408" width="25" style="2" customWidth="1"/>
    <col min="1409" max="1409" width="9.140625" style="2"/>
    <col min="1410" max="1410" width="49.85546875" style="2" customWidth="1"/>
    <col min="1411" max="1411" width="11.7109375" style="2" customWidth="1"/>
    <col min="1412" max="1412" width="25" style="2" customWidth="1"/>
    <col min="1413" max="1413" width="9.140625" style="2"/>
    <col min="1414" max="1414" width="49.85546875" style="2" customWidth="1"/>
    <col min="1415" max="1415" width="11.7109375" style="2" customWidth="1"/>
    <col min="1416" max="1416" width="25" style="2" customWidth="1"/>
    <col min="1417" max="1417" width="9.140625" style="2"/>
    <col min="1418" max="1418" width="49.85546875" style="2" customWidth="1"/>
    <col min="1419" max="1419" width="11.7109375" style="2" customWidth="1"/>
    <col min="1420" max="1420" width="25" style="2" customWidth="1"/>
    <col min="1421" max="1421" width="9.140625" style="2"/>
    <col min="1422" max="1422" width="49.85546875" style="2" customWidth="1"/>
    <col min="1423" max="1423" width="11.7109375" style="2" customWidth="1"/>
    <col min="1424" max="1424" width="25" style="2" customWidth="1"/>
    <col min="1425" max="1425" width="9.140625" style="2"/>
    <col min="1426" max="1426" width="49.85546875" style="2" customWidth="1"/>
    <col min="1427" max="1427" width="11.7109375" style="2" customWidth="1"/>
    <col min="1428" max="1428" width="25" style="2" customWidth="1"/>
    <col min="1429" max="1429" width="9.140625" style="2"/>
    <col min="1430" max="1430" width="49.85546875" style="2" customWidth="1"/>
    <col min="1431" max="1431" width="11.7109375" style="2" customWidth="1"/>
    <col min="1432" max="1432" width="25" style="2" customWidth="1"/>
    <col min="1433" max="1433" width="9.140625" style="2"/>
    <col min="1434" max="1434" width="49.85546875" style="2" customWidth="1"/>
    <col min="1435" max="1435" width="11.7109375" style="2" customWidth="1"/>
    <col min="1436" max="1436" width="25" style="2" customWidth="1"/>
    <col min="1437" max="1437" width="9.140625" style="2"/>
    <col min="1438" max="1438" width="49.85546875" style="2" customWidth="1"/>
    <col min="1439" max="1439" width="11.7109375" style="2" customWidth="1"/>
    <col min="1440" max="1440" width="25" style="2" customWidth="1"/>
    <col min="1441" max="1441" width="9.140625" style="2"/>
    <col min="1442" max="1442" width="49.85546875" style="2" customWidth="1"/>
    <col min="1443" max="1443" width="11.7109375" style="2" customWidth="1"/>
    <col min="1444" max="1444" width="25" style="2" customWidth="1"/>
    <col min="1445" max="1445" width="9.140625" style="2"/>
    <col min="1446" max="1446" width="49.85546875" style="2" customWidth="1"/>
    <col min="1447" max="1447" width="11.7109375" style="2" customWidth="1"/>
    <col min="1448" max="1448" width="25" style="2" customWidth="1"/>
    <col min="1449" max="1449" width="9.140625" style="2"/>
    <col min="1450" max="1450" width="49.85546875" style="2" customWidth="1"/>
    <col min="1451" max="1451" width="11.7109375" style="2" customWidth="1"/>
    <col min="1452" max="1452" width="25" style="2" customWidth="1"/>
    <col min="1453" max="1453" width="9.140625" style="2"/>
    <col min="1454" max="1454" width="49.85546875" style="2" customWidth="1"/>
    <col min="1455" max="1455" width="11.7109375" style="2" customWidth="1"/>
    <col min="1456" max="1456" width="25" style="2" customWidth="1"/>
    <col min="1457" max="1457" width="9.140625" style="2"/>
    <col min="1458" max="1458" width="49.85546875" style="2" customWidth="1"/>
    <col min="1459" max="1459" width="11.7109375" style="2" customWidth="1"/>
    <col min="1460" max="1460" width="25" style="2" customWidth="1"/>
    <col min="1461" max="1461" width="9.140625" style="2"/>
    <col min="1462" max="1462" width="49.85546875" style="2" customWidth="1"/>
    <col min="1463" max="1463" width="11.7109375" style="2" customWidth="1"/>
    <col min="1464" max="1464" width="25" style="2" customWidth="1"/>
    <col min="1465" max="1465" width="9.140625" style="2"/>
    <col min="1466" max="1466" width="49.85546875" style="2" customWidth="1"/>
    <col min="1467" max="1467" width="11.7109375" style="2" customWidth="1"/>
    <col min="1468" max="1468" width="25" style="2" customWidth="1"/>
    <col min="1469" max="1469" width="9.140625" style="2"/>
    <col min="1470" max="1470" width="49.85546875" style="2" customWidth="1"/>
    <col min="1471" max="1471" width="11.7109375" style="2" customWidth="1"/>
    <col min="1472" max="1472" width="25" style="2" customWidth="1"/>
    <col min="1473" max="1473" width="9.140625" style="2"/>
    <col min="1474" max="1474" width="49.85546875" style="2" customWidth="1"/>
    <col min="1475" max="1475" width="11.7109375" style="2" customWidth="1"/>
    <col min="1476" max="1476" width="25" style="2" customWidth="1"/>
    <col min="1477" max="1477" width="9.140625" style="2"/>
    <col min="1478" max="1478" width="49.85546875" style="2" customWidth="1"/>
    <col min="1479" max="1479" width="11.7109375" style="2" customWidth="1"/>
    <col min="1480" max="1480" width="25" style="2" customWidth="1"/>
    <col min="1481" max="1481" width="9.140625" style="2"/>
    <col min="1482" max="1482" width="49.85546875" style="2" customWidth="1"/>
    <col min="1483" max="1483" width="11.7109375" style="2" customWidth="1"/>
    <col min="1484" max="1484" width="25" style="2" customWidth="1"/>
    <col min="1485" max="1485" width="9.140625" style="2"/>
    <col min="1486" max="1486" width="49.85546875" style="2" customWidth="1"/>
    <col min="1487" max="1487" width="11.7109375" style="2" customWidth="1"/>
    <col min="1488" max="1488" width="25" style="2" customWidth="1"/>
    <col min="1489" max="1489" width="9.140625" style="2"/>
    <col min="1490" max="1490" width="49.85546875" style="2" customWidth="1"/>
    <col min="1491" max="1491" width="11.7109375" style="2" customWidth="1"/>
    <col min="1492" max="1492" width="25" style="2" customWidth="1"/>
    <col min="1493" max="1493" width="9.140625" style="2"/>
    <col min="1494" max="1494" width="49.85546875" style="2" customWidth="1"/>
    <col min="1495" max="1495" width="11.7109375" style="2" customWidth="1"/>
    <col min="1496" max="1496" width="25" style="2" customWidth="1"/>
    <col min="1497" max="1497" width="9.140625" style="2"/>
    <col min="1498" max="1498" width="49.85546875" style="2" customWidth="1"/>
    <col min="1499" max="1499" width="11.7109375" style="2" customWidth="1"/>
    <col min="1500" max="1500" width="25" style="2" customWidth="1"/>
    <col min="1501" max="1501" width="9.140625" style="2"/>
    <col min="1502" max="1502" width="49.85546875" style="2" customWidth="1"/>
    <col min="1503" max="1503" width="11.7109375" style="2" customWidth="1"/>
    <col min="1504" max="1504" width="25" style="2" customWidth="1"/>
    <col min="1505" max="1505" width="9.140625" style="2"/>
    <col min="1506" max="1506" width="49.85546875" style="2" customWidth="1"/>
    <col min="1507" max="1507" width="11.7109375" style="2" customWidth="1"/>
    <col min="1508" max="1508" width="25" style="2" customWidth="1"/>
    <col min="1509" max="1509" width="9.140625" style="2"/>
    <col min="1510" max="1510" width="49.85546875" style="2" customWidth="1"/>
    <col min="1511" max="1511" width="11.7109375" style="2" customWidth="1"/>
    <col min="1512" max="1512" width="25" style="2" customWidth="1"/>
    <col min="1513" max="1513" width="9.140625" style="2"/>
    <col min="1514" max="1514" width="49.85546875" style="2" customWidth="1"/>
    <col min="1515" max="1515" width="11.7109375" style="2" customWidth="1"/>
    <col min="1516" max="1516" width="25" style="2" customWidth="1"/>
    <col min="1517" max="1517" width="9.140625" style="2"/>
    <col min="1518" max="1518" width="49.85546875" style="2" customWidth="1"/>
    <col min="1519" max="1519" width="11.7109375" style="2" customWidth="1"/>
    <col min="1520" max="1520" width="25" style="2" customWidth="1"/>
    <col min="1521" max="1521" width="9.140625" style="2"/>
    <col min="1522" max="1522" width="49.85546875" style="2" customWidth="1"/>
    <col min="1523" max="1523" width="11.7109375" style="2" customWidth="1"/>
    <col min="1524" max="1524" width="25" style="2" customWidth="1"/>
    <col min="1525" max="1525" width="9.140625" style="2"/>
    <col min="1526" max="1526" width="49.85546875" style="2" customWidth="1"/>
    <col min="1527" max="1527" width="11.7109375" style="2" customWidth="1"/>
    <col min="1528" max="1528" width="25" style="2" customWidth="1"/>
    <col min="1529" max="1529" width="9.140625" style="2"/>
    <col min="1530" max="1530" width="49.85546875" style="2" customWidth="1"/>
    <col min="1531" max="1531" width="11.7109375" style="2" customWidth="1"/>
    <col min="1532" max="1532" width="25" style="2" customWidth="1"/>
    <col min="1533" max="1533" width="9.140625" style="2"/>
    <col min="1534" max="1534" width="49.85546875" style="2" customWidth="1"/>
    <col min="1535" max="1535" width="11.7109375" style="2" customWidth="1"/>
    <col min="1536" max="1536" width="25" style="2" customWidth="1"/>
    <col min="1537" max="1537" width="9.140625" style="2"/>
    <col min="1538" max="1538" width="49.85546875" style="2" customWidth="1"/>
    <col min="1539" max="1539" width="11.7109375" style="2" customWidth="1"/>
    <col min="1540" max="1540" width="25" style="2" customWidth="1"/>
    <col min="1541" max="1541" width="9.140625" style="2"/>
    <col min="1542" max="1542" width="49.85546875" style="2" customWidth="1"/>
    <col min="1543" max="1543" width="11.7109375" style="2" customWidth="1"/>
    <col min="1544" max="1544" width="25" style="2" customWidth="1"/>
    <col min="1545" max="1545" width="9.140625" style="2"/>
    <col min="1546" max="1546" width="49.85546875" style="2" customWidth="1"/>
    <col min="1547" max="1547" width="11.7109375" style="2" customWidth="1"/>
    <col min="1548" max="1548" width="25" style="2" customWidth="1"/>
    <col min="1549" max="1549" width="9.140625" style="2"/>
    <col min="1550" max="1550" width="49.85546875" style="2" customWidth="1"/>
    <col min="1551" max="1551" width="11.7109375" style="2" customWidth="1"/>
    <col min="1552" max="1552" width="25" style="2" customWidth="1"/>
    <col min="1553" max="1553" width="9.140625" style="2"/>
    <col min="1554" max="1554" width="49.85546875" style="2" customWidth="1"/>
    <col min="1555" max="1555" width="11.7109375" style="2" customWidth="1"/>
    <col min="1556" max="1556" width="25" style="2" customWidth="1"/>
    <col min="1557" max="1557" width="9.140625" style="2"/>
    <col min="1558" max="1558" width="49.85546875" style="2" customWidth="1"/>
    <col min="1559" max="1559" width="11.7109375" style="2" customWidth="1"/>
    <col min="1560" max="1560" width="25" style="2" customWidth="1"/>
    <col min="1561" max="1561" width="9.140625" style="2"/>
    <col min="1562" max="1562" width="49.85546875" style="2" customWidth="1"/>
    <col min="1563" max="1563" width="11.7109375" style="2" customWidth="1"/>
    <col min="1564" max="1564" width="25" style="2" customWidth="1"/>
    <col min="1565" max="1565" width="9.140625" style="2"/>
    <col min="1566" max="1566" width="49.85546875" style="2" customWidth="1"/>
    <col min="1567" max="1567" width="11.7109375" style="2" customWidth="1"/>
    <col min="1568" max="1568" width="25" style="2" customWidth="1"/>
    <col min="1569" max="1569" width="9.140625" style="2"/>
    <col min="1570" max="1570" width="49.85546875" style="2" customWidth="1"/>
    <col min="1571" max="1571" width="11.7109375" style="2" customWidth="1"/>
    <col min="1572" max="1572" width="25" style="2" customWidth="1"/>
    <col min="1573" max="1573" width="9.140625" style="2"/>
    <col min="1574" max="1574" width="49.85546875" style="2" customWidth="1"/>
    <col min="1575" max="1575" width="11.7109375" style="2" customWidth="1"/>
    <col min="1576" max="1576" width="25" style="2" customWidth="1"/>
    <col min="1577" max="1577" width="9.140625" style="2"/>
    <col min="1578" max="1578" width="49.85546875" style="2" customWidth="1"/>
    <col min="1579" max="1579" width="11.7109375" style="2" customWidth="1"/>
    <col min="1580" max="1580" width="25" style="2" customWidth="1"/>
    <col min="1581" max="1581" width="9.140625" style="2"/>
    <col min="1582" max="1582" width="49.85546875" style="2" customWidth="1"/>
    <col min="1583" max="1583" width="11.7109375" style="2" customWidth="1"/>
    <col min="1584" max="1584" width="25" style="2" customWidth="1"/>
    <col min="1585" max="1585" width="9.140625" style="2"/>
    <col min="1586" max="1586" width="49.85546875" style="2" customWidth="1"/>
    <col min="1587" max="1587" width="11.7109375" style="2" customWidth="1"/>
    <col min="1588" max="1588" width="25" style="2" customWidth="1"/>
    <col min="1589" max="1589" width="9.140625" style="2"/>
    <col min="1590" max="1590" width="49.85546875" style="2" customWidth="1"/>
    <col min="1591" max="1591" width="11.7109375" style="2" customWidth="1"/>
    <col min="1592" max="1592" width="25" style="2" customWidth="1"/>
    <col min="1593" max="1593" width="9.140625" style="2"/>
    <col min="1594" max="1594" width="49.85546875" style="2" customWidth="1"/>
    <col min="1595" max="1595" width="11.7109375" style="2" customWidth="1"/>
    <col min="1596" max="1596" width="25" style="2" customWidth="1"/>
    <col min="1597" max="1597" width="9.140625" style="2"/>
    <col min="1598" max="1598" width="49.85546875" style="2" customWidth="1"/>
    <col min="1599" max="1599" width="11.7109375" style="2" customWidth="1"/>
    <col min="1600" max="1600" width="25" style="2" customWidth="1"/>
    <col min="1601" max="1601" width="9.140625" style="2"/>
    <col min="1602" max="1602" width="49.85546875" style="2" customWidth="1"/>
    <col min="1603" max="1603" width="11.7109375" style="2" customWidth="1"/>
    <col min="1604" max="1604" width="25" style="2" customWidth="1"/>
    <col min="1605" max="1605" width="9.140625" style="2"/>
    <col min="1606" max="1606" width="49.85546875" style="2" customWidth="1"/>
    <col min="1607" max="1607" width="11.7109375" style="2" customWidth="1"/>
    <col min="1608" max="1608" width="25" style="2" customWidth="1"/>
    <col min="1609" max="1609" width="9.140625" style="2"/>
    <col min="1610" max="1610" width="49.85546875" style="2" customWidth="1"/>
    <col min="1611" max="1611" width="11.7109375" style="2" customWidth="1"/>
    <col min="1612" max="1612" width="25" style="2" customWidth="1"/>
    <col min="1613" max="1613" width="9.140625" style="2"/>
    <col min="1614" max="1614" width="49.85546875" style="2" customWidth="1"/>
    <col min="1615" max="1615" width="11.7109375" style="2" customWidth="1"/>
    <col min="1616" max="1616" width="25" style="2" customWidth="1"/>
    <col min="1617" max="1617" width="9.140625" style="2"/>
    <col min="1618" max="1618" width="49.85546875" style="2" customWidth="1"/>
    <col min="1619" max="1619" width="11.7109375" style="2" customWidth="1"/>
    <col min="1620" max="1620" width="25" style="2" customWidth="1"/>
    <col min="1621" max="1621" width="9.140625" style="2"/>
    <col min="1622" max="1622" width="49.85546875" style="2" customWidth="1"/>
    <col min="1623" max="1623" width="11.7109375" style="2" customWidth="1"/>
    <col min="1624" max="1624" width="25" style="2" customWidth="1"/>
    <col min="1625" max="1625" width="9.140625" style="2"/>
    <col min="1626" max="1626" width="49.85546875" style="2" customWidth="1"/>
    <col min="1627" max="1627" width="11.7109375" style="2" customWidth="1"/>
    <col min="1628" max="1628" width="25" style="2" customWidth="1"/>
    <col min="1629" max="1629" width="9.140625" style="2"/>
    <col min="1630" max="1630" width="49.85546875" style="2" customWidth="1"/>
    <col min="1631" max="1631" width="11.7109375" style="2" customWidth="1"/>
    <col min="1632" max="1632" width="25" style="2" customWidth="1"/>
    <col min="1633" max="1633" width="9.140625" style="2"/>
    <col min="1634" max="1634" width="49.85546875" style="2" customWidth="1"/>
    <col min="1635" max="1635" width="11.7109375" style="2" customWidth="1"/>
    <col min="1636" max="1636" width="25" style="2" customWidth="1"/>
    <col min="1637" max="1637" width="9.140625" style="2"/>
    <col min="1638" max="1638" width="49.85546875" style="2" customWidth="1"/>
    <col min="1639" max="1639" width="11.7109375" style="2" customWidth="1"/>
    <col min="1640" max="1640" width="25" style="2" customWidth="1"/>
    <col min="1641" max="1641" width="9.140625" style="2"/>
    <col min="1642" max="1642" width="49.85546875" style="2" customWidth="1"/>
    <col min="1643" max="1643" width="11.7109375" style="2" customWidth="1"/>
    <col min="1644" max="1644" width="25" style="2" customWidth="1"/>
    <col min="1645" max="1645" width="9.140625" style="2"/>
    <col min="1646" max="1646" width="49.85546875" style="2" customWidth="1"/>
    <col min="1647" max="1647" width="11.7109375" style="2" customWidth="1"/>
    <col min="1648" max="1648" width="25" style="2" customWidth="1"/>
    <col min="1649" max="1649" width="9.140625" style="2"/>
    <col min="1650" max="1650" width="49.85546875" style="2" customWidth="1"/>
    <col min="1651" max="1651" width="11.7109375" style="2" customWidth="1"/>
    <col min="1652" max="1652" width="25" style="2" customWidth="1"/>
    <col min="1653" max="1653" width="9.140625" style="2"/>
    <col min="1654" max="1654" width="49.85546875" style="2" customWidth="1"/>
    <col min="1655" max="1655" width="11.7109375" style="2" customWidth="1"/>
    <col min="1656" max="1656" width="25" style="2" customWidth="1"/>
    <col min="1657" max="1657" width="9.140625" style="2"/>
    <col min="1658" max="1658" width="49.85546875" style="2" customWidth="1"/>
    <col min="1659" max="1659" width="11.7109375" style="2" customWidth="1"/>
    <col min="1660" max="1660" width="25" style="2" customWidth="1"/>
    <col min="1661" max="1661" width="9.140625" style="2"/>
    <col min="1662" max="1662" width="49.85546875" style="2" customWidth="1"/>
    <col min="1663" max="1663" width="11.7109375" style="2" customWidth="1"/>
    <col min="1664" max="1664" width="25" style="2" customWidth="1"/>
    <col min="1665" max="1665" width="9.140625" style="2"/>
    <col min="1666" max="1666" width="49.85546875" style="2" customWidth="1"/>
    <col min="1667" max="1667" width="11.7109375" style="2" customWidth="1"/>
    <col min="1668" max="1668" width="25" style="2" customWidth="1"/>
    <col min="1669" max="1669" width="9.140625" style="2"/>
    <col min="1670" max="1670" width="49.85546875" style="2" customWidth="1"/>
    <col min="1671" max="1671" width="11.7109375" style="2" customWidth="1"/>
    <col min="1672" max="1672" width="25" style="2" customWidth="1"/>
    <col min="1673" max="1673" width="9.140625" style="2"/>
    <col min="1674" max="1674" width="49.85546875" style="2" customWidth="1"/>
    <col min="1675" max="1675" width="11.7109375" style="2" customWidth="1"/>
    <col min="1676" max="1676" width="25" style="2" customWidth="1"/>
    <col min="1677" max="1677" width="9.140625" style="2"/>
    <col min="1678" max="1678" width="49.85546875" style="2" customWidth="1"/>
    <col min="1679" max="1679" width="11.7109375" style="2" customWidth="1"/>
    <col min="1680" max="1680" width="25" style="2" customWidth="1"/>
    <col min="1681" max="1681" width="9.140625" style="2"/>
    <col min="1682" max="1682" width="49.85546875" style="2" customWidth="1"/>
    <col min="1683" max="1683" width="11.7109375" style="2" customWidth="1"/>
    <col min="1684" max="1684" width="25" style="2" customWidth="1"/>
    <col min="1685" max="1685" width="9.140625" style="2"/>
    <col min="1686" max="1686" width="49.85546875" style="2" customWidth="1"/>
    <col min="1687" max="1687" width="11.7109375" style="2" customWidth="1"/>
    <col min="1688" max="1688" width="25" style="2" customWidth="1"/>
    <col min="1689" max="1689" width="9.140625" style="2"/>
    <col min="1690" max="1690" width="49.85546875" style="2" customWidth="1"/>
    <col min="1691" max="1691" width="11.7109375" style="2" customWidth="1"/>
    <col min="1692" max="1692" width="25" style="2" customWidth="1"/>
    <col min="1693" max="1693" width="9.140625" style="2"/>
    <col min="1694" max="1694" width="49.85546875" style="2" customWidth="1"/>
    <col min="1695" max="1695" width="11.7109375" style="2" customWidth="1"/>
    <col min="1696" max="1696" width="25" style="2" customWidth="1"/>
    <col min="1697" max="1697" width="9.140625" style="2"/>
    <col min="1698" max="1698" width="49.85546875" style="2" customWidth="1"/>
    <col min="1699" max="1699" width="11.7109375" style="2" customWidth="1"/>
    <col min="1700" max="1700" width="25" style="2" customWidth="1"/>
    <col min="1701" max="1701" width="9.140625" style="2"/>
    <col min="1702" max="1702" width="49.85546875" style="2" customWidth="1"/>
    <col min="1703" max="1703" width="11.7109375" style="2" customWidth="1"/>
    <col min="1704" max="1704" width="25" style="2" customWidth="1"/>
    <col min="1705" max="1705" width="9.140625" style="2"/>
    <col min="1706" max="1706" width="49.85546875" style="2" customWidth="1"/>
    <col min="1707" max="1707" width="11.7109375" style="2" customWidth="1"/>
    <col min="1708" max="1708" width="25" style="2" customWidth="1"/>
    <col min="1709" max="1709" width="9.140625" style="2"/>
    <col min="1710" max="1710" width="49.85546875" style="2" customWidth="1"/>
    <col min="1711" max="1711" width="11.7109375" style="2" customWidth="1"/>
    <col min="1712" max="1712" width="25" style="2" customWidth="1"/>
    <col min="1713" max="1713" width="9.140625" style="2"/>
    <col min="1714" max="1714" width="49.85546875" style="2" customWidth="1"/>
    <col min="1715" max="1715" width="11.7109375" style="2" customWidth="1"/>
    <col min="1716" max="1716" width="25" style="2" customWidth="1"/>
    <col min="1717" max="1717" width="9.140625" style="2"/>
    <col min="1718" max="1718" width="49.85546875" style="2" customWidth="1"/>
    <col min="1719" max="1719" width="11.7109375" style="2" customWidth="1"/>
    <col min="1720" max="1720" width="25" style="2" customWidth="1"/>
    <col min="1721" max="1721" width="9.140625" style="2"/>
    <col min="1722" max="1722" width="49.85546875" style="2" customWidth="1"/>
    <col min="1723" max="1723" width="11.7109375" style="2" customWidth="1"/>
    <col min="1724" max="1724" width="25" style="2" customWidth="1"/>
    <col min="1725" max="1725" width="9.140625" style="2"/>
    <col min="1726" max="1726" width="49.85546875" style="2" customWidth="1"/>
    <col min="1727" max="1727" width="11.7109375" style="2" customWidth="1"/>
    <col min="1728" max="1728" width="25" style="2" customWidth="1"/>
    <col min="1729" max="1729" width="9.140625" style="2"/>
    <col min="1730" max="1730" width="49.85546875" style="2" customWidth="1"/>
    <col min="1731" max="1731" width="11.7109375" style="2" customWidth="1"/>
    <col min="1732" max="1732" width="25" style="2" customWidth="1"/>
    <col min="1733" max="1733" width="9.140625" style="2"/>
    <col min="1734" max="1734" width="49.85546875" style="2" customWidth="1"/>
    <col min="1735" max="1735" width="11.7109375" style="2" customWidth="1"/>
    <col min="1736" max="1736" width="25" style="2" customWidth="1"/>
    <col min="1737" max="1737" width="9.140625" style="2"/>
    <col min="1738" max="1738" width="49.85546875" style="2" customWidth="1"/>
    <col min="1739" max="1739" width="11.7109375" style="2" customWidth="1"/>
    <col min="1740" max="1740" width="25" style="2" customWidth="1"/>
    <col min="1741" max="1741" width="9.140625" style="2"/>
    <col min="1742" max="1742" width="49.85546875" style="2" customWidth="1"/>
    <col min="1743" max="1743" width="11.7109375" style="2" customWidth="1"/>
    <col min="1744" max="1744" width="25" style="2" customWidth="1"/>
    <col min="1745" max="1745" width="9.140625" style="2"/>
    <col min="1746" max="1746" width="49.85546875" style="2" customWidth="1"/>
    <col min="1747" max="1747" width="11.7109375" style="2" customWidth="1"/>
    <col min="1748" max="1748" width="25" style="2" customWidth="1"/>
    <col min="1749" max="1749" width="9.140625" style="2"/>
    <col min="1750" max="1750" width="49.85546875" style="2" customWidth="1"/>
    <col min="1751" max="1751" width="11.7109375" style="2" customWidth="1"/>
    <col min="1752" max="1752" width="25" style="2" customWidth="1"/>
    <col min="1753" max="1753" width="9.140625" style="2"/>
    <col min="1754" max="1754" width="49.85546875" style="2" customWidth="1"/>
    <col min="1755" max="1755" width="11.7109375" style="2" customWidth="1"/>
    <col min="1756" max="1756" width="25" style="2" customWidth="1"/>
    <col min="1757" max="1757" width="9.140625" style="2"/>
    <col min="1758" max="1758" width="49.85546875" style="2" customWidth="1"/>
    <col min="1759" max="1759" width="11.7109375" style="2" customWidth="1"/>
    <col min="1760" max="1760" width="25" style="2" customWidth="1"/>
    <col min="1761" max="1761" width="9.140625" style="2"/>
    <col min="1762" max="1762" width="49.85546875" style="2" customWidth="1"/>
    <col min="1763" max="1763" width="11.7109375" style="2" customWidth="1"/>
    <col min="1764" max="1764" width="25" style="2" customWidth="1"/>
    <col min="1765" max="1765" width="9.140625" style="2"/>
    <col min="1766" max="1766" width="49.85546875" style="2" customWidth="1"/>
    <col min="1767" max="1767" width="11.7109375" style="2" customWidth="1"/>
    <col min="1768" max="1768" width="25" style="2" customWidth="1"/>
    <col min="1769" max="1769" width="9.140625" style="2"/>
    <col min="1770" max="1770" width="49.85546875" style="2" customWidth="1"/>
    <col min="1771" max="1771" width="11.7109375" style="2" customWidth="1"/>
    <col min="1772" max="1772" width="25" style="2" customWidth="1"/>
    <col min="1773" max="1773" width="9.140625" style="2"/>
    <col min="1774" max="1774" width="49.85546875" style="2" customWidth="1"/>
    <col min="1775" max="1775" width="11.7109375" style="2" customWidth="1"/>
    <col min="1776" max="1776" width="25" style="2" customWidth="1"/>
    <col min="1777" max="1777" width="9.140625" style="2"/>
    <col min="1778" max="1778" width="49.85546875" style="2" customWidth="1"/>
    <col min="1779" max="1779" width="11.7109375" style="2" customWidth="1"/>
    <col min="1780" max="1780" width="25" style="2" customWidth="1"/>
    <col min="1781" max="1781" width="9.140625" style="2"/>
    <col min="1782" max="1782" width="49.85546875" style="2" customWidth="1"/>
    <col min="1783" max="1783" width="11.7109375" style="2" customWidth="1"/>
    <col min="1784" max="1784" width="25" style="2" customWidth="1"/>
    <col min="1785" max="1785" width="9.140625" style="2"/>
    <col min="1786" max="1786" width="49.85546875" style="2" customWidth="1"/>
    <col min="1787" max="1787" width="11.7109375" style="2" customWidth="1"/>
    <col min="1788" max="1788" width="25" style="2" customWidth="1"/>
    <col min="1789" max="1789" width="9.140625" style="2"/>
    <col min="1790" max="1790" width="49.85546875" style="2" customWidth="1"/>
    <col min="1791" max="1791" width="11.7109375" style="2" customWidth="1"/>
    <col min="1792" max="1792" width="25" style="2" customWidth="1"/>
    <col min="1793" max="1793" width="9.140625" style="2"/>
    <col min="1794" max="1794" width="49.85546875" style="2" customWidth="1"/>
    <col min="1795" max="1795" width="11.7109375" style="2" customWidth="1"/>
    <col min="1796" max="1796" width="25" style="2" customWidth="1"/>
    <col min="1797" max="1797" width="9.140625" style="2"/>
    <col min="1798" max="1798" width="49.85546875" style="2" customWidth="1"/>
    <col min="1799" max="1799" width="11.7109375" style="2" customWidth="1"/>
    <col min="1800" max="1800" width="25" style="2" customWidth="1"/>
    <col min="1801" max="1801" width="9.140625" style="2"/>
    <col min="1802" max="1802" width="49.85546875" style="2" customWidth="1"/>
    <col min="1803" max="1803" width="11.7109375" style="2" customWidth="1"/>
    <col min="1804" max="1804" width="25" style="2" customWidth="1"/>
    <col min="1805" max="1805" width="9.140625" style="2"/>
    <col min="1806" max="1806" width="49.85546875" style="2" customWidth="1"/>
    <col min="1807" max="1807" width="11.7109375" style="2" customWidth="1"/>
    <col min="1808" max="1808" width="25" style="2" customWidth="1"/>
    <col min="1809" max="1809" width="9.140625" style="2"/>
    <col min="1810" max="1810" width="49.85546875" style="2" customWidth="1"/>
    <col min="1811" max="1811" width="11.7109375" style="2" customWidth="1"/>
    <col min="1812" max="1812" width="25" style="2" customWidth="1"/>
    <col min="1813" max="1813" width="9.140625" style="2"/>
    <col min="1814" max="1814" width="49.85546875" style="2" customWidth="1"/>
    <col min="1815" max="1815" width="11.7109375" style="2" customWidth="1"/>
    <col min="1816" max="1816" width="25" style="2" customWidth="1"/>
    <col min="1817" max="1817" width="9.140625" style="2"/>
    <col min="1818" max="1818" width="49.85546875" style="2" customWidth="1"/>
    <col min="1819" max="1819" width="11.7109375" style="2" customWidth="1"/>
    <col min="1820" max="1820" width="25" style="2" customWidth="1"/>
    <col min="1821" max="1821" width="9.140625" style="2"/>
    <col min="1822" max="1822" width="49.85546875" style="2" customWidth="1"/>
    <col min="1823" max="1823" width="11.7109375" style="2" customWidth="1"/>
    <col min="1824" max="1824" width="25" style="2" customWidth="1"/>
    <col min="1825" max="1825" width="9.140625" style="2"/>
    <col min="1826" max="1826" width="49.85546875" style="2" customWidth="1"/>
    <col min="1827" max="1827" width="11.7109375" style="2" customWidth="1"/>
    <col min="1828" max="1828" width="25" style="2" customWidth="1"/>
    <col min="1829" max="1829" width="9.140625" style="2"/>
    <col min="1830" max="1830" width="49.85546875" style="2" customWidth="1"/>
    <col min="1831" max="1831" width="11.7109375" style="2" customWidth="1"/>
    <col min="1832" max="1832" width="25" style="2" customWidth="1"/>
    <col min="1833" max="1833" width="9.140625" style="2"/>
    <col min="1834" max="1834" width="49.85546875" style="2" customWidth="1"/>
    <col min="1835" max="1835" width="11.7109375" style="2" customWidth="1"/>
    <col min="1836" max="1836" width="25" style="2" customWidth="1"/>
    <col min="1837" max="1837" width="9.140625" style="2"/>
    <col min="1838" max="1838" width="49.85546875" style="2" customWidth="1"/>
    <col min="1839" max="1839" width="11.7109375" style="2" customWidth="1"/>
    <col min="1840" max="1840" width="25" style="2" customWidth="1"/>
    <col min="1841" max="1841" width="9.140625" style="2"/>
    <col min="1842" max="1842" width="49.85546875" style="2" customWidth="1"/>
    <col min="1843" max="1843" width="11.7109375" style="2" customWidth="1"/>
    <col min="1844" max="1844" width="25" style="2" customWidth="1"/>
    <col min="1845" max="1845" width="9.140625" style="2"/>
    <col min="1846" max="1846" width="49.85546875" style="2" customWidth="1"/>
    <col min="1847" max="1847" width="11.7109375" style="2" customWidth="1"/>
    <col min="1848" max="1848" width="25" style="2" customWidth="1"/>
    <col min="1849" max="1849" width="9.140625" style="2"/>
    <col min="1850" max="1850" width="49.85546875" style="2" customWidth="1"/>
    <col min="1851" max="1851" width="11.7109375" style="2" customWidth="1"/>
    <col min="1852" max="1852" width="25" style="2" customWidth="1"/>
    <col min="1853" max="1853" width="9.140625" style="2"/>
    <col min="1854" max="1854" width="49.85546875" style="2" customWidth="1"/>
    <col min="1855" max="1855" width="11.7109375" style="2" customWidth="1"/>
    <col min="1856" max="1856" width="25" style="2" customWidth="1"/>
    <col min="1857" max="1857" width="9.140625" style="2"/>
    <col min="1858" max="1858" width="49.85546875" style="2" customWidth="1"/>
    <col min="1859" max="1859" width="11.7109375" style="2" customWidth="1"/>
    <col min="1860" max="1860" width="25" style="2" customWidth="1"/>
    <col min="1861" max="1861" width="9.140625" style="2"/>
    <col min="1862" max="1862" width="49.85546875" style="2" customWidth="1"/>
    <col min="1863" max="1863" width="11.7109375" style="2" customWidth="1"/>
    <col min="1864" max="1864" width="25" style="2" customWidth="1"/>
    <col min="1865" max="1865" width="9.140625" style="2"/>
    <col min="1866" max="1866" width="49.85546875" style="2" customWidth="1"/>
    <col min="1867" max="1867" width="11.7109375" style="2" customWidth="1"/>
    <col min="1868" max="1868" width="25" style="2" customWidth="1"/>
    <col min="1869" max="1869" width="9.140625" style="2"/>
    <col min="1870" max="1870" width="49.85546875" style="2" customWidth="1"/>
    <col min="1871" max="1871" width="11.7109375" style="2" customWidth="1"/>
    <col min="1872" max="1872" width="25" style="2" customWidth="1"/>
    <col min="1873" max="1873" width="9.140625" style="2"/>
    <col min="1874" max="1874" width="49.85546875" style="2" customWidth="1"/>
    <col min="1875" max="1875" width="11.7109375" style="2" customWidth="1"/>
    <col min="1876" max="1876" width="25" style="2" customWidth="1"/>
    <col min="1877" max="1877" width="9.140625" style="2"/>
    <col min="1878" max="1878" width="49.85546875" style="2" customWidth="1"/>
    <col min="1879" max="1879" width="11.7109375" style="2" customWidth="1"/>
    <col min="1880" max="1880" width="25" style="2" customWidth="1"/>
    <col min="1881" max="1881" width="9.140625" style="2"/>
    <col min="1882" max="1882" width="49.85546875" style="2" customWidth="1"/>
    <col min="1883" max="1883" width="11.7109375" style="2" customWidth="1"/>
    <col min="1884" max="1884" width="25" style="2" customWidth="1"/>
    <col min="1885" max="1885" width="9.140625" style="2"/>
    <col min="1886" max="1886" width="49.85546875" style="2" customWidth="1"/>
    <col min="1887" max="1887" width="11.7109375" style="2" customWidth="1"/>
    <col min="1888" max="1888" width="25" style="2" customWidth="1"/>
    <col min="1889" max="1889" width="9.140625" style="2"/>
    <col min="1890" max="1890" width="49.85546875" style="2" customWidth="1"/>
    <col min="1891" max="1891" width="11.7109375" style="2" customWidth="1"/>
    <col min="1892" max="1892" width="25" style="2" customWidth="1"/>
    <col min="1893" max="1893" width="9.140625" style="2"/>
    <col min="1894" max="1894" width="49.85546875" style="2" customWidth="1"/>
    <col min="1895" max="1895" width="11.7109375" style="2" customWidth="1"/>
    <col min="1896" max="1896" width="25" style="2" customWidth="1"/>
    <col min="1897" max="1897" width="9.140625" style="2"/>
    <col min="1898" max="1898" width="49.85546875" style="2" customWidth="1"/>
    <col min="1899" max="1899" width="11.7109375" style="2" customWidth="1"/>
    <col min="1900" max="1900" width="25" style="2" customWidth="1"/>
    <col min="1901" max="1901" width="9.140625" style="2"/>
    <col min="1902" max="1902" width="49.85546875" style="2" customWidth="1"/>
    <col min="1903" max="1903" width="11.7109375" style="2" customWidth="1"/>
    <col min="1904" max="1904" width="25" style="2" customWidth="1"/>
    <col min="1905" max="1905" width="9.140625" style="2"/>
    <col min="1906" max="1906" width="49.85546875" style="2" customWidth="1"/>
    <col min="1907" max="1907" width="11.7109375" style="2" customWidth="1"/>
    <col min="1908" max="1908" width="25" style="2" customWidth="1"/>
    <col min="1909" max="1909" width="9.140625" style="2"/>
    <col min="1910" max="1910" width="49.85546875" style="2" customWidth="1"/>
    <col min="1911" max="1911" width="11.7109375" style="2" customWidth="1"/>
    <col min="1912" max="1912" width="25" style="2" customWidth="1"/>
    <col min="1913" max="1913" width="9.140625" style="2"/>
    <col min="1914" max="1914" width="49.85546875" style="2" customWidth="1"/>
    <col min="1915" max="1915" width="11.7109375" style="2" customWidth="1"/>
    <col min="1916" max="1916" width="25" style="2" customWidth="1"/>
    <col min="1917" max="1917" width="9.140625" style="2"/>
    <col min="1918" max="1918" width="49.85546875" style="2" customWidth="1"/>
    <col min="1919" max="1919" width="11.7109375" style="2" customWidth="1"/>
    <col min="1920" max="1920" width="25" style="2" customWidth="1"/>
    <col min="1921" max="1921" width="9.140625" style="2"/>
    <col min="1922" max="1922" width="49.85546875" style="2" customWidth="1"/>
    <col min="1923" max="1923" width="11.7109375" style="2" customWidth="1"/>
    <col min="1924" max="1924" width="25" style="2" customWidth="1"/>
    <col min="1925" max="1925" width="9.140625" style="2"/>
    <col min="1926" max="1926" width="49.85546875" style="2" customWidth="1"/>
    <col min="1927" max="1927" width="11.7109375" style="2" customWidth="1"/>
    <col min="1928" max="1928" width="25" style="2" customWidth="1"/>
    <col min="1929" max="1929" width="9.140625" style="2"/>
    <col min="1930" max="1930" width="49.85546875" style="2" customWidth="1"/>
    <col min="1931" max="1931" width="11.7109375" style="2" customWidth="1"/>
    <col min="1932" max="1932" width="25" style="2" customWidth="1"/>
    <col min="1933" max="1933" width="9.140625" style="2"/>
    <col min="1934" max="1934" width="49.85546875" style="2" customWidth="1"/>
    <col min="1935" max="1935" width="11.7109375" style="2" customWidth="1"/>
    <col min="1936" max="1936" width="25" style="2" customWidth="1"/>
    <col min="1937" max="1937" width="9.140625" style="2"/>
    <col min="1938" max="1938" width="49.85546875" style="2" customWidth="1"/>
    <col min="1939" max="1939" width="11.7109375" style="2" customWidth="1"/>
    <col min="1940" max="1940" width="25" style="2" customWidth="1"/>
    <col min="1941" max="1941" width="9.140625" style="2"/>
    <col min="1942" max="1942" width="49.85546875" style="2" customWidth="1"/>
    <col min="1943" max="1943" width="11.7109375" style="2" customWidth="1"/>
    <col min="1944" max="1944" width="25" style="2" customWidth="1"/>
    <col min="1945" max="1945" width="9.140625" style="2"/>
    <col min="1946" max="1946" width="49.85546875" style="2" customWidth="1"/>
    <col min="1947" max="1947" width="11.7109375" style="2" customWidth="1"/>
    <col min="1948" max="1948" width="25" style="2" customWidth="1"/>
    <col min="1949" max="1949" width="9.140625" style="2"/>
    <col min="1950" max="1950" width="49.85546875" style="2" customWidth="1"/>
    <col min="1951" max="1951" width="11.7109375" style="2" customWidth="1"/>
    <col min="1952" max="1952" width="25" style="2" customWidth="1"/>
    <col min="1953" max="1953" width="9.140625" style="2"/>
    <col min="1954" max="1954" width="49.85546875" style="2" customWidth="1"/>
    <col min="1955" max="1955" width="11.7109375" style="2" customWidth="1"/>
    <col min="1956" max="1956" width="25" style="2" customWidth="1"/>
    <col min="1957" max="1957" width="9.140625" style="2"/>
    <col min="1958" max="1958" width="49.85546875" style="2" customWidth="1"/>
    <col min="1959" max="1959" width="11.7109375" style="2" customWidth="1"/>
    <col min="1960" max="1960" width="25" style="2" customWidth="1"/>
    <col min="1961" max="1961" width="9.140625" style="2"/>
    <col min="1962" max="1962" width="49.85546875" style="2" customWidth="1"/>
    <col min="1963" max="1963" width="11.7109375" style="2" customWidth="1"/>
    <col min="1964" max="1964" width="25" style="2" customWidth="1"/>
    <col min="1965" max="1965" width="9.140625" style="2"/>
    <col min="1966" max="1966" width="49.85546875" style="2" customWidth="1"/>
    <col min="1967" max="1967" width="11.7109375" style="2" customWidth="1"/>
    <col min="1968" max="1968" width="25" style="2" customWidth="1"/>
    <col min="1969" max="1969" width="9.140625" style="2"/>
    <col min="1970" max="1970" width="49.85546875" style="2" customWidth="1"/>
    <col min="1971" max="1971" width="11.7109375" style="2" customWidth="1"/>
    <col min="1972" max="1972" width="25" style="2" customWidth="1"/>
    <col min="1973" max="1973" width="9.140625" style="2"/>
    <col min="1974" max="1974" width="49.85546875" style="2" customWidth="1"/>
    <col min="1975" max="1975" width="11.7109375" style="2" customWidth="1"/>
    <col min="1976" max="1976" width="25" style="2" customWidth="1"/>
    <col min="1977" max="1977" width="9.140625" style="2"/>
    <col min="1978" max="1978" width="49.85546875" style="2" customWidth="1"/>
    <col min="1979" max="1979" width="11.7109375" style="2" customWidth="1"/>
    <col min="1980" max="1980" width="25" style="2" customWidth="1"/>
    <col min="1981" max="1981" width="9.140625" style="2"/>
    <col min="1982" max="1982" width="49.85546875" style="2" customWidth="1"/>
    <col min="1983" max="1983" width="11.7109375" style="2" customWidth="1"/>
    <col min="1984" max="1984" width="25" style="2" customWidth="1"/>
    <col min="1985" max="1985" width="9.140625" style="2"/>
    <col min="1986" max="1986" width="49.85546875" style="2" customWidth="1"/>
    <col min="1987" max="1987" width="11.7109375" style="2" customWidth="1"/>
    <col min="1988" max="1988" width="25" style="2" customWidth="1"/>
    <col min="1989" max="1989" width="9.140625" style="2"/>
    <col min="1990" max="1990" width="49.85546875" style="2" customWidth="1"/>
    <col min="1991" max="1991" width="11.7109375" style="2" customWidth="1"/>
    <col min="1992" max="1992" width="25" style="2" customWidth="1"/>
    <col min="1993" max="1993" width="9.140625" style="2"/>
    <col min="1994" max="1994" width="49.85546875" style="2" customWidth="1"/>
    <col min="1995" max="1995" width="11.7109375" style="2" customWidth="1"/>
    <col min="1996" max="1996" width="25" style="2" customWidth="1"/>
    <col min="1997" max="1997" width="9.140625" style="2"/>
    <col min="1998" max="1998" width="49.85546875" style="2" customWidth="1"/>
    <col min="1999" max="1999" width="11.7109375" style="2" customWidth="1"/>
    <col min="2000" max="2000" width="25" style="2" customWidth="1"/>
    <col min="2001" max="2001" width="9.140625" style="2"/>
    <col min="2002" max="2002" width="49.85546875" style="2" customWidth="1"/>
    <col min="2003" max="2003" width="11.7109375" style="2" customWidth="1"/>
    <col min="2004" max="2004" width="25" style="2" customWidth="1"/>
    <col min="2005" max="2005" width="9.140625" style="2"/>
    <col min="2006" max="2006" width="49.85546875" style="2" customWidth="1"/>
    <col min="2007" max="2007" width="11.7109375" style="2" customWidth="1"/>
    <col min="2008" max="2008" width="25" style="2" customWidth="1"/>
    <col min="2009" max="2009" width="9.140625" style="2"/>
    <col min="2010" max="2010" width="49.85546875" style="2" customWidth="1"/>
    <col min="2011" max="2011" width="11.7109375" style="2" customWidth="1"/>
    <col min="2012" max="2012" width="25" style="2" customWidth="1"/>
    <col min="2013" max="2013" width="9.140625" style="2"/>
    <col min="2014" max="2014" width="49.85546875" style="2" customWidth="1"/>
    <col min="2015" max="2015" width="11.7109375" style="2" customWidth="1"/>
    <col min="2016" max="2016" width="25" style="2" customWidth="1"/>
    <col min="2017" max="2017" width="9.140625" style="2"/>
    <col min="2018" max="2018" width="49.85546875" style="2" customWidth="1"/>
    <col min="2019" max="2019" width="11.7109375" style="2" customWidth="1"/>
    <col min="2020" max="2020" width="25" style="2" customWidth="1"/>
    <col min="2021" max="2021" width="9.140625" style="2"/>
    <col min="2022" max="2022" width="49.85546875" style="2" customWidth="1"/>
    <col min="2023" max="2023" width="11.7109375" style="2" customWidth="1"/>
    <col min="2024" max="2024" width="25" style="2" customWidth="1"/>
    <col min="2025" max="2025" width="9.140625" style="2"/>
    <col min="2026" max="2026" width="49.85546875" style="2" customWidth="1"/>
    <col min="2027" max="2027" width="11.7109375" style="2" customWidth="1"/>
    <col min="2028" max="2028" width="25" style="2" customWidth="1"/>
    <col min="2029" max="2029" width="9.140625" style="2"/>
    <col min="2030" max="2030" width="49.85546875" style="2" customWidth="1"/>
    <col min="2031" max="2031" width="11.7109375" style="2" customWidth="1"/>
    <col min="2032" max="2032" width="25" style="2" customWidth="1"/>
    <col min="2033" max="2033" width="9.140625" style="2"/>
    <col min="2034" max="2034" width="49.85546875" style="2" customWidth="1"/>
    <col min="2035" max="2035" width="11.7109375" style="2" customWidth="1"/>
    <col min="2036" max="2036" width="25" style="2" customWidth="1"/>
    <col min="2037" max="2037" width="9.140625" style="2"/>
    <col min="2038" max="2038" width="49.85546875" style="2" customWidth="1"/>
    <col min="2039" max="2039" width="11.7109375" style="2" customWidth="1"/>
    <col min="2040" max="2040" width="25" style="2" customWidth="1"/>
    <col min="2041" max="2041" width="9.140625" style="2"/>
    <col min="2042" max="2042" width="49.85546875" style="2" customWidth="1"/>
    <col min="2043" max="2043" width="11.7109375" style="2" customWidth="1"/>
    <col min="2044" max="2044" width="25" style="2" customWidth="1"/>
    <col min="2045" max="2045" width="9.140625" style="2"/>
    <col min="2046" max="2046" width="49.85546875" style="2" customWidth="1"/>
    <col min="2047" max="2047" width="11.7109375" style="2" customWidth="1"/>
    <col min="2048" max="2048" width="25" style="2" customWidth="1"/>
    <col min="2049" max="2049" width="9.140625" style="2"/>
    <col min="2050" max="2050" width="49.85546875" style="2" customWidth="1"/>
    <col min="2051" max="2051" width="11.7109375" style="2" customWidth="1"/>
    <col min="2052" max="2052" width="25" style="2" customWidth="1"/>
    <col min="2053" max="2053" width="9.140625" style="2"/>
    <col min="2054" max="2054" width="49.85546875" style="2" customWidth="1"/>
    <col min="2055" max="2055" width="11.7109375" style="2" customWidth="1"/>
    <col min="2056" max="2056" width="25" style="2" customWidth="1"/>
    <col min="2057" max="2057" width="9.140625" style="2"/>
    <col min="2058" max="2058" width="49.85546875" style="2" customWidth="1"/>
    <col min="2059" max="2059" width="11.7109375" style="2" customWidth="1"/>
    <col min="2060" max="2060" width="25" style="2" customWidth="1"/>
    <col min="2061" max="2061" width="9.140625" style="2"/>
    <col min="2062" max="2062" width="49.85546875" style="2" customWidth="1"/>
    <col min="2063" max="2063" width="11.7109375" style="2" customWidth="1"/>
    <col min="2064" max="2064" width="25" style="2" customWidth="1"/>
    <col min="2065" max="2065" width="9.140625" style="2"/>
    <col min="2066" max="2066" width="49.85546875" style="2" customWidth="1"/>
    <col min="2067" max="2067" width="11.7109375" style="2" customWidth="1"/>
    <col min="2068" max="2068" width="25" style="2" customWidth="1"/>
    <col min="2069" max="2069" width="9.140625" style="2"/>
    <col min="2070" max="2070" width="49.85546875" style="2" customWidth="1"/>
    <col min="2071" max="2071" width="11.7109375" style="2" customWidth="1"/>
    <col min="2072" max="2072" width="25" style="2" customWidth="1"/>
    <col min="2073" max="2073" width="9.140625" style="2"/>
    <col min="2074" max="2074" width="49.85546875" style="2" customWidth="1"/>
    <col min="2075" max="2075" width="11.7109375" style="2" customWidth="1"/>
    <col min="2076" max="2076" width="25" style="2" customWidth="1"/>
    <col min="2077" max="2077" width="9.140625" style="2"/>
    <col min="2078" max="2078" width="49.85546875" style="2" customWidth="1"/>
    <col min="2079" max="2079" width="11.7109375" style="2" customWidth="1"/>
    <col min="2080" max="2080" width="25" style="2" customWidth="1"/>
    <col min="2081" max="2081" width="9.140625" style="2"/>
    <col min="2082" max="2082" width="49.85546875" style="2" customWidth="1"/>
    <col min="2083" max="2083" width="11.7109375" style="2" customWidth="1"/>
    <col min="2084" max="2084" width="25" style="2" customWidth="1"/>
    <col min="2085" max="2085" width="9.140625" style="2"/>
    <col min="2086" max="2086" width="49.85546875" style="2" customWidth="1"/>
    <col min="2087" max="2087" width="11.7109375" style="2" customWidth="1"/>
    <col min="2088" max="2088" width="25" style="2" customWidth="1"/>
    <col min="2089" max="2089" width="9.140625" style="2"/>
    <col min="2090" max="2090" width="49.85546875" style="2" customWidth="1"/>
    <col min="2091" max="2091" width="11.7109375" style="2" customWidth="1"/>
    <col min="2092" max="2092" width="25" style="2" customWidth="1"/>
    <col min="2093" max="2093" width="9.140625" style="2"/>
    <col min="2094" max="2094" width="49.85546875" style="2" customWidth="1"/>
    <col min="2095" max="2095" width="11.7109375" style="2" customWidth="1"/>
    <col min="2096" max="2096" width="25" style="2" customWidth="1"/>
    <col min="2097" max="2097" width="9.140625" style="2"/>
    <col min="2098" max="2098" width="49.85546875" style="2" customWidth="1"/>
    <col min="2099" max="2099" width="11.7109375" style="2" customWidth="1"/>
    <col min="2100" max="2100" width="25" style="2" customWidth="1"/>
    <col min="2101" max="2101" width="9.140625" style="2"/>
    <col min="2102" max="2102" width="49.85546875" style="2" customWidth="1"/>
    <col min="2103" max="2103" width="11.7109375" style="2" customWidth="1"/>
    <col min="2104" max="2104" width="25" style="2" customWidth="1"/>
    <col min="2105" max="2105" width="9.140625" style="2"/>
    <col min="2106" max="2106" width="49.85546875" style="2" customWidth="1"/>
    <col min="2107" max="2107" width="11.7109375" style="2" customWidth="1"/>
    <col min="2108" max="2108" width="25" style="2" customWidth="1"/>
    <col min="2109" max="2109" width="9.140625" style="2"/>
    <col min="2110" max="2110" width="49.85546875" style="2" customWidth="1"/>
    <col min="2111" max="2111" width="11.7109375" style="2" customWidth="1"/>
    <col min="2112" max="2112" width="25" style="2" customWidth="1"/>
    <col min="2113" max="2113" width="9.140625" style="2"/>
    <col min="2114" max="2114" width="49.85546875" style="2" customWidth="1"/>
    <col min="2115" max="2115" width="11.7109375" style="2" customWidth="1"/>
    <col min="2116" max="2116" width="25" style="2" customWidth="1"/>
    <col min="2117" max="2117" width="9.140625" style="2"/>
    <col min="2118" max="2118" width="49.85546875" style="2" customWidth="1"/>
    <col min="2119" max="2119" width="11.7109375" style="2" customWidth="1"/>
    <col min="2120" max="2120" width="25" style="2" customWidth="1"/>
    <col min="2121" max="2121" width="9.140625" style="2"/>
    <col min="2122" max="2122" width="49.85546875" style="2" customWidth="1"/>
    <col min="2123" max="2123" width="11.7109375" style="2" customWidth="1"/>
    <col min="2124" max="2124" width="25" style="2" customWidth="1"/>
    <col min="2125" max="2125" width="9.140625" style="2"/>
    <col min="2126" max="2126" width="49.85546875" style="2" customWidth="1"/>
    <col min="2127" max="2127" width="11.7109375" style="2" customWidth="1"/>
    <col min="2128" max="2128" width="25" style="2" customWidth="1"/>
    <col min="2129" max="2129" width="9.140625" style="2"/>
    <col min="2130" max="2130" width="49.85546875" style="2" customWidth="1"/>
    <col min="2131" max="2131" width="11.7109375" style="2" customWidth="1"/>
    <col min="2132" max="2132" width="25" style="2" customWidth="1"/>
    <col min="2133" max="2133" width="9.140625" style="2"/>
    <col min="2134" max="2134" width="49.85546875" style="2" customWidth="1"/>
    <col min="2135" max="2135" width="11.7109375" style="2" customWidth="1"/>
    <col min="2136" max="2136" width="25" style="2" customWidth="1"/>
    <col min="2137" max="2137" width="9.140625" style="2"/>
    <col min="2138" max="2138" width="49.85546875" style="2" customWidth="1"/>
    <col min="2139" max="2139" width="11.7109375" style="2" customWidth="1"/>
    <col min="2140" max="2140" width="25" style="2" customWidth="1"/>
    <col min="2141" max="2141" width="9.140625" style="2"/>
    <col min="2142" max="2142" width="49.85546875" style="2" customWidth="1"/>
    <col min="2143" max="2143" width="11.7109375" style="2" customWidth="1"/>
    <col min="2144" max="2144" width="25" style="2" customWidth="1"/>
    <col min="2145" max="2145" width="9.140625" style="2"/>
    <col min="2146" max="2146" width="49.85546875" style="2" customWidth="1"/>
    <col min="2147" max="2147" width="11.7109375" style="2" customWidth="1"/>
    <col min="2148" max="2148" width="25" style="2" customWidth="1"/>
    <col min="2149" max="2149" width="9.140625" style="2"/>
    <col min="2150" max="2150" width="49.85546875" style="2" customWidth="1"/>
    <col min="2151" max="2151" width="11.7109375" style="2" customWidth="1"/>
    <col min="2152" max="2152" width="25" style="2" customWidth="1"/>
    <col min="2153" max="2153" width="9.140625" style="2"/>
    <col min="2154" max="2154" width="49.85546875" style="2" customWidth="1"/>
    <col min="2155" max="2155" width="11.7109375" style="2" customWidth="1"/>
    <col min="2156" max="2156" width="25" style="2" customWidth="1"/>
    <col min="2157" max="2157" width="9.140625" style="2"/>
    <col min="2158" max="2158" width="49.85546875" style="2" customWidth="1"/>
    <col min="2159" max="2159" width="11.7109375" style="2" customWidth="1"/>
    <col min="2160" max="2160" width="25" style="2" customWidth="1"/>
    <col min="2161" max="2161" width="9.140625" style="2"/>
    <col min="2162" max="2162" width="49.85546875" style="2" customWidth="1"/>
    <col min="2163" max="2163" width="11.7109375" style="2" customWidth="1"/>
    <col min="2164" max="2164" width="25" style="2" customWidth="1"/>
    <col min="2165" max="2165" width="9.140625" style="2"/>
    <col min="2166" max="2166" width="49.85546875" style="2" customWidth="1"/>
    <col min="2167" max="2167" width="11.7109375" style="2" customWidth="1"/>
    <col min="2168" max="2168" width="25" style="2" customWidth="1"/>
    <col min="2169" max="2169" width="9.140625" style="2"/>
    <col min="2170" max="2170" width="49.85546875" style="2" customWidth="1"/>
    <col min="2171" max="2171" width="11.7109375" style="2" customWidth="1"/>
    <col min="2172" max="2172" width="25" style="2" customWidth="1"/>
    <col min="2173" max="2173" width="9.140625" style="2"/>
    <col min="2174" max="2174" width="49.85546875" style="2" customWidth="1"/>
    <col min="2175" max="2175" width="11.7109375" style="2" customWidth="1"/>
    <col min="2176" max="2176" width="25" style="2" customWidth="1"/>
    <col min="2177" max="2177" width="9.140625" style="2"/>
    <col min="2178" max="2178" width="49.85546875" style="2" customWidth="1"/>
    <col min="2179" max="2179" width="11.7109375" style="2" customWidth="1"/>
    <col min="2180" max="2180" width="25" style="2" customWidth="1"/>
    <col min="2181" max="2181" width="9.140625" style="2"/>
    <col min="2182" max="2182" width="49.85546875" style="2" customWidth="1"/>
    <col min="2183" max="2183" width="11.7109375" style="2" customWidth="1"/>
    <col min="2184" max="2184" width="25" style="2" customWidth="1"/>
    <col min="2185" max="2185" width="9.140625" style="2"/>
    <col min="2186" max="2186" width="49.85546875" style="2" customWidth="1"/>
    <col min="2187" max="2187" width="11.7109375" style="2" customWidth="1"/>
    <col min="2188" max="2188" width="25" style="2" customWidth="1"/>
    <col min="2189" max="2189" width="9.140625" style="2"/>
    <col min="2190" max="2190" width="49.85546875" style="2" customWidth="1"/>
    <col min="2191" max="2191" width="11.7109375" style="2" customWidth="1"/>
    <col min="2192" max="2192" width="25" style="2" customWidth="1"/>
    <col min="2193" max="2193" width="9.140625" style="2"/>
    <col min="2194" max="2194" width="49.85546875" style="2" customWidth="1"/>
    <col min="2195" max="2195" width="11.7109375" style="2" customWidth="1"/>
    <col min="2196" max="2196" width="25" style="2" customWidth="1"/>
    <col min="2197" max="2197" width="9.140625" style="2"/>
    <col min="2198" max="2198" width="49.85546875" style="2" customWidth="1"/>
    <col min="2199" max="2199" width="11.7109375" style="2" customWidth="1"/>
    <col min="2200" max="2200" width="25" style="2" customWidth="1"/>
    <col min="2201" max="2201" width="9.140625" style="2"/>
    <col min="2202" max="2202" width="49.85546875" style="2" customWidth="1"/>
    <col min="2203" max="2203" width="11.7109375" style="2" customWidth="1"/>
    <col min="2204" max="2204" width="25" style="2" customWidth="1"/>
    <col min="2205" max="2205" width="9.140625" style="2"/>
    <col min="2206" max="2206" width="49.85546875" style="2" customWidth="1"/>
    <col min="2207" max="2207" width="11.7109375" style="2" customWidth="1"/>
    <col min="2208" max="2208" width="25" style="2" customWidth="1"/>
    <col min="2209" max="2209" width="9.140625" style="2"/>
    <col min="2210" max="2210" width="49.85546875" style="2" customWidth="1"/>
    <col min="2211" max="2211" width="11.7109375" style="2" customWidth="1"/>
    <col min="2212" max="2212" width="25" style="2" customWidth="1"/>
    <col min="2213" max="2213" width="9.140625" style="2"/>
    <col min="2214" max="2214" width="49.85546875" style="2" customWidth="1"/>
    <col min="2215" max="2215" width="11.7109375" style="2" customWidth="1"/>
    <col min="2216" max="2216" width="25" style="2" customWidth="1"/>
    <col min="2217" max="2217" width="9.140625" style="2"/>
    <col min="2218" max="2218" width="49.85546875" style="2" customWidth="1"/>
    <col min="2219" max="2219" width="11.7109375" style="2" customWidth="1"/>
    <col min="2220" max="2220" width="25" style="2" customWidth="1"/>
    <col min="2221" max="2221" width="9.140625" style="2"/>
    <col min="2222" max="2222" width="49.85546875" style="2" customWidth="1"/>
    <col min="2223" max="2223" width="11.7109375" style="2" customWidth="1"/>
    <col min="2224" max="2224" width="25" style="2" customWidth="1"/>
    <col min="2225" max="2225" width="9.140625" style="2"/>
    <col min="2226" max="2226" width="49.85546875" style="2" customWidth="1"/>
    <col min="2227" max="2227" width="11.7109375" style="2" customWidth="1"/>
    <col min="2228" max="2228" width="25" style="2" customWidth="1"/>
    <col min="2229" max="2229" width="9.140625" style="2"/>
    <col min="2230" max="2230" width="49.85546875" style="2" customWidth="1"/>
    <col min="2231" max="2231" width="11.7109375" style="2" customWidth="1"/>
    <col min="2232" max="2232" width="25" style="2" customWidth="1"/>
    <col min="2233" max="2233" width="9.140625" style="2"/>
    <col min="2234" max="2234" width="49.85546875" style="2" customWidth="1"/>
    <col min="2235" max="2235" width="11.7109375" style="2" customWidth="1"/>
    <col min="2236" max="2236" width="25" style="2" customWidth="1"/>
    <col min="2237" max="2237" width="9.140625" style="2"/>
    <col min="2238" max="2238" width="49.85546875" style="2" customWidth="1"/>
    <col min="2239" max="2239" width="11.7109375" style="2" customWidth="1"/>
    <col min="2240" max="2240" width="25" style="2" customWidth="1"/>
    <col min="2241" max="2241" width="9.140625" style="2"/>
    <col min="2242" max="2242" width="49.85546875" style="2" customWidth="1"/>
    <col min="2243" max="2243" width="11.7109375" style="2" customWidth="1"/>
    <col min="2244" max="2244" width="25" style="2" customWidth="1"/>
    <col min="2245" max="2245" width="9.140625" style="2"/>
    <col min="2246" max="2246" width="49.85546875" style="2" customWidth="1"/>
    <col min="2247" max="2247" width="11.7109375" style="2" customWidth="1"/>
    <col min="2248" max="2248" width="25" style="2" customWidth="1"/>
    <col min="2249" max="2249" width="9.140625" style="2"/>
    <col min="2250" max="2250" width="49.85546875" style="2" customWidth="1"/>
    <col min="2251" max="2251" width="11.7109375" style="2" customWidth="1"/>
    <col min="2252" max="2252" width="25" style="2" customWidth="1"/>
    <col min="2253" max="2253" width="9.140625" style="2"/>
    <col min="2254" max="2254" width="49.85546875" style="2" customWidth="1"/>
    <col min="2255" max="2255" width="11.7109375" style="2" customWidth="1"/>
    <col min="2256" max="2256" width="25" style="2" customWidth="1"/>
    <col min="2257" max="2257" width="9.140625" style="2"/>
    <col min="2258" max="2258" width="49.85546875" style="2" customWidth="1"/>
    <col min="2259" max="2259" width="11.7109375" style="2" customWidth="1"/>
    <col min="2260" max="2260" width="25" style="2" customWidth="1"/>
    <col min="2261" max="2261" width="9.140625" style="2"/>
    <col min="2262" max="2262" width="49.85546875" style="2" customWidth="1"/>
    <col min="2263" max="2263" width="11.7109375" style="2" customWidth="1"/>
    <col min="2264" max="2264" width="25" style="2" customWidth="1"/>
    <col min="2265" max="2265" width="9.140625" style="2"/>
    <col min="2266" max="2266" width="49.85546875" style="2" customWidth="1"/>
    <col min="2267" max="2267" width="11.7109375" style="2" customWidth="1"/>
    <col min="2268" max="2268" width="25" style="2" customWidth="1"/>
    <col min="2269" max="2269" width="9.140625" style="2"/>
    <col min="2270" max="2270" width="49.85546875" style="2" customWidth="1"/>
    <col min="2271" max="2271" width="11.7109375" style="2" customWidth="1"/>
    <col min="2272" max="2272" width="25" style="2" customWidth="1"/>
    <col min="2273" max="2273" width="9.140625" style="2"/>
    <col min="2274" max="2274" width="49.85546875" style="2" customWidth="1"/>
    <col min="2275" max="2275" width="11.7109375" style="2" customWidth="1"/>
    <col min="2276" max="2276" width="25" style="2" customWidth="1"/>
    <col min="2277" max="2277" width="9.140625" style="2"/>
    <col min="2278" max="2278" width="49.85546875" style="2" customWidth="1"/>
    <col min="2279" max="2279" width="11.7109375" style="2" customWidth="1"/>
    <col min="2280" max="2280" width="25" style="2" customWidth="1"/>
    <col min="2281" max="2281" width="9.140625" style="2"/>
    <col min="2282" max="2282" width="49.85546875" style="2" customWidth="1"/>
    <col min="2283" max="2283" width="11.7109375" style="2" customWidth="1"/>
    <col min="2284" max="2284" width="25" style="2" customWidth="1"/>
    <col min="2285" max="2285" width="9.140625" style="2"/>
    <col min="2286" max="2286" width="49.85546875" style="2" customWidth="1"/>
    <col min="2287" max="2287" width="11.7109375" style="2" customWidth="1"/>
    <col min="2288" max="2288" width="25" style="2" customWidth="1"/>
    <col min="2289" max="2289" width="9.140625" style="2"/>
    <col min="2290" max="2290" width="49.85546875" style="2" customWidth="1"/>
    <col min="2291" max="2291" width="11.7109375" style="2" customWidth="1"/>
    <col min="2292" max="2292" width="25" style="2" customWidth="1"/>
    <col min="2293" max="2293" width="9.140625" style="2"/>
    <col min="2294" max="2294" width="49.85546875" style="2" customWidth="1"/>
    <col min="2295" max="2295" width="11.7109375" style="2" customWidth="1"/>
    <col min="2296" max="2296" width="25" style="2" customWidth="1"/>
    <col min="2297" max="2297" width="9.140625" style="2"/>
    <col min="2298" max="2298" width="49.85546875" style="2" customWidth="1"/>
    <col min="2299" max="2299" width="11.7109375" style="2" customWidth="1"/>
    <col min="2300" max="2300" width="25" style="2" customWidth="1"/>
    <col min="2301" max="2301" width="9.140625" style="2"/>
    <col min="2302" max="2302" width="49.85546875" style="2" customWidth="1"/>
    <col min="2303" max="2303" width="11.7109375" style="2" customWidth="1"/>
    <col min="2304" max="2304" width="25" style="2" customWidth="1"/>
    <col min="2305" max="2305" width="9.140625" style="2"/>
    <col min="2306" max="2306" width="49.85546875" style="2" customWidth="1"/>
    <col min="2307" max="2307" width="11.7109375" style="2" customWidth="1"/>
    <col min="2308" max="2308" width="25" style="2" customWidth="1"/>
    <col min="2309" max="2309" width="9.140625" style="2"/>
    <col min="2310" max="2310" width="49.85546875" style="2" customWidth="1"/>
    <col min="2311" max="2311" width="11.7109375" style="2" customWidth="1"/>
    <col min="2312" max="2312" width="25" style="2" customWidth="1"/>
    <col min="2313" max="2313" width="9.140625" style="2"/>
    <col min="2314" max="2314" width="49.85546875" style="2" customWidth="1"/>
    <col min="2315" max="2315" width="11.7109375" style="2" customWidth="1"/>
    <col min="2316" max="2316" width="25" style="2" customWidth="1"/>
    <col min="2317" max="2317" width="9.140625" style="2"/>
    <col min="2318" max="2318" width="49.85546875" style="2" customWidth="1"/>
    <col min="2319" max="2319" width="11.7109375" style="2" customWidth="1"/>
    <col min="2320" max="2320" width="25" style="2" customWidth="1"/>
    <col min="2321" max="2321" width="9.140625" style="2"/>
    <col min="2322" max="2322" width="49.85546875" style="2" customWidth="1"/>
    <col min="2323" max="2323" width="11.7109375" style="2" customWidth="1"/>
    <col min="2324" max="2324" width="25" style="2" customWidth="1"/>
    <col min="2325" max="2325" width="9.140625" style="2"/>
    <col min="2326" max="2326" width="49.85546875" style="2" customWidth="1"/>
    <col min="2327" max="2327" width="11.7109375" style="2" customWidth="1"/>
    <col min="2328" max="2328" width="25" style="2" customWidth="1"/>
    <col min="2329" max="2329" width="9.140625" style="2"/>
    <col min="2330" max="2330" width="49.85546875" style="2" customWidth="1"/>
    <col min="2331" max="2331" width="11.7109375" style="2" customWidth="1"/>
    <col min="2332" max="2332" width="25" style="2" customWidth="1"/>
    <col min="2333" max="2333" width="9.140625" style="2"/>
    <col min="2334" max="2334" width="49.85546875" style="2" customWidth="1"/>
    <col min="2335" max="2335" width="11.7109375" style="2" customWidth="1"/>
    <col min="2336" max="2336" width="25" style="2" customWidth="1"/>
    <col min="2337" max="2337" width="9.140625" style="2"/>
    <col min="2338" max="2338" width="49.85546875" style="2" customWidth="1"/>
    <col min="2339" max="2339" width="11.7109375" style="2" customWidth="1"/>
    <col min="2340" max="2340" width="25" style="2" customWidth="1"/>
    <col min="2341" max="2341" width="9.140625" style="2"/>
    <col min="2342" max="2342" width="49.85546875" style="2" customWidth="1"/>
    <col min="2343" max="2343" width="11.7109375" style="2" customWidth="1"/>
    <col min="2344" max="2344" width="25" style="2" customWidth="1"/>
    <col min="2345" max="2345" width="9.140625" style="2"/>
    <col min="2346" max="2346" width="49.85546875" style="2" customWidth="1"/>
    <col min="2347" max="2347" width="11.7109375" style="2" customWidth="1"/>
    <col min="2348" max="2348" width="25" style="2" customWidth="1"/>
    <col min="2349" max="2349" width="9.140625" style="2"/>
    <col min="2350" max="2350" width="49.85546875" style="2" customWidth="1"/>
    <col min="2351" max="2351" width="11.7109375" style="2" customWidth="1"/>
    <col min="2352" max="2352" width="25" style="2" customWidth="1"/>
    <col min="2353" max="2353" width="9.140625" style="2"/>
    <col min="2354" max="2354" width="49.85546875" style="2" customWidth="1"/>
    <col min="2355" max="2355" width="11.7109375" style="2" customWidth="1"/>
    <col min="2356" max="2356" width="25" style="2" customWidth="1"/>
    <col min="2357" max="2357" width="9.140625" style="2"/>
    <col min="2358" max="2358" width="49.85546875" style="2" customWidth="1"/>
    <col min="2359" max="2359" width="11.7109375" style="2" customWidth="1"/>
    <col min="2360" max="2360" width="25" style="2" customWidth="1"/>
    <col min="2361" max="2361" width="9.140625" style="2"/>
    <col min="2362" max="2362" width="49.85546875" style="2" customWidth="1"/>
    <col min="2363" max="2363" width="11.7109375" style="2" customWidth="1"/>
    <col min="2364" max="2364" width="25" style="2" customWidth="1"/>
    <col min="2365" max="2365" width="9.140625" style="2"/>
    <col min="2366" max="2366" width="49.85546875" style="2" customWidth="1"/>
    <col min="2367" max="2367" width="11.7109375" style="2" customWidth="1"/>
    <col min="2368" max="2368" width="25" style="2" customWidth="1"/>
    <col min="2369" max="2369" width="9.140625" style="2"/>
    <col min="2370" max="2370" width="49.85546875" style="2" customWidth="1"/>
    <col min="2371" max="2371" width="11.7109375" style="2" customWidth="1"/>
    <col min="2372" max="2372" width="25" style="2" customWidth="1"/>
    <col min="2373" max="2373" width="9.140625" style="2"/>
    <col min="2374" max="2374" width="49.85546875" style="2" customWidth="1"/>
    <col min="2375" max="2375" width="11.7109375" style="2" customWidth="1"/>
    <col min="2376" max="2376" width="25" style="2" customWidth="1"/>
    <col min="2377" max="2377" width="9.140625" style="2"/>
    <col min="2378" max="2378" width="49.85546875" style="2" customWidth="1"/>
    <col min="2379" max="2379" width="11.7109375" style="2" customWidth="1"/>
    <col min="2380" max="2380" width="25" style="2" customWidth="1"/>
    <col min="2381" max="2381" width="9.140625" style="2"/>
    <col min="2382" max="2382" width="49.85546875" style="2" customWidth="1"/>
    <col min="2383" max="2383" width="11.7109375" style="2" customWidth="1"/>
    <col min="2384" max="2384" width="25" style="2" customWidth="1"/>
    <col min="2385" max="2385" width="9.140625" style="2"/>
    <col min="2386" max="2386" width="49.85546875" style="2" customWidth="1"/>
    <col min="2387" max="2387" width="11.7109375" style="2" customWidth="1"/>
    <col min="2388" max="2388" width="25" style="2" customWidth="1"/>
    <col min="2389" max="2389" width="9.140625" style="2"/>
    <col min="2390" max="2390" width="49.85546875" style="2" customWidth="1"/>
    <col min="2391" max="2391" width="11.7109375" style="2" customWidth="1"/>
    <col min="2392" max="2392" width="25" style="2" customWidth="1"/>
    <col min="2393" max="2393" width="9.140625" style="2"/>
    <col min="2394" max="2394" width="49.85546875" style="2" customWidth="1"/>
    <col min="2395" max="2395" width="11.7109375" style="2" customWidth="1"/>
    <col min="2396" max="2396" width="25" style="2" customWidth="1"/>
    <col min="2397" max="2397" width="9.140625" style="2"/>
    <col min="2398" max="2398" width="49.85546875" style="2" customWidth="1"/>
    <col min="2399" max="2399" width="11.7109375" style="2" customWidth="1"/>
    <col min="2400" max="2400" width="25" style="2" customWidth="1"/>
    <col min="2401" max="2401" width="9.140625" style="2"/>
    <col min="2402" max="2402" width="49.85546875" style="2" customWidth="1"/>
    <col min="2403" max="2403" width="11.7109375" style="2" customWidth="1"/>
    <col min="2404" max="2404" width="25" style="2" customWidth="1"/>
    <col min="2405" max="2405" width="9.140625" style="2"/>
    <col min="2406" max="2406" width="49.85546875" style="2" customWidth="1"/>
    <col min="2407" max="2407" width="11.7109375" style="2" customWidth="1"/>
    <col min="2408" max="2408" width="25" style="2" customWidth="1"/>
    <col min="2409" max="2409" width="9.140625" style="2"/>
    <col min="2410" max="2410" width="49.85546875" style="2" customWidth="1"/>
    <col min="2411" max="2411" width="11.7109375" style="2" customWidth="1"/>
    <col min="2412" max="2412" width="25" style="2" customWidth="1"/>
    <col min="2413" max="2413" width="9.140625" style="2"/>
    <col min="2414" max="2414" width="49.85546875" style="2" customWidth="1"/>
    <col min="2415" max="2415" width="11.7109375" style="2" customWidth="1"/>
    <col min="2416" max="2416" width="25" style="2" customWidth="1"/>
    <col min="2417" max="2417" width="9.140625" style="2"/>
    <col min="2418" max="2418" width="49.85546875" style="2" customWidth="1"/>
    <col min="2419" max="2419" width="11.7109375" style="2" customWidth="1"/>
    <col min="2420" max="2420" width="25" style="2" customWidth="1"/>
    <col min="2421" max="2421" width="9.140625" style="2"/>
    <col min="2422" max="2422" width="49.85546875" style="2" customWidth="1"/>
    <col min="2423" max="2423" width="11.7109375" style="2" customWidth="1"/>
    <col min="2424" max="2424" width="25" style="2" customWidth="1"/>
    <col min="2425" max="2425" width="9.140625" style="2"/>
    <col min="2426" max="2426" width="49.85546875" style="2" customWidth="1"/>
    <col min="2427" max="2427" width="11.7109375" style="2" customWidth="1"/>
    <col min="2428" max="2428" width="25" style="2" customWidth="1"/>
    <col min="2429" max="2429" width="9.140625" style="2"/>
    <col min="2430" max="2430" width="49.85546875" style="2" customWidth="1"/>
    <col min="2431" max="2431" width="11.7109375" style="2" customWidth="1"/>
    <col min="2432" max="2432" width="25" style="2" customWidth="1"/>
    <col min="2433" max="2433" width="9.140625" style="2"/>
    <col min="2434" max="2434" width="49.85546875" style="2" customWidth="1"/>
    <col min="2435" max="2435" width="11.7109375" style="2" customWidth="1"/>
    <col min="2436" max="2436" width="25" style="2" customWidth="1"/>
    <col min="2437" max="2437" width="9.140625" style="2"/>
    <col min="2438" max="2438" width="49.85546875" style="2" customWidth="1"/>
    <col min="2439" max="2439" width="11.7109375" style="2" customWidth="1"/>
    <col min="2440" max="2440" width="25" style="2" customWidth="1"/>
    <col min="2441" max="2441" width="9.140625" style="2"/>
    <col min="2442" max="2442" width="49.85546875" style="2" customWidth="1"/>
    <col min="2443" max="2443" width="11.7109375" style="2" customWidth="1"/>
    <col min="2444" max="2444" width="25" style="2" customWidth="1"/>
    <col min="2445" max="2445" width="9.140625" style="2"/>
    <col min="2446" max="2446" width="49.85546875" style="2" customWidth="1"/>
    <col min="2447" max="2447" width="11.7109375" style="2" customWidth="1"/>
    <col min="2448" max="2448" width="25" style="2" customWidth="1"/>
    <col min="2449" max="2449" width="9.140625" style="2"/>
    <col min="2450" max="2450" width="49.85546875" style="2" customWidth="1"/>
    <col min="2451" max="2451" width="11.7109375" style="2" customWidth="1"/>
    <col min="2452" max="2452" width="25" style="2" customWidth="1"/>
    <col min="2453" max="2453" width="9.140625" style="2"/>
    <col min="2454" max="2454" width="49.85546875" style="2" customWidth="1"/>
    <col min="2455" max="2455" width="11.7109375" style="2" customWidth="1"/>
    <col min="2456" max="2456" width="25" style="2" customWidth="1"/>
    <col min="2457" max="2457" width="9.140625" style="2"/>
    <col min="2458" max="2458" width="49.85546875" style="2" customWidth="1"/>
    <col min="2459" max="2459" width="11.7109375" style="2" customWidth="1"/>
    <col min="2460" max="2460" width="25" style="2" customWidth="1"/>
    <col min="2461" max="2461" width="9.140625" style="2"/>
    <col min="2462" max="2462" width="49.85546875" style="2" customWidth="1"/>
    <col min="2463" max="2463" width="11.7109375" style="2" customWidth="1"/>
    <col min="2464" max="2464" width="25" style="2" customWidth="1"/>
    <col min="2465" max="2465" width="9.140625" style="2"/>
    <col min="2466" max="2466" width="49.85546875" style="2" customWidth="1"/>
    <col min="2467" max="2467" width="11.7109375" style="2" customWidth="1"/>
    <col min="2468" max="2468" width="25" style="2" customWidth="1"/>
    <col min="2469" max="2469" width="9.140625" style="2"/>
    <col min="2470" max="2470" width="49.85546875" style="2" customWidth="1"/>
    <col min="2471" max="2471" width="11.7109375" style="2" customWidth="1"/>
    <col min="2472" max="2472" width="25" style="2" customWidth="1"/>
    <col min="2473" max="2473" width="9.140625" style="2"/>
    <col min="2474" max="2474" width="49.85546875" style="2" customWidth="1"/>
    <col min="2475" max="2475" width="11.7109375" style="2" customWidth="1"/>
    <col min="2476" max="2476" width="25" style="2" customWidth="1"/>
    <col min="2477" max="2477" width="9.140625" style="2"/>
    <col min="2478" max="2478" width="49.85546875" style="2" customWidth="1"/>
    <col min="2479" max="2479" width="11.7109375" style="2" customWidth="1"/>
    <col min="2480" max="2480" width="25" style="2" customWidth="1"/>
    <col min="2481" max="2481" width="9.140625" style="2"/>
    <col min="2482" max="2482" width="49.85546875" style="2" customWidth="1"/>
    <col min="2483" max="2483" width="11.7109375" style="2" customWidth="1"/>
    <col min="2484" max="2484" width="25" style="2" customWidth="1"/>
    <col min="2485" max="2485" width="9.140625" style="2"/>
    <col min="2486" max="2486" width="49.85546875" style="2" customWidth="1"/>
    <col min="2487" max="2487" width="11.7109375" style="2" customWidth="1"/>
    <col min="2488" max="2488" width="25" style="2" customWidth="1"/>
    <col min="2489" max="2489" width="9.140625" style="2"/>
    <col min="2490" max="2490" width="49.85546875" style="2" customWidth="1"/>
    <col min="2491" max="2491" width="11.7109375" style="2" customWidth="1"/>
    <col min="2492" max="2492" width="25" style="2" customWidth="1"/>
    <col min="2493" max="2493" width="9.140625" style="2"/>
    <col min="2494" max="2494" width="49.85546875" style="2" customWidth="1"/>
    <col min="2495" max="2495" width="11.7109375" style="2" customWidth="1"/>
    <col min="2496" max="2496" width="25" style="2" customWidth="1"/>
    <col min="2497" max="2497" width="9.140625" style="2"/>
    <col min="2498" max="2498" width="49.85546875" style="2" customWidth="1"/>
    <col min="2499" max="2499" width="11.7109375" style="2" customWidth="1"/>
    <col min="2500" max="2500" width="25" style="2" customWidth="1"/>
    <col min="2501" max="2501" width="9.140625" style="2"/>
    <col min="2502" max="2502" width="49.85546875" style="2" customWidth="1"/>
    <col min="2503" max="2503" width="11.7109375" style="2" customWidth="1"/>
    <col min="2504" max="2504" width="25" style="2" customWidth="1"/>
    <col min="2505" max="2505" width="9.140625" style="2"/>
    <col min="2506" max="2506" width="49.85546875" style="2" customWidth="1"/>
    <col min="2507" max="2507" width="11.7109375" style="2" customWidth="1"/>
    <col min="2508" max="2508" width="25" style="2" customWidth="1"/>
    <col min="2509" max="2509" width="9.140625" style="2"/>
    <col min="2510" max="2510" width="49.85546875" style="2" customWidth="1"/>
    <col min="2511" max="2511" width="11.7109375" style="2" customWidth="1"/>
    <col min="2512" max="2512" width="25" style="2" customWidth="1"/>
    <col min="2513" max="2513" width="9.140625" style="2"/>
    <col min="2514" max="2514" width="49.85546875" style="2" customWidth="1"/>
    <col min="2515" max="2515" width="11.7109375" style="2" customWidth="1"/>
    <col min="2516" max="2516" width="25" style="2" customWidth="1"/>
    <col min="2517" max="2517" width="9.140625" style="2"/>
    <col min="2518" max="2518" width="49.85546875" style="2" customWidth="1"/>
    <col min="2519" max="2519" width="11.7109375" style="2" customWidth="1"/>
    <col min="2520" max="2520" width="25" style="2" customWidth="1"/>
    <col min="2521" max="2521" width="9.140625" style="2"/>
    <col min="2522" max="2522" width="49.85546875" style="2" customWidth="1"/>
    <col min="2523" max="2523" width="11.7109375" style="2" customWidth="1"/>
    <col min="2524" max="2524" width="25" style="2" customWidth="1"/>
    <col min="2525" max="2525" width="9.140625" style="2"/>
    <col min="2526" max="2526" width="49.85546875" style="2" customWidth="1"/>
    <col min="2527" max="2527" width="11.7109375" style="2" customWidth="1"/>
    <col min="2528" max="2528" width="25" style="2" customWidth="1"/>
    <col min="2529" max="2529" width="9.140625" style="2"/>
    <col min="2530" max="2530" width="49.85546875" style="2" customWidth="1"/>
    <col min="2531" max="2531" width="11.7109375" style="2" customWidth="1"/>
    <col min="2532" max="2532" width="25" style="2" customWidth="1"/>
    <col min="2533" max="2533" width="9.140625" style="2"/>
    <col min="2534" max="2534" width="49.85546875" style="2" customWidth="1"/>
    <col min="2535" max="2535" width="11.7109375" style="2" customWidth="1"/>
    <col min="2536" max="2536" width="25" style="2" customWidth="1"/>
    <col min="2537" max="2537" width="9.140625" style="2"/>
    <col min="2538" max="2538" width="49.85546875" style="2" customWidth="1"/>
    <col min="2539" max="2539" width="11.7109375" style="2" customWidth="1"/>
    <col min="2540" max="2540" width="25" style="2" customWidth="1"/>
    <col min="2541" max="2541" width="9.140625" style="2"/>
    <col min="2542" max="2542" width="49.85546875" style="2" customWidth="1"/>
    <col min="2543" max="2543" width="11.7109375" style="2" customWidth="1"/>
    <col min="2544" max="2544" width="25" style="2" customWidth="1"/>
    <col min="2545" max="2545" width="9.140625" style="2"/>
    <col min="2546" max="2546" width="49.85546875" style="2" customWidth="1"/>
    <col min="2547" max="2547" width="11.7109375" style="2" customWidth="1"/>
    <col min="2548" max="2548" width="25" style="2" customWidth="1"/>
    <col min="2549" max="2549" width="9.140625" style="2"/>
    <col min="2550" max="2550" width="49.85546875" style="2" customWidth="1"/>
    <col min="2551" max="2551" width="11.7109375" style="2" customWidth="1"/>
    <col min="2552" max="2552" width="25" style="2" customWidth="1"/>
    <col min="2553" max="2553" width="9.140625" style="2"/>
    <col min="2554" max="2554" width="49.85546875" style="2" customWidth="1"/>
    <col min="2555" max="2555" width="11.7109375" style="2" customWidth="1"/>
    <col min="2556" max="2556" width="25" style="2" customWidth="1"/>
    <col min="2557" max="2557" width="9.140625" style="2"/>
    <col min="2558" max="2558" width="49.85546875" style="2" customWidth="1"/>
    <col min="2559" max="2559" width="11.7109375" style="2" customWidth="1"/>
    <col min="2560" max="2560" width="25" style="2" customWidth="1"/>
    <col min="2561" max="2561" width="9.140625" style="2"/>
    <col min="2562" max="2562" width="49.85546875" style="2" customWidth="1"/>
    <col min="2563" max="2563" width="11.7109375" style="2" customWidth="1"/>
    <col min="2564" max="2564" width="25" style="2" customWidth="1"/>
    <col min="2565" max="2565" width="9.140625" style="2"/>
    <col min="2566" max="2566" width="49.85546875" style="2" customWidth="1"/>
    <col min="2567" max="2567" width="11.7109375" style="2" customWidth="1"/>
    <col min="2568" max="2568" width="25" style="2" customWidth="1"/>
    <col min="2569" max="2569" width="9.140625" style="2"/>
    <col min="2570" max="2570" width="49.85546875" style="2" customWidth="1"/>
    <col min="2571" max="2571" width="11.7109375" style="2" customWidth="1"/>
    <col min="2572" max="2572" width="25" style="2" customWidth="1"/>
    <col min="2573" max="2573" width="9.140625" style="2"/>
    <col min="2574" max="2574" width="49.85546875" style="2" customWidth="1"/>
    <col min="2575" max="2575" width="11.7109375" style="2" customWidth="1"/>
    <col min="2576" max="2576" width="25" style="2" customWidth="1"/>
    <col min="2577" max="2577" width="9.140625" style="2"/>
    <col min="2578" max="2578" width="49.85546875" style="2" customWidth="1"/>
    <col min="2579" max="2579" width="11.7109375" style="2" customWidth="1"/>
    <col min="2580" max="2580" width="25" style="2" customWidth="1"/>
    <col min="2581" max="2581" width="9.140625" style="2"/>
    <col min="2582" max="2582" width="49.85546875" style="2" customWidth="1"/>
    <col min="2583" max="2583" width="11.7109375" style="2" customWidth="1"/>
    <col min="2584" max="2584" width="25" style="2" customWidth="1"/>
    <col min="2585" max="2585" width="9.140625" style="2"/>
    <col min="2586" max="2586" width="49.85546875" style="2" customWidth="1"/>
    <col min="2587" max="2587" width="11.7109375" style="2" customWidth="1"/>
    <col min="2588" max="2588" width="25" style="2" customWidth="1"/>
    <col min="2589" max="2589" width="9.140625" style="2"/>
    <col min="2590" max="2590" width="49.85546875" style="2" customWidth="1"/>
    <col min="2591" max="2591" width="11.7109375" style="2" customWidth="1"/>
    <col min="2592" max="2592" width="25" style="2" customWidth="1"/>
    <col min="2593" max="2593" width="9.140625" style="2"/>
    <col min="2594" max="2594" width="49.85546875" style="2" customWidth="1"/>
    <col min="2595" max="2595" width="11.7109375" style="2" customWidth="1"/>
    <col min="2596" max="2596" width="25" style="2" customWidth="1"/>
    <col min="2597" max="2597" width="9.140625" style="2"/>
    <col min="2598" max="2598" width="49.85546875" style="2" customWidth="1"/>
    <col min="2599" max="2599" width="11.7109375" style="2" customWidth="1"/>
    <col min="2600" max="2600" width="25" style="2" customWidth="1"/>
    <col min="2601" max="2601" width="9.140625" style="2"/>
    <col min="2602" max="2602" width="49.85546875" style="2" customWidth="1"/>
    <col min="2603" max="2603" width="11.7109375" style="2" customWidth="1"/>
    <col min="2604" max="2604" width="25" style="2" customWidth="1"/>
    <col min="2605" max="2605" width="9.140625" style="2"/>
    <col min="2606" max="2606" width="49.85546875" style="2" customWidth="1"/>
    <col min="2607" max="2607" width="11.7109375" style="2" customWidth="1"/>
    <col min="2608" max="2608" width="25" style="2" customWidth="1"/>
    <col min="2609" max="2609" width="9.140625" style="2"/>
    <col min="2610" max="2610" width="49.85546875" style="2" customWidth="1"/>
    <col min="2611" max="2611" width="11.7109375" style="2" customWidth="1"/>
    <col min="2612" max="2612" width="25" style="2" customWidth="1"/>
    <col min="2613" max="2613" width="9.140625" style="2"/>
    <col min="2614" max="2614" width="49.85546875" style="2" customWidth="1"/>
    <col min="2615" max="2615" width="11.7109375" style="2" customWidth="1"/>
    <col min="2616" max="2616" width="25" style="2" customWidth="1"/>
    <col min="2617" max="2617" width="9.140625" style="2"/>
    <col min="2618" max="2618" width="49.85546875" style="2" customWidth="1"/>
    <col min="2619" max="2619" width="11.7109375" style="2" customWidth="1"/>
    <col min="2620" max="2620" width="25" style="2" customWidth="1"/>
    <col min="2621" max="2621" width="9.140625" style="2"/>
    <col min="2622" max="2622" width="49.85546875" style="2" customWidth="1"/>
    <col min="2623" max="2623" width="11.7109375" style="2" customWidth="1"/>
    <col min="2624" max="2624" width="25" style="2" customWidth="1"/>
    <col min="2625" max="2625" width="9.140625" style="2"/>
    <col min="2626" max="2626" width="49.85546875" style="2" customWidth="1"/>
    <col min="2627" max="2627" width="11.7109375" style="2" customWidth="1"/>
    <col min="2628" max="2628" width="25" style="2" customWidth="1"/>
    <col min="2629" max="2629" width="9.140625" style="2"/>
    <col min="2630" max="2630" width="49.85546875" style="2" customWidth="1"/>
    <col min="2631" max="2631" width="11.7109375" style="2" customWidth="1"/>
    <col min="2632" max="2632" width="25" style="2" customWidth="1"/>
    <col min="2633" max="2633" width="9.140625" style="2"/>
    <col min="2634" max="2634" width="49.85546875" style="2" customWidth="1"/>
    <col min="2635" max="2635" width="11.7109375" style="2" customWidth="1"/>
    <col min="2636" max="2636" width="25" style="2" customWidth="1"/>
    <col min="2637" max="2637" width="9.140625" style="2"/>
    <col min="2638" max="2638" width="49.85546875" style="2" customWidth="1"/>
    <col min="2639" max="2639" width="11.7109375" style="2" customWidth="1"/>
    <col min="2640" max="2640" width="25" style="2" customWidth="1"/>
    <col min="2641" max="2641" width="9.140625" style="2"/>
    <col min="2642" max="2642" width="49.85546875" style="2" customWidth="1"/>
    <col min="2643" max="2643" width="11.7109375" style="2" customWidth="1"/>
    <col min="2644" max="2644" width="25" style="2" customWidth="1"/>
    <col min="2645" max="2645" width="9.140625" style="2"/>
    <col min="2646" max="2646" width="49.85546875" style="2" customWidth="1"/>
    <col min="2647" max="2647" width="11.7109375" style="2" customWidth="1"/>
    <col min="2648" max="2648" width="25" style="2" customWidth="1"/>
    <col min="2649" max="2649" width="9.140625" style="2"/>
    <col min="2650" max="2650" width="49.85546875" style="2" customWidth="1"/>
    <col min="2651" max="2651" width="11.7109375" style="2" customWidth="1"/>
    <col min="2652" max="2652" width="25" style="2" customWidth="1"/>
    <col min="2653" max="2653" width="9.140625" style="2"/>
    <col min="2654" max="2654" width="49.85546875" style="2" customWidth="1"/>
    <col min="2655" max="2655" width="11.7109375" style="2" customWidth="1"/>
    <col min="2656" max="2656" width="25" style="2" customWidth="1"/>
    <col min="2657" max="2657" width="9.140625" style="2"/>
    <col min="2658" max="2658" width="49.85546875" style="2" customWidth="1"/>
    <col min="2659" max="2659" width="11.7109375" style="2" customWidth="1"/>
    <col min="2660" max="2660" width="25" style="2" customWidth="1"/>
    <col min="2661" max="2661" width="9.140625" style="2"/>
    <col min="2662" max="2662" width="49.85546875" style="2" customWidth="1"/>
    <col min="2663" max="2663" width="11.7109375" style="2" customWidth="1"/>
    <col min="2664" max="2664" width="25" style="2" customWidth="1"/>
    <col min="2665" max="2665" width="9.140625" style="2"/>
    <col min="2666" max="2666" width="49.85546875" style="2" customWidth="1"/>
    <col min="2667" max="2667" width="11.7109375" style="2" customWidth="1"/>
    <col min="2668" max="2668" width="25" style="2" customWidth="1"/>
    <col min="2669" max="2669" width="9.140625" style="2"/>
    <col min="2670" max="2670" width="49.85546875" style="2" customWidth="1"/>
    <col min="2671" max="2671" width="11.7109375" style="2" customWidth="1"/>
    <col min="2672" max="2672" width="25" style="2" customWidth="1"/>
    <col min="2673" max="2673" width="9.140625" style="2"/>
    <col min="2674" max="2674" width="49.85546875" style="2" customWidth="1"/>
    <col min="2675" max="2675" width="11.7109375" style="2" customWidth="1"/>
    <col min="2676" max="2676" width="25" style="2" customWidth="1"/>
    <col min="2677" max="2677" width="9.140625" style="2"/>
    <col min="2678" max="2678" width="49.85546875" style="2" customWidth="1"/>
    <col min="2679" max="2679" width="11.7109375" style="2" customWidth="1"/>
    <col min="2680" max="2680" width="25" style="2" customWidth="1"/>
    <col min="2681" max="2681" width="9.140625" style="2"/>
    <col min="2682" max="2682" width="49.85546875" style="2" customWidth="1"/>
    <col min="2683" max="2683" width="11.7109375" style="2" customWidth="1"/>
    <col min="2684" max="2684" width="25" style="2" customWidth="1"/>
    <col min="2685" max="2685" width="9.140625" style="2"/>
    <col min="2686" max="2686" width="49.85546875" style="2" customWidth="1"/>
    <col min="2687" max="2687" width="11.7109375" style="2" customWidth="1"/>
    <col min="2688" max="2688" width="25" style="2" customWidth="1"/>
    <col min="2689" max="2689" width="9.140625" style="2"/>
    <col min="2690" max="2690" width="49.85546875" style="2" customWidth="1"/>
    <col min="2691" max="2691" width="11.7109375" style="2" customWidth="1"/>
    <col min="2692" max="2692" width="25" style="2" customWidth="1"/>
    <col min="2693" max="2693" width="9.140625" style="2"/>
    <col min="2694" max="2694" width="49.85546875" style="2" customWidth="1"/>
    <col min="2695" max="2695" width="11.7109375" style="2" customWidth="1"/>
    <col min="2696" max="2696" width="25" style="2" customWidth="1"/>
    <col min="2697" max="2697" width="9.140625" style="2"/>
    <col min="2698" max="2698" width="49.85546875" style="2" customWidth="1"/>
    <col min="2699" max="2699" width="11.7109375" style="2" customWidth="1"/>
    <col min="2700" max="2700" width="25" style="2" customWidth="1"/>
    <col min="2701" max="2701" width="9.140625" style="2"/>
    <col min="2702" max="2702" width="49.85546875" style="2" customWidth="1"/>
    <col min="2703" max="2703" width="11.7109375" style="2" customWidth="1"/>
    <col min="2704" max="2704" width="25" style="2" customWidth="1"/>
    <col min="2705" max="2705" width="9.140625" style="2"/>
    <col min="2706" max="2706" width="49.85546875" style="2" customWidth="1"/>
    <col min="2707" max="2707" width="11.7109375" style="2" customWidth="1"/>
    <col min="2708" max="2708" width="25" style="2" customWidth="1"/>
    <col min="2709" max="2709" width="9.140625" style="2"/>
    <col min="2710" max="2710" width="49.85546875" style="2" customWidth="1"/>
    <col min="2711" max="2711" width="11.7109375" style="2" customWidth="1"/>
    <col min="2712" max="2712" width="25" style="2" customWidth="1"/>
    <col min="2713" max="2713" width="9.140625" style="2"/>
    <col min="2714" max="2714" width="49.85546875" style="2" customWidth="1"/>
    <col min="2715" max="2715" width="11.7109375" style="2" customWidth="1"/>
    <col min="2716" max="2716" width="25" style="2" customWidth="1"/>
    <col min="2717" max="2717" width="9.140625" style="2"/>
    <col min="2718" max="2718" width="49.85546875" style="2" customWidth="1"/>
    <col min="2719" max="2719" width="11.7109375" style="2" customWidth="1"/>
    <col min="2720" max="2720" width="25" style="2" customWidth="1"/>
    <col min="2721" max="2721" width="9.140625" style="2"/>
    <col min="2722" max="2722" width="49.85546875" style="2" customWidth="1"/>
    <col min="2723" max="2723" width="11.7109375" style="2" customWidth="1"/>
    <col min="2724" max="2724" width="25" style="2" customWidth="1"/>
    <col min="2725" max="2725" width="9.140625" style="2"/>
    <col min="2726" max="2726" width="49.85546875" style="2" customWidth="1"/>
    <col min="2727" max="2727" width="11.7109375" style="2" customWidth="1"/>
    <col min="2728" max="2728" width="25" style="2" customWidth="1"/>
    <col min="2729" max="2729" width="9.140625" style="2"/>
    <col min="2730" max="2730" width="49.85546875" style="2" customWidth="1"/>
    <col min="2731" max="2731" width="11.7109375" style="2" customWidth="1"/>
    <col min="2732" max="2732" width="25" style="2" customWidth="1"/>
    <col min="2733" max="2733" width="9.140625" style="2"/>
    <col min="2734" max="2734" width="49.85546875" style="2" customWidth="1"/>
    <col min="2735" max="2735" width="11.7109375" style="2" customWidth="1"/>
    <col min="2736" max="2736" width="25" style="2" customWidth="1"/>
    <col min="2737" max="2737" width="9.140625" style="2"/>
    <col min="2738" max="2738" width="49.85546875" style="2" customWidth="1"/>
    <col min="2739" max="2739" width="11.7109375" style="2" customWidth="1"/>
    <col min="2740" max="2740" width="25" style="2" customWidth="1"/>
    <col min="2741" max="2741" width="9.140625" style="2"/>
    <col min="2742" max="2742" width="49.85546875" style="2" customWidth="1"/>
    <col min="2743" max="2743" width="11.7109375" style="2" customWidth="1"/>
    <col min="2744" max="2744" width="25" style="2" customWidth="1"/>
    <col min="2745" max="2745" width="9.140625" style="2"/>
    <col min="2746" max="2746" width="49.85546875" style="2" customWidth="1"/>
    <col min="2747" max="2747" width="11.7109375" style="2" customWidth="1"/>
    <col min="2748" max="2748" width="25" style="2" customWidth="1"/>
    <col min="2749" max="2749" width="9.140625" style="2"/>
    <col min="2750" max="2750" width="49.85546875" style="2" customWidth="1"/>
    <col min="2751" max="2751" width="11.7109375" style="2" customWidth="1"/>
    <col min="2752" max="2752" width="25" style="2" customWidth="1"/>
    <col min="2753" max="2753" width="9.140625" style="2"/>
    <col min="2754" max="2754" width="49.85546875" style="2" customWidth="1"/>
    <col min="2755" max="2755" width="11.7109375" style="2" customWidth="1"/>
    <col min="2756" max="2756" width="25" style="2" customWidth="1"/>
    <col min="2757" max="2757" width="9.140625" style="2"/>
    <col min="2758" max="2758" width="49.85546875" style="2" customWidth="1"/>
    <col min="2759" max="2759" width="11.7109375" style="2" customWidth="1"/>
    <col min="2760" max="2760" width="25" style="2" customWidth="1"/>
    <col min="2761" max="2761" width="9.140625" style="2"/>
    <col min="2762" max="2762" width="49.85546875" style="2" customWidth="1"/>
    <col min="2763" max="2763" width="11.7109375" style="2" customWidth="1"/>
    <col min="2764" max="2764" width="25" style="2" customWidth="1"/>
    <col min="2765" max="2765" width="9.140625" style="2"/>
    <col min="2766" max="2766" width="49.85546875" style="2" customWidth="1"/>
    <col min="2767" max="2767" width="11.7109375" style="2" customWidth="1"/>
    <col min="2768" max="2768" width="25" style="2" customWidth="1"/>
    <col min="2769" max="2769" width="9.140625" style="2"/>
    <col min="2770" max="2770" width="49.85546875" style="2" customWidth="1"/>
    <col min="2771" max="2771" width="11.7109375" style="2" customWidth="1"/>
    <col min="2772" max="2772" width="25" style="2" customWidth="1"/>
    <col min="2773" max="2773" width="9.140625" style="2"/>
    <col min="2774" max="2774" width="49.85546875" style="2" customWidth="1"/>
    <col min="2775" max="2775" width="11.7109375" style="2" customWidth="1"/>
    <col min="2776" max="2776" width="25" style="2" customWidth="1"/>
    <col min="2777" max="2777" width="9.140625" style="2"/>
    <col min="2778" max="2778" width="49.85546875" style="2" customWidth="1"/>
    <col min="2779" max="2779" width="11.7109375" style="2" customWidth="1"/>
    <col min="2780" max="2780" width="25" style="2" customWidth="1"/>
    <col min="2781" max="2781" width="9.140625" style="2"/>
    <col min="2782" max="2782" width="49.85546875" style="2" customWidth="1"/>
    <col min="2783" max="2783" width="11.7109375" style="2" customWidth="1"/>
    <col min="2784" max="2784" width="25" style="2" customWidth="1"/>
    <col min="2785" max="2785" width="9.140625" style="2"/>
    <col min="2786" max="2786" width="49.85546875" style="2" customWidth="1"/>
    <col min="2787" max="2787" width="11.7109375" style="2" customWidth="1"/>
    <col min="2788" max="2788" width="25" style="2" customWidth="1"/>
    <col min="2789" max="2789" width="9.140625" style="2"/>
    <col min="2790" max="2790" width="49.85546875" style="2" customWidth="1"/>
    <col min="2791" max="2791" width="11.7109375" style="2" customWidth="1"/>
    <col min="2792" max="2792" width="25" style="2" customWidth="1"/>
    <col min="2793" max="2793" width="9.140625" style="2"/>
    <col min="2794" max="2794" width="49.85546875" style="2" customWidth="1"/>
    <col min="2795" max="2795" width="11.7109375" style="2" customWidth="1"/>
    <col min="2796" max="2796" width="25" style="2" customWidth="1"/>
    <col min="2797" max="2797" width="9.140625" style="2"/>
    <col min="2798" max="2798" width="49.85546875" style="2" customWidth="1"/>
    <col min="2799" max="2799" width="11.7109375" style="2" customWidth="1"/>
    <col min="2800" max="2800" width="25" style="2" customWidth="1"/>
    <col min="2801" max="2801" width="9.140625" style="2"/>
    <col min="2802" max="2802" width="49.85546875" style="2" customWidth="1"/>
    <col min="2803" max="2803" width="11.7109375" style="2" customWidth="1"/>
    <col min="2804" max="2804" width="25" style="2" customWidth="1"/>
    <col min="2805" max="2805" width="9.140625" style="2"/>
    <col min="2806" max="2806" width="49.85546875" style="2" customWidth="1"/>
    <col min="2807" max="2807" width="11.7109375" style="2" customWidth="1"/>
    <col min="2808" max="2808" width="25" style="2" customWidth="1"/>
    <col min="2809" max="2809" width="9.140625" style="2"/>
    <col min="2810" max="2810" width="49.85546875" style="2" customWidth="1"/>
    <col min="2811" max="2811" width="11.7109375" style="2" customWidth="1"/>
    <col min="2812" max="2812" width="25" style="2" customWidth="1"/>
    <col min="2813" max="2813" width="9.140625" style="2"/>
    <col min="2814" max="2814" width="49.85546875" style="2" customWidth="1"/>
    <col min="2815" max="2815" width="11.7109375" style="2" customWidth="1"/>
    <col min="2816" max="2816" width="25" style="2" customWidth="1"/>
    <col min="2817" max="2817" width="9.140625" style="2"/>
    <col min="2818" max="2818" width="49.85546875" style="2" customWidth="1"/>
    <col min="2819" max="2819" width="11.7109375" style="2" customWidth="1"/>
    <col min="2820" max="2820" width="25" style="2" customWidth="1"/>
    <col min="2821" max="2821" width="9.140625" style="2"/>
    <col min="2822" max="2822" width="49.85546875" style="2" customWidth="1"/>
    <col min="2823" max="2823" width="11.7109375" style="2" customWidth="1"/>
    <col min="2824" max="2824" width="25" style="2" customWidth="1"/>
    <col min="2825" max="2825" width="9.140625" style="2"/>
    <col min="2826" max="2826" width="49.85546875" style="2" customWidth="1"/>
    <col min="2827" max="2827" width="11.7109375" style="2" customWidth="1"/>
    <col min="2828" max="2828" width="25" style="2" customWidth="1"/>
    <col min="2829" max="2829" width="9.140625" style="2"/>
    <col min="2830" max="2830" width="49.85546875" style="2" customWidth="1"/>
    <col min="2831" max="2831" width="11.7109375" style="2" customWidth="1"/>
    <col min="2832" max="2832" width="25" style="2" customWidth="1"/>
    <col min="2833" max="2833" width="9.140625" style="2"/>
    <col min="2834" max="2834" width="49.85546875" style="2" customWidth="1"/>
    <col min="2835" max="2835" width="11.7109375" style="2" customWidth="1"/>
    <col min="2836" max="2836" width="25" style="2" customWidth="1"/>
    <col min="2837" max="2837" width="9.140625" style="2"/>
    <col min="2838" max="2838" width="49.85546875" style="2" customWidth="1"/>
    <col min="2839" max="2839" width="11.7109375" style="2" customWidth="1"/>
    <col min="2840" max="2840" width="25" style="2" customWidth="1"/>
    <col min="2841" max="2841" width="9.140625" style="2"/>
    <col min="2842" max="2842" width="49.85546875" style="2" customWidth="1"/>
    <col min="2843" max="2843" width="11.7109375" style="2" customWidth="1"/>
    <col min="2844" max="2844" width="25" style="2" customWidth="1"/>
    <col min="2845" max="2845" width="9.140625" style="2"/>
    <col min="2846" max="2846" width="49.85546875" style="2" customWidth="1"/>
    <col min="2847" max="2847" width="11.7109375" style="2" customWidth="1"/>
    <col min="2848" max="2848" width="25" style="2" customWidth="1"/>
    <col min="2849" max="2849" width="9.140625" style="2"/>
    <col min="2850" max="2850" width="49.85546875" style="2" customWidth="1"/>
    <col min="2851" max="2851" width="11.7109375" style="2" customWidth="1"/>
    <col min="2852" max="2852" width="25" style="2" customWidth="1"/>
    <col min="2853" max="2853" width="9.140625" style="2"/>
    <col min="2854" max="2854" width="49.85546875" style="2" customWidth="1"/>
    <col min="2855" max="2855" width="11.7109375" style="2" customWidth="1"/>
    <col min="2856" max="2856" width="25" style="2" customWidth="1"/>
    <col min="2857" max="2857" width="9.140625" style="2"/>
    <col min="2858" max="2858" width="49.85546875" style="2" customWidth="1"/>
    <col min="2859" max="2859" width="11.7109375" style="2" customWidth="1"/>
    <col min="2860" max="2860" width="25" style="2" customWidth="1"/>
    <col min="2861" max="2861" width="9.140625" style="2"/>
    <col min="2862" max="2862" width="49.85546875" style="2" customWidth="1"/>
    <col min="2863" max="2863" width="11.7109375" style="2" customWidth="1"/>
    <col min="2864" max="2864" width="25" style="2" customWidth="1"/>
    <col min="2865" max="2865" width="9.140625" style="2"/>
    <col min="2866" max="2866" width="49.85546875" style="2" customWidth="1"/>
    <col min="2867" max="2867" width="11.7109375" style="2" customWidth="1"/>
    <col min="2868" max="2868" width="25" style="2" customWidth="1"/>
    <col min="2869" max="2869" width="9.140625" style="2"/>
    <col min="2870" max="2870" width="49.85546875" style="2" customWidth="1"/>
    <col min="2871" max="2871" width="11.7109375" style="2" customWidth="1"/>
    <col min="2872" max="2872" width="25" style="2" customWidth="1"/>
    <col min="2873" max="2873" width="9.140625" style="2"/>
    <col min="2874" max="2874" width="49.85546875" style="2" customWidth="1"/>
    <col min="2875" max="2875" width="11.7109375" style="2" customWidth="1"/>
    <col min="2876" max="2876" width="25" style="2" customWidth="1"/>
    <col min="2877" max="2877" width="9.140625" style="2"/>
    <col min="2878" max="2878" width="49.85546875" style="2" customWidth="1"/>
    <col min="2879" max="2879" width="11.7109375" style="2" customWidth="1"/>
    <col min="2880" max="2880" width="25" style="2" customWidth="1"/>
    <col min="2881" max="2881" width="9.140625" style="2"/>
    <col min="2882" max="2882" width="49.85546875" style="2" customWidth="1"/>
    <col min="2883" max="2883" width="11.7109375" style="2" customWidth="1"/>
    <col min="2884" max="2884" width="25" style="2" customWidth="1"/>
    <col min="2885" max="2885" width="9.140625" style="2"/>
    <col min="2886" max="2886" width="49.85546875" style="2" customWidth="1"/>
    <col min="2887" max="2887" width="11.7109375" style="2" customWidth="1"/>
    <col min="2888" max="2888" width="25" style="2" customWidth="1"/>
    <col min="2889" max="2889" width="9.140625" style="2"/>
    <col min="2890" max="2890" width="49.85546875" style="2" customWidth="1"/>
    <col min="2891" max="2891" width="11.7109375" style="2" customWidth="1"/>
    <col min="2892" max="2892" width="25" style="2" customWidth="1"/>
    <col min="2893" max="2893" width="9.140625" style="2"/>
    <col min="2894" max="2894" width="49.85546875" style="2" customWidth="1"/>
    <col min="2895" max="2895" width="11.7109375" style="2" customWidth="1"/>
    <col min="2896" max="2896" width="25" style="2" customWidth="1"/>
    <col min="2897" max="2897" width="9.140625" style="2"/>
    <col min="2898" max="2898" width="49.85546875" style="2" customWidth="1"/>
    <col min="2899" max="2899" width="11.7109375" style="2" customWidth="1"/>
    <col min="2900" max="2900" width="25" style="2" customWidth="1"/>
    <col min="2901" max="2901" width="9.140625" style="2"/>
    <col min="2902" max="2902" width="49.85546875" style="2" customWidth="1"/>
    <col min="2903" max="2903" width="11.7109375" style="2" customWidth="1"/>
    <col min="2904" max="2904" width="25" style="2" customWidth="1"/>
    <col min="2905" max="2905" width="9.140625" style="2"/>
    <col min="2906" max="2906" width="49.85546875" style="2" customWidth="1"/>
    <col min="2907" max="2907" width="11.7109375" style="2" customWidth="1"/>
    <col min="2908" max="2908" width="25" style="2" customWidth="1"/>
    <col min="2909" max="2909" width="9.140625" style="2"/>
    <col min="2910" max="2910" width="49.85546875" style="2" customWidth="1"/>
    <col min="2911" max="2911" width="11.7109375" style="2" customWidth="1"/>
    <col min="2912" max="2912" width="25" style="2" customWidth="1"/>
    <col min="2913" max="2913" width="9.140625" style="2"/>
    <col min="2914" max="2914" width="49.85546875" style="2" customWidth="1"/>
    <col min="2915" max="2915" width="11.7109375" style="2" customWidth="1"/>
    <col min="2916" max="2916" width="25" style="2" customWidth="1"/>
    <col min="2917" max="2917" width="9.140625" style="2"/>
    <col min="2918" max="2918" width="49.85546875" style="2" customWidth="1"/>
    <col min="2919" max="2919" width="11.7109375" style="2" customWidth="1"/>
    <col min="2920" max="2920" width="25" style="2" customWidth="1"/>
    <col min="2921" max="2921" width="9.140625" style="2"/>
    <col min="2922" max="2922" width="49.85546875" style="2" customWidth="1"/>
    <col min="2923" max="2923" width="11.7109375" style="2" customWidth="1"/>
    <col min="2924" max="2924" width="25" style="2" customWidth="1"/>
    <col min="2925" max="2925" width="9.140625" style="2"/>
    <col min="2926" max="2926" width="49.85546875" style="2" customWidth="1"/>
    <col min="2927" max="2927" width="11.7109375" style="2" customWidth="1"/>
    <col min="2928" max="2928" width="25" style="2" customWidth="1"/>
    <col min="2929" max="2929" width="9.140625" style="2"/>
    <col min="2930" max="2930" width="49.85546875" style="2" customWidth="1"/>
    <col min="2931" max="2931" width="11.7109375" style="2" customWidth="1"/>
    <col min="2932" max="2932" width="25" style="2" customWidth="1"/>
    <col min="2933" max="2933" width="9.140625" style="2"/>
    <col min="2934" max="2934" width="49.85546875" style="2" customWidth="1"/>
    <col min="2935" max="2935" width="11.7109375" style="2" customWidth="1"/>
    <col min="2936" max="2936" width="25" style="2" customWidth="1"/>
    <col min="2937" max="2937" width="9.140625" style="2"/>
    <col min="2938" max="2938" width="49.85546875" style="2" customWidth="1"/>
    <col min="2939" max="2939" width="11.7109375" style="2" customWidth="1"/>
    <col min="2940" max="2940" width="25" style="2" customWidth="1"/>
    <col min="2941" max="2941" width="9.140625" style="2"/>
    <col min="2942" max="2942" width="49.85546875" style="2" customWidth="1"/>
    <col min="2943" max="2943" width="11.7109375" style="2" customWidth="1"/>
    <col min="2944" max="2944" width="25" style="2" customWidth="1"/>
    <col min="2945" max="2945" width="9.140625" style="2"/>
    <col min="2946" max="2946" width="49.85546875" style="2" customWidth="1"/>
    <col min="2947" max="2947" width="11.7109375" style="2" customWidth="1"/>
    <col min="2948" max="2948" width="25" style="2" customWidth="1"/>
    <col min="2949" max="2949" width="9.140625" style="2"/>
    <col min="2950" max="2950" width="49.85546875" style="2" customWidth="1"/>
    <col min="2951" max="2951" width="11.7109375" style="2" customWidth="1"/>
    <col min="2952" max="2952" width="25" style="2" customWidth="1"/>
    <col min="2953" max="2953" width="9.140625" style="2"/>
    <col min="2954" max="2954" width="49.85546875" style="2" customWidth="1"/>
    <col min="2955" max="2955" width="11.7109375" style="2" customWidth="1"/>
    <col min="2956" max="2956" width="25" style="2" customWidth="1"/>
    <col min="2957" max="2957" width="9.140625" style="2"/>
    <col min="2958" max="2958" width="49.85546875" style="2" customWidth="1"/>
    <col min="2959" max="2959" width="11.7109375" style="2" customWidth="1"/>
    <col min="2960" max="2960" width="25" style="2" customWidth="1"/>
    <col min="2961" max="2961" width="9.140625" style="2"/>
    <col min="2962" max="2962" width="49.85546875" style="2" customWidth="1"/>
    <col min="2963" max="2963" width="11.7109375" style="2" customWidth="1"/>
    <col min="2964" max="2964" width="25" style="2" customWidth="1"/>
    <col min="2965" max="2965" width="9.140625" style="2"/>
    <col min="2966" max="2966" width="49.85546875" style="2" customWidth="1"/>
    <col min="2967" max="2967" width="11.7109375" style="2" customWidth="1"/>
    <col min="2968" max="2968" width="25" style="2" customWidth="1"/>
    <col min="2969" max="2969" width="9.140625" style="2"/>
    <col min="2970" max="2970" width="49.85546875" style="2" customWidth="1"/>
    <col min="2971" max="2971" width="11.7109375" style="2" customWidth="1"/>
    <col min="2972" max="2972" width="25" style="2" customWidth="1"/>
    <col min="2973" max="2973" width="9.140625" style="2"/>
    <col min="2974" max="2974" width="49.85546875" style="2" customWidth="1"/>
    <col min="2975" max="2975" width="11.7109375" style="2" customWidth="1"/>
    <col min="2976" max="2976" width="25" style="2" customWidth="1"/>
    <col min="2977" max="2977" width="9.140625" style="2"/>
    <col min="2978" max="2978" width="49.85546875" style="2" customWidth="1"/>
    <col min="2979" max="2979" width="11.7109375" style="2" customWidth="1"/>
    <col min="2980" max="2980" width="25" style="2" customWidth="1"/>
    <col min="2981" max="2981" width="9.140625" style="2"/>
    <col min="2982" max="2982" width="49.85546875" style="2" customWidth="1"/>
    <col min="2983" max="2983" width="11.7109375" style="2" customWidth="1"/>
    <col min="2984" max="2984" width="25" style="2" customWidth="1"/>
    <col min="2985" max="2985" width="9.140625" style="2"/>
    <col min="2986" max="2986" width="49.85546875" style="2" customWidth="1"/>
    <col min="2987" max="2987" width="11.7109375" style="2" customWidth="1"/>
    <col min="2988" max="2988" width="25" style="2" customWidth="1"/>
    <col min="2989" max="2989" width="9.140625" style="2"/>
    <col min="2990" max="2990" width="49.85546875" style="2" customWidth="1"/>
    <col min="2991" max="2991" width="11.7109375" style="2" customWidth="1"/>
    <col min="2992" max="2992" width="25" style="2" customWidth="1"/>
    <col min="2993" max="2993" width="9.140625" style="2"/>
    <col min="2994" max="2994" width="49.85546875" style="2" customWidth="1"/>
    <col min="2995" max="2995" width="11.7109375" style="2" customWidth="1"/>
    <col min="2996" max="2996" width="25" style="2" customWidth="1"/>
    <col min="2997" max="2997" width="9.140625" style="2"/>
    <col min="2998" max="2998" width="49.85546875" style="2" customWidth="1"/>
    <col min="2999" max="2999" width="11.7109375" style="2" customWidth="1"/>
    <col min="3000" max="3000" width="25" style="2" customWidth="1"/>
    <col min="3001" max="3001" width="9.140625" style="2"/>
    <col min="3002" max="3002" width="49.85546875" style="2" customWidth="1"/>
    <col min="3003" max="3003" width="11.7109375" style="2" customWidth="1"/>
    <col min="3004" max="3004" width="25" style="2" customWidth="1"/>
    <col min="3005" max="3005" width="9.140625" style="2"/>
    <col min="3006" max="3006" width="49.85546875" style="2" customWidth="1"/>
    <col min="3007" max="3007" width="11.7109375" style="2" customWidth="1"/>
    <col min="3008" max="3008" width="25" style="2" customWidth="1"/>
    <col min="3009" max="3009" width="9.140625" style="2"/>
    <col min="3010" max="3010" width="49.85546875" style="2" customWidth="1"/>
    <col min="3011" max="3011" width="11.7109375" style="2" customWidth="1"/>
    <col min="3012" max="3012" width="25" style="2" customWidth="1"/>
    <col min="3013" max="3013" width="9.140625" style="2"/>
    <col min="3014" max="3014" width="49.85546875" style="2" customWidth="1"/>
    <col min="3015" max="3015" width="11.7109375" style="2" customWidth="1"/>
    <col min="3016" max="3016" width="25" style="2" customWidth="1"/>
    <col min="3017" max="3017" width="9.140625" style="2"/>
    <col min="3018" max="3018" width="49.85546875" style="2" customWidth="1"/>
    <col min="3019" max="3019" width="11.7109375" style="2" customWidth="1"/>
    <col min="3020" max="3020" width="25" style="2" customWidth="1"/>
    <col min="3021" max="3021" width="9.140625" style="2"/>
    <col min="3022" max="3022" width="49.85546875" style="2" customWidth="1"/>
    <col min="3023" max="3023" width="11.7109375" style="2" customWidth="1"/>
    <col min="3024" max="3024" width="25" style="2" customWidth="1"/>
    <col min="3025" max="3025" width="9.140625" style="2"/>
    <col min="3026" max="3026" width="49.85546875" style="2" customWidth="1"/>
    <col min="3027" max="3027" width="11.7109375" style="2" customWidth="1"/>
    <col min="3028" max="3028" width="25" style="2" customWidth="1"/>
    <col min="3029" max="3029" width="9.140625" style="2"/>
    <col min="3030" max="3030" width="49.85546875" style="2" customWidth="1"/>
    <col min="3031" max="3031" width="11.7109375" style="2" customWidth="1"/>
    <col min="3032" max="3032" width="25" style="2" customWidth="1"/>
    <col min="3033" max="3033" width="9.140625" style="2"/>
    <col min="3034" max="3034" width="49.85546875" style="2" customWidth="1"/>
    <col min="3035" max="3035" width="11.7109375" style="2" customWidth="1"/>
    <col min="3036" max="3036" width="25" style="2" customWidth="1"/>
    <col min="3037" max="3037" width="9.140625" style="2"/>
    <col min="3038" max="3038" width="49.85546875" style="2" customWidth="1"/>
    <col min="3039" max="3039" width="11.7109375" style="2" customWidth="1"/>
    <col min="3040" max="3040" width="25" style="2" customWidth="1"/>
    <col min="3041" max="3041" width="9.140625" style="2"/>
    <col min="3042" max="3042" width="49.85546875" style="2" customWidth="1"/>
    <col min="3043" max="3043" width="11.7109375" style="2" customWidth="1"/>
    <col min="3044" max="3044" width="25" style="2" customWidth="1"/>
    <col min="3045" max="3045" width="9.140625" style="2"/>
    <col min="3046" max="3046" width="49.85546875" style="2" customWidth="1"/>
    <col min="3047" max="3047" width="11.7109375" style="2" customWidth="1"/>
    <col min="3048" max="3048" width="25" style="2" customWidth="1"/>
    <col min="3049" max="3049" width="9.140625" style="2"/>
    <col min="3050" max="3050" width="49.85546875" style="2" customWidth="1"/>
    <col min="3051" max="3051" width="11.7109375" style="2" customWidth="1"/>
    <col min="3052" max="3052" width="25" style="2" customWidth="1"/>
    <col min="3053" max="3053" width="9.140625" style="2"/>
    <col min="3054" max="3054" width="49.85546875" style="2" customWidth="1"/>
    <col min="3055" max="3055" width="11.7109375" style="2" customWidth="1"/>
    <col min="3056" max="3056" width="25" style="2" customWidth="1"/>
    <col min="3057" max="3057" width="9.140625" style="2"/>
    <col min="3058" max="3058" width="49.85546875" style="2" customWidth="1"/>
    <col min="3059" max="3059" width="11.7109375" style="2" customWidth="1"/>
    <col min="3060" max="3060" width="25" style="2" customWidth="1"/>
    <col min="3061" max="3061" width="9.140625" style="2"/>
    <col min="3062" max="3062" width="49.85546875" style="2" customWidth="1"/>
    <col min="3063" max="3063" width="11.7109375" style="2" customWidth="1"/>
    <col min="3064" max="3064" width="25" style="2" customWidth="1"/>
    <col min="3065" max="3065" width="9.140625" style="2"/>
    <col min="3066" max="3066" width="49.85546875" style="2" customWidth="1"/>
    <col min="3067" max="3067" width="11.7109375" style="2" customWidth="1"/>
    <col min="3068" max="3068" width="25" style="2" customWidth="1"/>
    <col min="3069" max="3069" width="9.140625" style="2"/>
    <col min="3070" max="3070" width="49.85546875" style="2" customWidth="1"/>
    <col min="3071" max="3071" width="11.7109375" style="2" customWidth="1"/>
    <col min="3072" max="3072" width="25" style="2" customWidth="1"/>
    <col min="3073" max="3073" width="9.140625" style="2"/>
    <col min="3074" max="3074" width="49.85546875" style="2" customWidth="1"/>
    <col min="3075" max="3075" width="11.7109375" style="2" customWidth="1"/>
    <col min="3076" max="3076" width="25" style="2" customWidth="1"/>
    <col min="3077" max="3077" width="9.140625" style="2"/>
    <col min="3078" max="3078" width="49.85546875" style="2" customWidth="1"/>
    <col min="3079" max="3079" width="11.7109375" style="2" customWidth="1"/>
    <col min="3080" max="3080" width="25" style="2" customWidth="1"/>
    <col min="3081" max="3081" width="9.140625" style="2"/>
    <col min="3082" max="3082" width="49.85546875" style="2" customWidth="1"/>
    <col min="3083" max="3083" width="11.7109375" style="2" customWidth="1"/>
    <col min="3084" max="3084" width="25" style="2" customWidth="1"/>
    <col min="3085" max="3085" width="9.140625" style="2"/>
    <col min="3086" max="3086" width="49.85546875" style="2" customWidth="1"/>
    <col min="3087" max="3087" width="11.7109375" style="2" customWidth="1"/>
    <col min="3088" max="3088" width="25" style="2" customWidth="1"/>
    <col min="3089" max="3089" width="9.140625" style="2"/>
    <col min="3090" max="3090" width="49.85546875" style="2" customWidth="1"/>
    <col min="3091" max="3091" width="11.7109375" style="2" customWidth="1"/>
    <col min="3092" max="3092" width="25" style="2" customWidth="1"/>
    <col min="3093" max="3093" width="9.140625" style="2"/>
    <col min="3094" max="3094" width="49.85546875" style="2" customWidth="1"/>
    <col min="3095" max="3095" width="11.7109375" style="2" customWidth="1"/>
    <col min="3096" max="3096" width="25" style="2" customWidth="1"/>
    <col min="3097" max="3097" width="9.140625" style="2"/>
    <col min="3098" max="3098" width="49.85546875" style="2" customWidth="1"/>
    <col min="3099" max="3099" width="11.7109375" style="2" customWidth="1"/>
    <col min="3100" max="3100" width="25" style="2" customWidth="1"/>
    <col min="3101" max="3101" width="9.140625" style="2"/>
    <col min="3102" max="3102" width="49.85546875" style="2" customWidth="1"/>
    <col min="3103" max="3103" width="11.7109375" style="2" customWidth="1"/>
    <col min="3104" max="3104" width="25" style="2" customWidth="1"/>
    <col min="3105" max="3105" width="9.140625" style="2"/>
    <col min="3106" max="3106" width="49.85546875" style="2" customWidth="1"/>
    <col min="3107" max="3107" width="11.7109375" style="2" customWidth="1"/>
    <col min="3108" max="3108" width="25" style="2" customWidth="1"/>
    <col min="3109" max="3109" width="9.140625" style="2"/>
    <col min="3110" max="3110" width="49.85546875" style="2" customWidth="1"/>
    <col min="3111" max="3111" width="11.7109375" style="2" customWidth="1"/>
    <col min="3112" max="3112" width="25" style="2" customWidth="1"/>
    <col min="3113" max="3113" width="9.140625" style="2"/>
    <col min="3114" max="3114" width="49.85546875" style="2" customWidth="1"/>
    <col min="3115" max="3115" width="11.7109375" style="2" customWidth="1"/>
    <col min="3116" max="3116" width="25" style="2" customWidth="1"/>
    <col min="3117" max="3117" width="9.140625" style="2"/>
    <col min="3118" max="3118" width="49.85546875" style="2" customWidth="1"/>
    <col min="3119" max="3119" width="11.7109375" style="2" customWidth="1"/>
    <col min="3120" max="3120" width="25" style="2" customWidth="1"/>
    <col min="3121" max="3121" width="9.140625" style="2"/>
    <col min="3122" max="3122" width="49.85546875" style="2" customWidth="1"/>
    <col min="3123" max="3123" width="11.7109375" style="2" customWidth="1"/>
    <col min="3124" max="3124" width="25" style="2" customWidth="1"/>
    <col min="3125" max="3125" width="9.140625" style="2"/>
    <col min="3126" max="3126" width="49.85546875" style="2" customWidth="1"/>
    <col min="3127" max="3127" width="11.7109375" style="2" customWidth="1"/>
    <col min="3128" max="3128" width="25" style="2" customWidth="1"/>
    <col min="3129" max="3129" width="9.140625" style="2"/>
    <col min="3130" max="3130" width="49.85546875" style="2" customWidth="1"/>
    <col min="3131" max="3131" width="11.7109375" style="2" customWidth="1"/>
    <col min="3132" max="3132" width="25" style="2" customWidth="1"/>
    <col min="3133" max="3133" width="9.140625" style="2"/>
    <col min="3134" max="3134" width="49.85546875" style="2" customWidth="1"/>
    <col min="3135" max="3135" width="11.7109375" style="2" customWidth="1"/>
    <col min="3136" max="3136" width="25" style="2" customWidth="1"/>
    <col min="3137" max="3137" width="9.140625" style="2"/>
    <col min="3138" max="3138" width="49.85546875" style="2" customWidth="1"/>
    <col min="3139" max="3139" width="11.7109375" style="2" customWidth="1"/>
    <col min="3140" max="3140" width="25" style="2" customWidth="1"/>
    <col min="3141" max="3141" width="9.140625" style="2"/>
    <col min="3142" max="3142" width="49.85546875" style="2" customWidth="1"/>
    <col min="3143" max="3143" width="11.7109375" style="2" customWidth="1"/>
    <col min="3144" max="3144" width="25" style="2" customWidth="1"/>
    <col min="3145" max="3145" width="9.140625" style="2"/>
    <col min="3146" max="3146" width="49.85546875" style="2" customWidth="1"/>
    <col min="3147" max="3147" width="11.7109375" style="2" customWidth="1"/>
    <col min="3148" max="3148" width="25" style="2" customWidth="1"/>
    <col min="3149" max="3149" width="9.140625" style="2"/>
    <col min="3150" max="3150" width="49.85546875" style="2" customWidth="1"/>
    <col min="3151" max="3151" width="11.7109375" style="2" customWidth="1"/>
    <col min="3152" max="3152" width="25" style="2" customWidth="1"/>
    <col min="3153" max="3153" width="9.140625" style="2"/>
    <col min="3154" max="3154" width="49.85546875" style="2" customWidth="1"/>
    <col min="3155" max="3155" width="11.7109375" style="2" customWidth="1"/>
    <col min="3156" max="3156" width="25" style="2" customWidth="1"/>
    <col min="3157" max="3157" width="9.140625" style="2"/>
    <col min="3158" max="3158" width="49.85546875" style="2" customWidth="1"/>
    <col min="3159" max="3159" width="11.7109375" style="2" customWidth="1"/>
    <col min="3160" max="3160" width="25" style="2" customWidth="1"/>
    <col min="3161" max="3161" width="9.140625" style="2"/>
    <col min="3162" max="3162" width="49.85546875" style="2" customWidth="1"/>
    <col min="3163" max="3163" width="11.7109375" style="2" customWidth="1"/>
    <col min="3164" max="3164" width="25" style="2" customWidth="1"/>
    <col min="3165" max="3165" width="9.140625" style="2"/>
    <col min="3166" max="3166" width="49.85546875" style="2" customWidth="1"/>
    <col min="3167" max="3167" width="11.7109375" style="2" customWidth="1"/>
    <col min="3168" max="3168" width="25" style="2" customWidth="1"/>
    <col min="3169" max="3169" width="9.140625" style="2"/>
    <col min="3170" max="3170" width="49.85546875" style="2" customWidth="1"/>
    <col min="3171" max="3171" width="11.7109375" style="2" customWidth="1"/>
    <col min="3172" max="3172" width="25" style="2" customWidth="1"/>
    <col min="3173" max="3173" width="9.140625" style="2"/>
    <col min="3174" max="3174" width="49.85546875" style="2" customWidth="1"/>
    <col min="3175" max="3175" width="11.7109375" style="2" customWidth="1"/>
    <col min="3176" max="3176" width="25" style="2" customWidth="1"/>
    <col min="3177" max="3177" width="9.140625" style="2"/>
    <col min="3178" max="3178" width="49.85546875" style="2" customWidth="1"/>
    <col min="3179" max="3179" width="11.7109375" style="2" customWidth="1"/>
    <col min="3180" max="3180" width="25" style="2" customWidth="1"/>
    <col min="3181" max="3181" width="9.140625" style="2"/>
    <col min="3182" max="3182" width="49.85546875" style="2" customWidth="1"/>
    <col min="3183" max="3183" width="11.7109375" style="2" customWidth="1"/>
    <col min="3184" max="3184" width="25" style="2" customWidth="1"/>
    <col min="3185" max="3185" width="9.140625" style="2"/>
    <col min="3186" max="3186" width="49.85546875" style="2" customWidth="1"/>
    <col min="3187" max="3187" width="11.7109375" style="2" customWidth="1"/>
    <col min="3188" max="3188" width="25" style="2" customWidth="1"/>
    <col min="3189" max="3189" width="9.140625" style="2"/>
    <col min="3190" max="3190" width="49.85546875" style="2" customWidth="1"/>
    <col min="3191" max="3191" width="11.7109375" style="2" customWidth="1"/>
    <col min="3192" max="3192" width="25" style="2" customWidth="1"/>
    <col min="3193" max="3193" width="9.140625" style="2"/>
    <col min="3194" max="3194" width="49.85546875" style="2" customWidth="1"/>
    <col min="3195" max="3195" width="11.7109375" style="2" customWidth="1"/>
    <col min="3196" max="3196" width="25" style="2" customWidth="1"/>
    <col min="3197" max="3197" width="9.140625" style="2"/>
    <col min="3198" max="3198" width="49.85546875" style="2" customWidth="1"/>
    <col min="3199" max="3199" width="11.7109375" style="2" customWidth="1"/>
    <col min="3200" max="3200" width="25" style="2" customWidth="1"/>
    <col min="3201" max="3201" width="9.140625" style="2"/>
    <col min="3202" max="3202" width="49.85546875" style="2" customWidth="1"/>
    <col min="3203" max="3203" width="11.7109375" style="2" customWidth="1"/>
    <col min="3204" max="3204" width="25" style="2" customWidth="1"/>
    <col min="3205" max="3205" width="9.140625" style="2"/>
    <col min="3206" max="3206" width="49.85546875" style="2" customWidth="1"/>
    <col min="3207" max="3207" width="11.7109375" style="2" customWidth="1"/>
    <col min="3208" max="3208" width="25" style="2" customWidth="1"/>
    <col min="3209" max="3209" width="9.140625" style="2"/>
    <col min="3210" max="3210" width="49.85546875" style="2" customWidth="1"/>
    <col min="3211" max="3211" width="11.7109375" style="2" customWidth="1"/>
    <col min="3212" max="3212" width="25" style="2" customWidth="1"/>
    <col min="3213" max="3213" width="9.140625" style="2"/>
    <col min="3214" max="3214" width="49.85546875" style="2" customWidth="1"/>
    <col min="3215" max="3215" width="11.7109375" style="2" customWidth="1"/>
    <col min="3216" max="3216" width="25" style="2" customWidth="1"/>
    <col min="3217" max="3217" width="9.140625" style="2"/>
    <col min="3218" max="3218" width="49.85546875" style="2" customWidth="1"/>
    <col min="3219" max="3219" width="11.7109375" style="2" customWidth="1"/>
    <col min="3220" max="3220" width="25" style="2" customWidth="1"/>
    <col min="3221" max="3221" width="9.140625" style="2"/>
    <col min="3222" max="3222" width="49.85546875" style="2" customWidth="1"/>
    <col min="3223" max="3223" width="11.7109375" style="2" customWidth="1"/>
    <col min="3224" max="3224" width="25" style="2" customWidth="1"/>
    <col min="3225" max="3225" width="9.140625" style="2"/>
    <col min="3226" max="3226" width="49.85546875" style="2" customWidth="1"/>
    <col min="3227" max="3227" width="11.7109375" style="2" customWidth="1"/>
    <col min="3228" max="3228" width="25" style="2" customWidth="1"/>
    <col min="3229" max="3229" width="9.140625" style="2"/>
    <col min="3230" max="3230" width="49.85546875" style="2" customWidth="1"/>
    <col min="3231" max="3231" width="11.7109375" style="2" customWidth="1"/>
    <col min="3232" max="3232" width="25" style="2" customWidth="1"/>
    <col min="3233" max="3233" width="9.140625" style="2"/>
    <col min="3234" max="3234" width="49.85546875" style="2" customWidth="1"/>
    <col min="3235" max="3235" width="11.7109375" style="2" customWidth="1"/>
    <col min="3236" max="3236" width="25" style="2" customWidth="1"/>
    <col min="3237" max="3237" width="9.140625" style="2"/>
    <col min="3238" max="3238" width="49.85546875" style="2" customWidth="1"/>
    <col min="3239" max="3239" width="11.7109375" style="2" customWidth="1"/>
    <col min="3240" max="3240" width="25" style="2" customWidth="1"/>
    <col min="3241" max="3241" width="9.140625" style="2"/>
    <col min="3242" max="3242" width="49.85546875" style="2" customWidth="1"/>
    <col min="3243" max="3243" width="11.7109375" style="2" customWidth="1"/>
    <col min="3244" max="3244" width="25" style="2" customWidth="1"/>
    <col min="3245" max="3245" width="9.140625" style="2"/>
    <col min="3246" max="3246" width="49.85546875" style="2" customWidth="1"/>
    <col min="3247" max="3247" width="11.7109375" style="2" customWidth="1"/>
    <col min="3248" max="3248" width="25" style="2" customWidth="1"/>
    <col min="3249" max="3249" width="9.140625" style="2"/>
    <col min="3250" max="3250" width="49.85546875" style="2" customWidth="1"/>
    <col min="3251" max="3251" width="11.7109375" style="2" customWidth="1"/>
    <col min="3252" max="3252" width="25" style="2" customWidth="1"/>
    <col min="3253" max="3253" width="9.140625" style="2"/>
    <col min="3254" max="3254" width="49.85546875" style="2" customWidth="1"/>
    <col min="3255" max="3255" width="11.7109375" style="2" customWidth="1"/>
    <col min="3256" max="3256" width="25" style="2" customWidth="1"/>
    <col min="3257" max="3257" width="9.140625" style="2"/>
    <col min="3258" max="3258" width="49.85546875" style="2" customWidth="1"/>
    <col min="3259" max="3259" width="11.7109375" style="2" customWidth="1"/>
    <col min="3260" max="3260" width="25" style="2" customWidth="1"/>
    <col min="3261" max="3261" width="9.140625" style="2"/>
    <col min="3262" max="3262" width="49.85546875" style="2" customWidth="1"/>
    <col min="3263" max="3263" width="11.7109375" style="2" customWidth="1"/>
    <col min="3264" max="3264" width="25" style="2" customWidth="1"/>
    <col min="3265" max="3265" width="9.140625" style="2"/>
    <col min="3266" max="3266" width="49.85546875" style="2" customWidth="1"/>
    <col min="3267" max="3267" width="11.7109375" style="2" customWidth="1"/>
    <col min="3268" max="3268" width="25" style="2" customWidth="1"/>
    <col min="3269" max="3269" width="9.140625" style="2"/>
    <col min="3270" max="3270" width="49.85546875" style="2" customWidth="1"/>
    <col min="3271" max="3271" width="11.7109375" style="2" customWidth="1"/>
    <col min="3272" max="3272" width="25" style="2" customWidth="1"/>
    <col min="3273" max="3273" width="9.140625" style="2"/>
    <col min="3274" max="3274" width="49.85546875" style="2" customWidth="1"/>
    <col min="3275" max="3275" width="11.7109375" style="2" customWidth="1"/>
    <col min="3276" max="3276" width="25" style="2" customWidth="1"/>
    <col min="3277" max="3277" width="9.140625" style="2"/>
    <col min="3278" max="3278" width="49.85546875" style="2" customWidth="1"/>
    <col min="3279" max="3279" width="11.7109375" style="2" customWidth="1"/>
    <col min="3280" max="3280" width="25" style="2" customWidth="1"/>
    <col min="3281" max="3281" width="9.140625" style="2"/>
    <col min="3282" max="3282" width="49.85546875" style="2" customWidth="1"/>
    <col min="3283" max="3283" width="11.7109375" style="2" customWidth="1"/>
    <col min="3284" max="3284" width="25" style="2" customWidth="1"/>
    <col min="3285" max="3285" width="9.140625" style="2"/>
    <col min="3286" max="3286" width="49.85546875" style="2" customWidth="1"/>
    <col min="3287" max="3287" width="11.7109375" style="2" customWidth="1"/>
    <col min="3288" max="3288" width="25" style="2" customWidth="1"/>
    <col min="3289" max="3289" width="9.140625" style="2"/>
    <col min="3290" max="3290" width="49.85546875" style="2" customWidth="1"/>
    <col min="3291" max="3291" width="11.7109375" style="2" customWidth="1"/>
    <col min="3292" max="3292" width="25" style="2" customWidth="1"/>
    <col min="3293" max="3293" width="9.140625" style="2"/>
    <col min="3294" max="3294" width="49.85546875" style="2" customWidth="1"/>
    <col min="3295" max="3295" width="11.7109375" style="2" customWidth="1"/>
    <col min="3296" max="3296" width="25" style="2" customWidth="1"/>
    <col min="3297" max="3297" width="9.140625" style="2"/>
    <col min="3298" max="3298" width="49.85546875" style="2" customWidth="1"/>
    <col min="3299" max="3299" width="11.7109375" style="2" customWidth="1"/>
    <col min="3300" max="3300" width="25" style="2" customWidth="1"/>
    <col min="3301" max="3301" width="9.140625" style="2"/>
    <col min="3302" max="3302" width="49.85546875" style="2" customWidth="1"/>
    <col min="3303" max="3303" width="11.7109375" style="2" customWidth="1"/>
    <col min="3304" max="3304" width="25" style="2" customWidth="1"/>
    <col min="3305" max="3305" width="9.140625" style="2"/>
    <col min="3306" max="3306" width="49.85546875" style="2" customWidth="1"/>
    <col min="3307" max="3307" width="11.7109375" style="2" customWidth="1"/>
    <col min="3308" max="3308" width="25" style="2" customWidth="1"/>
    <col min="3309" max="3309" width="9.140625" style="2"/>
    <col min="3310" max="3310" width="49.85546875" style="2" customWidth="1"/>
    <col min="3311" max="3311" width="11.7109375" style="2" customWidth="1"/>
    <col min="3312" max="3312" width="25" style="2" customWidth="1"/>
    <col min="3313" max="3313" width="9.140625" style="2"/>
    <col min="3314" max="3314" width="49.85546875" style="2" customWidth="1"/>
    <col min="3315" max="3315" width="11.7109375" style="2" customWidth="1"/>
    <col min="3316" max="3316" width="25" style="2" customWidth="1"/>
    <col min="3317" max="3317" width="9.140625" style="2"/>
    <col min="3318" max="3318" width="49.85546875" style="2" customWidth="1"/>
    <col min="3319" max="3319" width="11.7109375" style="2" customWidth="1"/>
    <col min="3320" max="3320" width="25" style="2" customWidth="1"/>
    <col min="3321" max="3321" width="9.140625" style="2"/>
    <col min="3322" max="3322" width="49.85546875" style="2" customWidth="1"/>
    <col min="3323" max="3323" width="11.7109375" style="2" customWidth="1"/>
    <col min="3324" max="3324" width="25" style="2" customWidth="1"/>
    <col min="3325" max="3325" width="9.140625" style="2"/>
    <col min="3326" max="3326" width="49.85546875" style="2" customWidth="1"/>
    <col min="3327" max="3327" width="11.7109375" style="2" customWidth="1"/>
    <col min="3328" max="3328" width="25" style="2" customWidth="1"/>
    <col min="3329" max="3329" width="9.140625" style="2"/>
    <col min="3330" max="3330" width="49.85546875" style="2" customWidth="1"/>
    <col min="3331" max="3331" width="11.7109375" style="2" customWidth="1"/>
    <col min="3332" max="3332" width="25" style="2" customWidth="1"/>
    <col min="3333" max="3333" width="9.140625" style="2"/>
    <col min="3334" max="3334" width="49.85546875" style="2" customWidth="1"/>
    <col min="3335" max="3335" width="11.7109375" style="2" customWidth="1"/>
    <col min="3336" max="3336" width="25" style="2" customWidth="1"/>
    <col min="3337" max="3337" width="9.140625" style="2"/>
    <col min="3338" max="3338" width="49.85546875" style="2" customWidth="1"/>
    <col min="3339" max="3339" width="11.7109375" style="2" customWidth="1"/>
    <col min="3340" max="3340" width="25" style="2" customWidth="1"/>
    <col min="3341" max="3341" width="9.140625" style="2"/>
    <col min="3342" max="3342" width="49.85546875" style="2" customWidth="1"/>
    <col min="3343" max="3343" width="11.7109375" style="2" customWidth="1"/>
    <col min="3344" max="3344" width="25" style="2" customWidth="1"/>
    <col min="3345" max="3345" width="9.140625" style="2"/>
    <col min="3346" max="3346" width="49.85546875" style="2" customWidth="1"/>
    <col min="3347" max="3347" width="11.7109375" style="2" customWidth="1"/>
    <col min="3348" max="3348" width="25" style="2" customWidth="1"/>
    <col min="3349" max="3349" width="9.140625" style="2"/>
    <col min="3350" max="3350" width="49.85546875" style="2" customWidth="1"/>
    <col min="3351" max="3351" width="11.7109375" style="2" customWidth="1"/>
    <col min="3352" max="3352" width="25" style="2" customWidth="1"/>
    <col min="3353" max="3353" width="9.140625" style="2"/>
    <col min="3354" max="3354" width="49.85546875" style="2" customWidth="1"/>
    <col min="3355" max="3355" width="11.7109375" style="2" customWidth="1"/>
    <col min="3356" max="3356" width="25" style="2" customWidth="1"/>
    <col min="3357" max="3357" width="9.140625" style="2"/>
    <col min="3358" max="3358" width="49.85546875" style="2" customWidth="1"/>
    <col min="3359" max="3359" width="11.7109375" style="2" customWidth="1"/>
    <col min="3360" max="3360" width="25" style="2" customWidth="1"/>
    <col min="3361" max="3361" width="9.140625" style="2"/>
    <col min="3362" max="3362" width="49.85546875" style="2" customWidth="1"/>
    <col min="3363" max="3363" width="11.7109375" style="2" customWidth="1"/>
    <col min="3364" max="3364" width="25" style="2" customWidth="1"/>
    <col min="3365" max="3365" width="9.140625" style="2"/>
    <col min="3366" max="3366" width="49.85546875" style="2" customWidth="1"/>
    <col min="3367" max="3367" width="11.7109375" style="2" customWidth="1"/>
    <col min="3368" max="3368" width="25" style="2" customWidth="1"/>
    <col min="3369" max="3369" width="9.140625" style="2"/>
    <col min="3370" max="3370" width="49.85546875" style="2" customWidth="1"/>
    <col min="3371" max="3371" width="11.7109375" style="2" customWidth="1"/>
    <col min="3372" max="3372" width="25" style="2" customWidth="1"/>
    <col min="3373" max="3373" width="9.140625" style="2"/>
    <col min="3374" max="3374" width="49.85546875" style="2" customWidth="1"/>
    <col min="3375" max="3375" width="11.7109375" style="2" customWidth="1"/>
    <col min="3376" max="3376" width="25" style="2" customWidth="1"/>
    <col min="3377" max="3377" width="9.140625" style="2"/>
    <col min="3378" max="3378" width="49.85546875" style="2" customWidth="1"/>
    <col min="3379" max="3379" width="11.7109375" style="2" customWidth="1"/>
    <col min="3380" max="3380" width="25" style="2" customWidth="1"/>
    <col min="3381" max="3381" width="9.140625" style="2"/>
    <col min="3382" max="3382" width="49.85546875" style="2" customWidth="1"/>
    <col min="3383" max="3383" width="11.7109375" style="2" customWidth="1"/>
    <col min="3384" max="3384" width="25" style="2" customWidth="1"/>
    <col min="3385" max="3385" width="9.140625" style="2"/>
    <col min="3386" max="3386" width="49.85546875" style="2" customWidth="1"/>
    <col min="3387" max="3387" width="11.7109375" style="2" customWidth="1"/>
    <col min="3388" max="3388" width="25" style="2" customWidth="1"/>
    <col min="3389" max="3389" width="9.140625" style="2"/>
    <col min="3390" max="3390" width="49.85546875" style="2" customWidth="1"/>
    <col min="3391" max="3391" width="11.7109375" style="2" customWidth="1"/>
    <col min="3392" max="3392" width="25" style="2" customWidth="1"/>
    <col min="3393" max="3393" width="9.140625" style="2"/>
    <col min="3394" max="3394" width="49.85546875" style="2" customWidth="1"/>
    <col min="3395" max="3395" width="11.7109375" style="2" customWidth="1"/>
    <col min="3396" max="3396" width="25" style="2" customWidth="1"/>
    <col min="3397" max="3397" width="9.140625" style="2"/>
    <col min="3398" max="3398" width="49.85546875" style="2" customWidth="1"/>
    <col min="3399" max="3399" width="11.7109375" style="2" customWidth="1"/>
    <col min="3400" max="3400" width="25" style="2" customWidth="1"/>
    <col min="3401" max="3401" width="9.140625" style="2"/>
    <col min="3402" max="3402" width="49.85546875" style="2" customWidth="1"/>
    <col min="3403" max="3403" width="11.7109375" style="2" customWidth="1"/>
    <col min="3404" max="3404" width="25" style="2" customWidth="1"/>
    <col min="3405" max="3405" width="9.140625" style="2"/>
    <col min="3406" max="3406" width="49.85546875" style="2" customWidth="1"/>
    <col min="3407" max="3407" width="11.7109375" style="2" customWidth="1"/>
    <col min="3408" max="3408" width="25" style="2" customWidth="1"/>
    <col min="3409" max="3409" width="9.140625" style="2"/>
    <col min="3410" max="3410" width="49.85546875" style="2" customWidth="1"/>
    <col min="3411" max="3411" width="11.7109375" style="2" customWidth="1"/>
    <col min="3412" max="3412" width="25" style="2" customWidth="1"/>
    <col min="3413" max="3413" width="9.140625" style="2"/>
    <col min="3414" max="3414" width="49.85546875" style="2" customWidth="1"/>
    <col min="3415" max="3415" width="11.7109375" style="2" customWidth="1"/>
    <col min="3416" max="3416" width="25" style="2" customWidth="1"/>
    <col min="3417" max="3417" width="9.140625" style="2"/>
    <col min="3418" max="3418" width="49.85546875" style="2" customWidth="1"/>
    <col min="3419" max="3419" width="11.7109375" style="2" customWidth="1"/>
    <col min="3420" max="3420" width="25" style="2" customWidth="1"/>
    <col min="3421" max="3421" width="9.140625" style="2"/>
    <col min="3422" max="3422" width="49.85546875" style="2" customWidth="1"/>
    <col min="3423" max="3423" width="11.7109375" style="2" customWidth="1"/>
    <col min="3424" max="3424" width="25" style="2" customWidth="1"/>
    <col min="3425" max="3425" width="9.140625" style="2"/>
    <col min="3426" max="3426" width="49.85546875" style="2" customWidth="1"/>
    <col min="3427" max="3427" width="11.7109375" style="2" customWidth="1"/>
    <col min="3428" max="3428" width="25" style="2" customWidth="1"/>
    <col min="3429" max="3429" width="9.140625" style="2"/>
    <col min="3430" max="3430" width="49.85546875" style="2" customWidth="1"/>
    <col min="3431" max="3431" width="11.7109375" style="2" customWidth="1"/>
    <col min="3432" max="3432" width="25" style="2" customWidth="1"/>
    <col min="3433" max="3433" width="9.140625" style="2"/>
    <col min="3434" max="3434" width="49.85546875" style="2" customWidth="1"/>
    <col min="3435" max="3435" width="11.7109375" style="2" customWidth="1"/>
    <col min="3436" max="3436" width="25" style="2" customWidth="1"/>
    <col min="3437" max="3437" width="9.140625" style="2"/>
    <col min="3438" max="3438" width="49.85546875" style="2" customWidth="1"/>
    <col min="3439" max="3439" width="11.7109375" style="2" customWidth="1"/>
    <col min="3440" max="3440" width="25" style="2" customWidth="1"/>
    <col min="3441" max="3441" width="9.140625" style="2"/>
    <col min="3442" max="3442" width="49.85546875" style="2" customWidth="1"/>
    <col min="3443" max="3443" width="11.7109375" style="2" customWidth="1"/>
    <col min="3444" max="3444" width="25" style="2" customWidth="1"/>
    <col min="3445" max="3445" width="9.140625" style="2"/>
    <col min="3446" max="3446" width="49.85546875" style="2" customWidth="1"/>
    <col min="3447" max="3447" width="11.7109375" style="2" customWidth="1"/>
    <col min="3448" max="3448" width="25" style="2" customWidth="1"/>
    <col min="3449" max="3449" width="9.140625" style="2"/>
    <col min="3450" max="3450" width="49.85546875" style="2" customWidth="1"/>
    <col min="3451" max="3451" width="11.7109375" style="2" customWidth="1"/>
    <col min="3452" max="3452" width="25" style="2" customWidth="1"/>
    <col min="3453" max="3453" width="9.140625" style="2"/>
    <col min="3454" max="3454" width="49.85546875" style="2" customWidth="1"/>
    <col min="3455" max="3455" width="11.7109375" style="2" customWidth="1"/>
    <col min="3456" max="3456" width="25" style="2" customWidth="1"/>
    <col min="3457" max="3457" width="9.140625" style="2"/>
    <col min="3458" max="3458" width="49.85546875" style="2" customWidth="1"/>
    <col min="3459" max="3459" width="11.7109375" style="2" customWidth="1"/>
    <col min="3460" max="3460" width="25" style="2" customWidth="1"/>
    <col min="3461" max="3461" width="9.140625" style="2"/>
    <col min="3462" max="3462" width="49.85546875" style="2" customWidth="1"/>
    <col min="3463" max="3463" width="11.7109375" style="2" customWidth="1"/>
    <col min="3464" max="3464" width="25" style="2" customWidth="1"/>
    <col min="3465" max="3465" width="9.140625" style="2"/>
    <col min="3466" max="3466" width="49.85546875" style="2" customWidth="1"/>
    <col min="3467" max="3467" width="11.7109375" style="2" customWidth="1"/>
    <col min="3468" max="3468" width="25" style="2" customWidth="1"/>
    <col min="3469" max="3469" width="9.140625" style="2"/>
    <col min="3470" max="3470" width="49.85546875" style="2" customWidth="1"/>
    <col min="3471" max="3471" width="11.7109375" style="2" customWidth="1"/>
    <col min="3472" max="3472" width="25" style="2" customWidth="1"/>
    <col min="3473" max="3473" width="9.140625" style="2"/>
    <col min="3474" max="3474" width="49.85546875" style="2" customWidth="1"/>
    <col min="3475" max="3475" width="11.7109375" style="2" customWidth="1"/>
    <col min="3476" max="3476" width="25" style="2" customWidth="1"/>
    <col min="3477" max="3477" width="9.140625" style="2"/>
    <col min="3478" max="3478" width="49.85546875" style="2" customWidth="1"/>
    <col min="3479" max="3479" width="11.7109375" style="2" customWidth="1"/>
    <col min="3480" max="3480" width="25" style="2" customWidth="1"/>
    <col min="3481" max="3481" width="9.140625" style="2"/>
    <col min="3482" max="3482" width="49.85546875" style="2" customWidth="1"/>
    <col min="3483" max="3483" width="11.7109375" style="2" customWidth="1"/>
    <col min="3484" max="3484" width="25" style="2" customWidth="1"/>
    <col min="3485" max="3485" width="9.140625" style="2"/>
    <col min="3486" max="3486" width="49.85546875" style="2" customWidth="1"/>
    <col min="3487" max="3487" width="11.7109375" style="2" customWidth="1"/>
    <col min="3488" max="3488" width="25" style="2" customWidth="1"/>
    <col min="3489" max="3489" width="9.140625" style="2"/>
    <col min="3490" max="3490" width="49.85546875" style="2" customWidth="1"/>
    <col min="3491" max="3491" width="11.7109375" style="2" customWidth="1"/>
    <col min="3492" max="3492" width="25" style="2" customWidth="1"/>
    <col min="3493" max="3493" width="9.140625" style="2"/>
    <col min="3494" max="3494" width="49.85546875" style="2" customWidth="1"/>
    <col min="3495" max="3495" width="11.7109375" style="2" customWidth="1"/>
    <col min="3496" max="3496" width="25" style="2" customWidth="1"/>
    <col min="3497" max="3497" width="9.140625" style="2"/>
    <col min="3498" max="3498" width="49.85546875" style="2" customWidth="1"/>
    <col min="3499" max="3499" width="11.7109375" style="2" customWidth="1"/>
    <col min="3500" max="3500" width="25" style="2" customWidth="1"/>
    <col min="3501" max="3501" width="9.140625" style="2"/>
    <col min="3502" max="3502" width="49.85546875" style="2" customWidth="1"/>
    <col min="3503" max="3503" width="11.7109375" style="2" customWidth="1"/>
    <col min="3504" max="3504" width="25" style="2" customWidth="1"/>
    <col min="3505" max="3505" width="9.140625" style="2"/>
    <col min="3506" max="3506" width="49.85546875" style="2" customWidth="1"/>
    <col min="3507" max="3507" width="11.7109375" style="2" customWidth="1"/>
    <col min="3508" max="3508" width="25" style="2" customWidth="1"/>
    <col min="3509" max="3509" width="9.140625" style="2"/>
    <col min="3510" max="3510" width="49.85546875" style="2" customWidth="1"/>
    <col min="3511" max="3511" width="11.7109375" style="2" customWidth="1"/>
    <col min="3512" max="3512" width="25" style="2" customWidth="1"/>
    <col min="3513" max="3513" width="9.140625" style="2"/>
    <col min="3514" max="3514" width="49.85546875" style="2" customWidth="1"/>
    <col min="3515" max="3515" width="11.7109375" style="2" customWidth="1"/>
    <col min="3516" max="3516" width="25" style="2" customWidth="1"/>
    <col min="3517" max="3517" width="9.140625" style="2"/>
    <col min="3518" max="3518" width="49.85546875" style="2" customWidth="1"/>
    <col min="3519" max="3519" width="11.7109375" style="2" customWidth="1"/>
    <col min="3520" max="3520" width="25" style="2" customWidth="1"/>
    <col min="3521" max="3521" width="9.140625" style="2"/>
    <col min="3522" max="3522" width="49.85546875" style="2" customWidth="1"/>
    <col min="3523" max="3523" width="11.7109375" style="2" customWidth="1"/>
    <col min="3524" max="3524" width="25" style="2" customWidth="1"/>
    <col min="3525" max="3525" width="9.140625" style="2"/>
    <col min="3526" max="3526" width="49.85546875" style="2" customWidth="1"/>
    <col min="3527" max="3527" width="11.7109375" style="2" customWidth="1"/>
    <col min="3528" max="3528" width="25" style="2" customWidth="1"/>
    <col min="3529" max="3529" width="9.140625" style="2"/>
    <col min="3530" max="3530" width="49.85546875" style="2" customWidth="1"/>
    <col min="3531" max="3531" width="11.7109375" style="2" customWidth="1"/>
    <col min="3532" max="3532" width="25" style="2" customWidth="1"/>
    <col min="3533" max="3533" width="9.140625" style="2"/>
    <col min="3534" max="3534" width="49.85546875" style="2" customWidth="1"/>
    <col min="3535" max="3535" width="11.7109375" style="2" customWidth="1"/>
    <col min="3536" max="3536" width="25" style="2" customWidth="1"/>
    <col min="3537" max="3537" width="9.140625" style="2"/>
    <col min="3538" max="3538" width="49.85546875" style="2" customWidth="1"/>
    <col min="3539" max="3539" width="11.7109375" style="2" customWidth="1"/>
    <col min="3540" max="3540" width="25" style="2" customWidth="1"/>
    <col min="3541" max="3541" width="9.140625" style="2"/>
    <col min="3542" max="3542" width="49.85546875" style="2" customWidth="1"/>
    <col min="3543" max="3543" width="11.7109375" style="2" customWidth="1"/>
    <col min="3544" max="3544" width="25" style="2" customWidth="1"/>
    <col min="3545" max="3545" width="9.140625" style="2"/>
    <col min="3546" max="3546" width="49.85546875" style="2" customWidth="1"/>
    <col min="3547" max="3547" width="11.7109375" style="2" customWidth="1"/>
    <col min="3548" max="3548" width="25" style="2" customWidth="1"/>
    <col min="3549" max="3549" width="9.140625" style="2"/>
    <col min="3550" max="3550" width="49.85546875" style="2" customWidth="1"/>
    <col min="3551" max="3551" width="11.7109375" style="2" customWidth="1"/>
    <col min="3552" max="3552" width="25" style="2" customWidth="1"/>
    <col min="3553" max="3553" width="9.140625" style="2"/>
    <col min="3554" max="3554" width="49.85546875" style="2" customWidth="1"/>
    <col min="3555" max="3555" width="11.7109375" style="2" customWidth="1"/>
    <col min="3556" max="3556" width="25" style="2" customWidth="1"/>
    <col min="3557" max="3557" width="9.140625" style="2"/>
    <col min="3558" max="3558" width="49.85546875" style="2" customWidth="1"/>
    <col min="3559" max="3559" width="11.7109375" style="2" customWidth="1"/>
    <col min="3560" max="3560" width="25" style="2" customWidth="1"/>
    <col min="3561" max="3561" width="9.140625" style="2"/>
    <col min="3562" max="3562" width="49.85546875" style="2" customWidth="1"/>
    <col min="3563" max="3563" width="11.7109375" style="2" customWidth="1"/>
    <col min="3564" max="3564" width="25" style="2" customWidth="1"/>
    <col min="3565" max="3565" width="9.140625" style="2"/>
    <col min="3566" max="3566" width="49.85546875" style="2" customWidth="1"/>
    <col min="3567" max="3567" width="11.7109375" style="2" customWidth="1"/>
    <col min="3568" max="3568" width="25" style="2" customWidth="1"/>
    <col min="3569" max="3569" width="9.140625" style="2"/>
    <col min="3570" max="3570" width="49.85546875" style="2" customWidth="1"/>
    <col min="3571" max="3571" width="11.7109375" style="2" customWidth="1"/>
    <col min="3572" max="3572" width="25" style="2" customWidth="1"/>
    <col min="3573" max="3573" width="9.140625" style="2"/>
    <col min="3574" max="3574" width="49.85546875" style="2" customWidth="1"/>
    <col min="3575" max="3575" width="11.7109375" style="2" customWidth="1"/>
    <col min="3576" max="3576" width="25" style="2" customWidth="1"/>
    <col min="3577" max="3577" width="9.140625" style="2"/>
    <col min="3578" max="3578" width="49.85546875" style="2" customWidth="1"/>
    <col min="3579" max="3579" width="11.7109375" style="2" customWidth="1"/>
    <col min="3580" max="3580" width="25" style="2" customWidth="1"/>
    <col min="3581" max="3581" width="9.140625" style="2"/>
    <col min="3582" max="3582" width="49.85546875" style="2" customWidth="1"/>
    <col min="3583" max="3583" width="11.7109375" style="2" customWidth="1"/>
    <col min="3584" max="3584" width="25" style="2" customWidth="1"/>
    <col min="3585" max="3585" width="9.140625" style="2"/>
    <col min="3586" max="3586" width="49.85546875" style="2" customWidth="1"/>
    <col min="3587" max="3587" width="11.7109375" style="2" customWidth="1"/>
    <col min="3588" max="3588" width="25" style="2" customWidth="1"/>
    <col min="3589" max="3589" width="9.140625" style="2"/>
    <col min="3590" max="3590" width="49.85546875" style="2" customWidth="1"/>
    <col min="3591" max="3591" width="11.7109375" style="2" customWidth="1"/>
    <col min="3592" max="3592" width="25" style="2" customWidth="1"/>
    <col min="3593" max="3593" width="9.140625" style="2"/>
    <col min="3594" max="3594" width="49.85546875" style="2" customWidth="1"/>
    <col min="3595" max="3595" width="11.7109375" style="2" customWidth="1"/>
    <col min="3596" max="3596" width="25" style="2" customWidth="1"/>
    <col min="3597" max="3597" width="9.140625" style="2"/>
    <col min="3598" max="3598" width="49.85546875" style="2" customWidth="1"/>
    <col min="3599" max="3599" width="11.7109375" style="2" customWidth="1"/>
    <col min="3600" max="3600" width="25" style="2" customWidth="1"/>
    <col min="3601" max="3601" width="9.140625" style="2"/>
    <col min="3602" max="3602" width="49.85546875" style="2" customWidth="1"/>
    <col min="3603" max="3603" width="11.7109375" style="2" customWidth="1"/>
    <col min="3604" max="3604" width="25" style="2" customWidth="1"/>
    <col min="3605" max="3605" width="9.140625" style="2"/>
    <col min="3606" max="3606" width="49.85546875" style="2" customWidth="1"/>
    <col min="3607" max="3607" width="11.7109375" style="2" customWidth="1"/>
    <col min="3608" max="3608" width="25" style="2" customWidth="1"/>
    <col min="3609" max="3609" width="9.140625" style="2"/>
    <col min="3610" max="3610" width="49.85546875" style="2" customWidth="1"/>
    <col min="3611" max="3611" width="11.7109375" style="2" customWidth="1"/>
    <col min="3612" max="3612" width="25" style="2" customWidth="1"/>
    <col min="3613" max="3613" width="9.140625" style="2"/>
    <col min="3614" max="3614" width="49.85546875" style="2" customWidth="1"/>
    <col min="3615" max="3615" width="11.7109375" style="2" customWidth="1"/>
    <col min="3616" max="3616" width="25" style="2" customWidth="1"/>
    <col min="3617" max="3617" width="9.140625" style="2"/>
    <col min="3618" max="3618" width="49.85546875" style="2" customWidth="1"/>
    <col min="3619" max="3619" width="11.7109375" style="2" customWidth="1"/>
    <col min="3620" max="3620" width="25" style="2" customWidth="1"/>
    <col min="3621" max="3621" width="9.140625" style="2"/>
    <col min="3622" max="3622" width="49.85546875" style="2" customWidth="1"/>
    <col min="3623" max="3623" width="11.7109375" style="2" customWidth="1"/>
    <col min="3624" max="3624" width="25" style="2" customWidth="1"/>
    <col min="3625" max="3625" width="9.140625" style="2"/>
    <col min="3626" max="3626" width="49.85546875" style="2" customWidth="1"/>
    <col min="3627" max="3627" width="11.7109375" style="2" customWidth="1"/>
    <col min="3628" max="3628" width="25" style="2" customWidth="1"/>
    <col min="3629" max="3629" width="9.140625" style="2"/>
    <col min="3630" max="3630" width="49.85546875" style="2" customWidth="1"/>
    <col min="3631" max="3631" width="11.7109375" style="2" customWidth="1"/>
    <col min="3632" max="3632" width="25" style="2" customWidth="1"/>
    <col min="3633" max="3633" width="9.140625" style="2"/>
    <col min="3634" max="3634" width="49.85546875" style="2" customWidth="1"/>
    <col min="3635" max="3635" width="11.7109375" style="2" customWidth="1"/>
    <col min="3636" max="3636" width="25" style="2" customWidth="1"/>
    <col min="3637" max="3637" width="9.140625" style="2"/>
    <col min="3638" max="3638" width="49.85546875" style="2" customWidth="1"/>
    <col min="3639" max="3639" width="11.7109375" style="2" customWidth="1"/>
    <col min="3640" max="3640" width="25" style="2" customWidth="1"/>
    <col min="3641" max="3641" width="9.140625" style="2"/>
    <col min="3642" max="3642" width="49.85546875" style="2" customWidth="1"/>
    <col min="3643" max="3643" width="11.7109375" style="2" customWidth="1"/>
    <col min="3644" max="3644" width="25" style="2" customWidth="1"/>
    <col min="3645" max="3645" width="9.140625" style="2"/>
    <col min="3646" max="3646" width="49.85546875" style="2" customWidth="1"/>
    <col min="3647" max="3647" width="11.7109375" style="2" customWidth="1"/>
    <col min="3648" max="3648" width="25" style="2" customWidth="1"/>
    <col min="3649" max="3649" width="9.140625" style="2"/>
    <col min="3650" max="3650" width="49.85546875" style="2" customWidth="1"/>
    <col min="3651" max="3651" width="11.7109375" style="2" customWidth="1"/>
    <col min="3652" max="3652" width="25" style="2" customWidth="1"/>
    <col min="3653" max="3653" width="9.140625" style="2"/>
    <col min="3654" max="3654" width="49.85546875" style="2" customWidth="1"/>
    <col min="3655" max="3655" width="11.7109375" style="2" customWidth="1"/>
    <col min="3656" max="3656" width="25" style="2" customWidth="1"/>
    <col min="3657" max="3657" width="9.140625" style="2"/>
    <col min="3658" max="3658" width="49.85546875" style="2" customWidth="1"/>
    <col min="3659" max="3659" width="11.7109375" style="2" customWidth="1"/>
    <col min="3660" max="3660" width="25" style="2" customWidth="1"/>
    <col min="3661" max="3661" width="9.140625" style="2"/>
    <col min="3662" max="3662" width="49.85546875" style="2" customWidth="1"/>
    <col min="3663" max="3663" width="11.7109375" style="2" customWidth="1"/>
    <col min="3664" max="3664" width="25" style="2" customWidth="1"/>
    <col min="3665" max="3665" width="9.140625" style="2"/>
    <col min="3666" max="3666" width="49.85546875" style="2" customWidth="1"/>
    <col min="3667" max="3667" width="11.7109375" style="2" customWidth="1"/>
    <col min="3668" max="3668" width="25" style="2" customWidth="1"/>
    <col min="3669" max="3669" width="9.140625" style="2"/>
    <col min="3670" max="3670" width="49.85546875" style="2" customWidth="1"/>
    <col min="3671" max="3671" width="11.7109375" style="2" customWidth="1"/>
    <col min="3672" max="3672" width="25" style="2" customWidth="1"/>
    <col min="3673" max="3673" width="9.140625" style="2"/>
    <col min="3674" max="3674" width="49.85546875" style="2" customWidth="1"/>
    <col min="3675" max="3675" width="11.7109375" style="2" customWidth="1"/>
    <col min="3676" max="3676" width="25" style="2" customWidth="1"/>
    <col min="3677" max="3677" width="9.140625" style="2"/>
    <col min="3678" max="3678" width="49.85546875" style="2" customWidth="1"/>
    <col min="3679" max="3679" width="11.7109375" style="2" customWidth="1"/>
    <col min="3680" max="3680" width="25" style="2" customWidth="1"/>
    <col min="3681" max="3681" width="9.140625" style="2"/>
    <col min="3682" max="3682" width="49.85546875" style="2" customWidth="1"/>
    <col min="3683" max="3683" width="11.7109375" style="2" customWidth="1"/>
    <col min="3684" max="3684" width="25" style="2" customWidth="1"/>
    <col min="3685" max="3685" width="9.140625" style="2"/>
    <col min="3686" max="3686" width="49.85546875" style="2" customWidth="1"/>
    <col min="3687" max="3687" width="11.7109375" style="2" customWidth="1"/>
    <col min="3688" max="3688" width="25" style="2" customWidth="1"/>
    <col min="3689" max="3689" width="9.140625" style="2"/>
    <col min="3690" max="3690" width="49.85546875" style="2" customWidth="1"/>
    <col min="3691" max="3691" width="11.7109375" style="2" customWidth="1"/>
    <col min="3692" max="3692" width="25" style="2" customWidth="1"/>
    <col min="3693" max="3693" width="9.140625" style="2"/>
    <col min="3694" max="3694" width="49.85546875" style="2" customWidth="1"/>
    <col min="3695" max="3695" width="11.7109375" style="2" customWidth="1"/>
    <col min="3696" max="3696" width="25" style="2" customWidth="1"/>
    <col min="3697" max="3697" width="9.140625" style="2"/>
    <col min="3698" max="3698" width="49.85546875" style="2" customWidth="1"/>
    <col min="3699" max="3699" width="11.7109375" style="2" customWidth="1"/>
    <col min="3700" max="3700" width="25" style="2" customWidth="1"/>
    <col min="3701" max="3701" width="9.140625" style="2"/>
    <col min="3702" max="3702" width="49.85546875" style="2" customWidth="1"/>
    <col min="3703" max="3703" width="11.7109375" style="2" customWidth="1"/>
    <col min="3704" max="3704" width="25" style="2" customWidth="1"/>
    <col min="3705" max="3705" width="9.140625" style="2"/>
    <col min="3706" max="3706" width="49.85546875" style="2" customWidth="1"/>
    <col min="3707" max="3707" width="11.7109375" style="2" customWidth="1"/>
    <col min="3708" max="3708" width="25" style="2" customWidth="1"/>
    <col min="3709" max="3709" width="9.140625" style="2"/>
    <col min="3710" max="3710" width="49.85546875" style="2" customWidth="1"/>
    <col min="3711" max="3711" width="11.7109375" style="2" customWidth="1"/>
    <col min="3712" max="3712" width="25" style="2" customWidth="1"/>
    <col min="3713" max="3713" width="9.140625" style="2"/>
    <col min="3714" max="3714" width="49.85546875" style="2" customWidth="1"/>
    <col min="3715" max="3715" width="11.7109375" style="2" customWidth="1"/>
    <col min="3716" max="3716" width="25" style="2" customWidth="1"/>
    <col min="3717" max="3717" width="9.140625" style="2"/>
    <col min="3718" max="3718" width="49.85546875" style="2" customWidth="1"/>
    <col min="3719" max="3719" width="11.7109375" style="2" customWidth="1"/>
    <col min="3720" max="3720" width="25" style="2" customWidth="1"/>
    <col min="3721" max="3721" width="9.140625" style="2"/>
    <col min="3722" max="3722" width="49.85546875" style="2" customWidth="1"/>
    <col min="3723" max="3723" width="11.7109375" style="2" customWidth="1"/>
    <col min="3724" max="3724" width="25" style="2" customWidth="1"/>
    <col min="3725" max="3725" width="9.140625" style="2"/>
    <col min="3726" max="3726" width="49.85546875" style="2" customWidth="1"/>
    <col min="3727" max="3727" width="11.7109375" style="2" customWidth="1"/>
    <col min="3728" max="3728" width="25" style="2" customWidth="1"/>
    <col min="3729" max="3729" width="9.140625" style="2"/>
    <col min="3730" max="3730" width="49.85546875" style="2" customWidth="1"/>
    <col min="3731" max="3731" width="11.7109375" style="2" customWidth="1"/>
    <col min="3732" max="3732" width="25" style="2" customWidth="1"/>
    <col min="3733" max="3733" width="9.140625" style="2"/>
    <col min="3734" max="3734" width="49.85546875" style="2" customWidth="1"/>
    <col min="3735" max="3735" width="11.7109375" style="2" customWidth="1"/>
    <col min="3736" max="3736" width="25" style="2" customWidth="1"/>
    <col min="3737" max="3737" width="9.140625" style="2"/>
    <col min="3738" max="3738" width="49.85546875" style="2" customWidth="1"/>
    <col min="3739" max="3739" width="11.7109375" style="2" customWidth="1"/>
    <col min="3740" max="3740" width="25" style="2" customWidth="1"/>
    <col min="3741" max="3741" width="9.140625" style="2"/>
    <col min="3742" max="3742" width="49.85546875" style="2" customWidth="1"/>
    <col min="3743" max="3743" width="11.7109375" style="2" customWidth="1"/>
    <col min="3744" max="3744" width="25" style="2" customWidth="1"/>
    <col min="3745" max="3745" width="9.140625" style="2"/>
    <col min="3746" max="3746" width="49.85546875" style="2" customWidth="1"/>
    <col min="3747" max="3747" width="11.7109375" style="2" customWidth="1"/>
    <col min="3748" max="3748" width="25" style="2" customWidth="1"/>
    <col min="3749" max="3749" width="9.140625" style="2"/>
    <col min="3750" max="3750" width="49.85546875" style="2" customWidth="1"/>
    <col min="3751" max="3751" width="11.7109375" style="2" customWidth="1"/>
    <col min="3752" max="3752" width="25" style="2" customWidth="1"/>
    <col min="3753" max="3753" width="9.140625" style="2"/>
    <col min="3754" max="3754" width="49.85546875" style="2" customWidth="1"/>
    <col min="3755" max="3755" width="11.7109375" style="2" customWidth="1"/>
    <col min="3756" max="3756" width="25" style="2" customWidth="1"/>
    <col min="3757" max="3757" width="9.140625" style="2"/>
    <col min="3758" max="3758" width="49.85546875" style="2" customWidth="1"/>
    <col min="3759" max="3759" width="11.7109375" style="2" customWidth="1"/>
    <col min="3760" max="3760" width="25" style="2" customWidth="1"/>
    <col min="3761" max="3761" width="9.140625" style="2"/>
    <col min="3762" max="3762" width="49.85546875" style="2" customWidth="1"/>
    <col min="3763" max="3763" width="11.7109375" style="2" customWidth="1"/>
    <col min="3764" max="3764" width="25" style="2" customWidth="1"/>
    <col min="3765" max="3765" width="9.140625" style="2"/>
    <col min="3766" max="3766" width="49.85546875" style="2" customWidth="1"/>
    <col min="3767" max="3767" width="11.7109375" style="2" customWidth="1"/>
    <col min="3768" max="3768" width="25" style="2" customWidth="1"/>
    <col min="3769" max="3769" width="9.140625" style="2"/>
    <col min="3770" max="3770" width="49.85546875" style="2" customWidth="1"/>
    <col min="3771" max="3771" width="11.7109375" style="2" customWidth="1"/>
    <col min="3772" max="3772" width="25" style="2" customWidth="1"/>
    <col min="3773" max="3773" width="9.140625" style="2"/>
    <col min="3774" max="3774" width="49.85546875" style="2" customWidth="1"/>
    <col min="3775" max="3775" width="11.7109375" style="2" customWidth="1"/>
    <col min="3776" max="3776" width="25" style="2" customWidth="1"/>
    <col min="3777" max="3777" width="9.140625" style="2"/>
    <col min="3778" max="3778" width="49.85546875" style="2" customWidth="1"/>
    <col min="3779" max="3779" width="11.7109375" style="2" customWidth="1"/>
    <col min="3780" max="3780" width="25" style="2" customWidth="1"/>
    <col min="3781" max="3781" width="9.140625" style="2"/>
    <col min="3782" max="3782" width="49.85546875" style="2" customWidth="1"/>
    <col min="3783" max="3783" width="11.7109375" style="2" customWidth="1"/>
    <col min="3784" max="3784" width="25" style="2" customWidth="1"/>
    <col min="3785" max="3785" width="9.140625" style="2"/>
    <col min="3786" max="3786" width="49.85546875" style="2" customWidth="1"/>
    <col min="3787" max="3787" width="11.7109375" style="2" customWidth="1"/>
    <col min="3788" max="3788" width="25" style="2" customWidth="1"/>
    <col min="3789" max="3789" width="9.140625" style="2"/>
    <col min="3790" max="3790" width="49.85546875" style="2" customWidth="1"/>
    <col min="3791" max="3791" width="11.7109375" style="2" customWidth="1"/>
    <col min="3792" max="3792" width="25" style="2" customWidth="1"/>
    <col min="3793" max="3793" width="9.140625" style="2"/>
    <col min="3794" max="3794" width="49.85546875" style="2" customWidth="1"/>
    <col min="3795" max="3795" width="11.7109375" style="2" customWidth="1"/>
    <col min="3796" max="3796" width="25" style="2" customWidth="1"/>
    <col min="3797" max="3797" width="9.140625" style="2"/>
    <col min="3798" max="3798" width="49.85546875" style="2" customWidth="1"/>
    <col min="3799" max="3799" width="11.7109375" style="2" customWidth="1"/>
    <col min="3800" max="3800" width="25" style="2" customWidth="1"/>
    <col min="3801" max="3801" width="9.140625" style="2"/>
    <col min="3802" max="3802" width="49.85546875" style="2" customWidth="1"/>
    <col min="3803" max="3803" width="11.7109375" style="2" customWidth="1"/>
    <col min="3804" max="3804" width="25" style="2" customWidth="1"/>
    <col min="3805" max="3805" width="9.140625" style="2"/>
    <col min="3806" max="3806" width="49.85546875" style="2" customWidth="1"/>
    <col min="3807" max="3807" width="11.7109375" style="2" customWidth="1"/>
    <col min="3808" max="3808" width="25" style="2" customWidth="1"/>
    <col min="3809" max="3809" width="9.140625" style="2"/>
    <col min="3810" max="3810" width="49.85546875" style="2" customWidth="1"/>
    <col min="3811" max="3811" width="11.7109375" style="2" customWidth="1"/>
    <col min="3812" max="3812" width="25" style="2" customWidth="1"/>
    <col min="3813" max="3813" width="9.140625" style="2"/>
    <col min="3814" max="3814" width="49.85546875" style="2" customWidth="1"/>
    <col min="3815" max="3815" width="11.7109375" style="2" customWidth="1"/>
    <col min="3816" max="3816" width="25" style="2" customWidth="1"/>
    <col min="3817" max="3817" width="9.140625" style="2"/>
    <col min="3818" max="3818" width="49.85546875" style="2" customWidth="1"/>
    <col min="3819" max="3819" width="11.7109375" style="2" customWidth="1"/>
    <col min="3820" max="3820" width="25" style="2" customWidth="1"/>
    <col min="3821" max="3821" width="9.140625" style="2"/>
    <col min="3822" max="3822" width="49.85546875" style="2" customWidth="1"/>
    <col min="3823" max="3823" width="11.7109375" style="2" customWidth="1"/>
    <col min="3824" max="3824" width="25" style="2" customWidth="1"/>
    <col min="3825" max="3825" width="9.140625" style="2"/>
    <col min="3826" max="3826" width="49.85546875" style="2" customWidth="1"/>
    <col min="3827" max="3827" width="11.7109375" style="2" customWidth="1"/>
    <col min="3828" max="3828" width="25" style="2" customWidth="1"/>
    <col min="3829" max="3829" width="9.140625" style="2"/>
    <col min="3830" max="3830" width="49.85546875" style="2" customWidth="1"/>
    <col min="3831" max="3831" width="11.7109375" style="2" customWidth="1"/>
    <col min="3832" max="3832" width="25" style="2" customWidth="1"/>
    <col min="3833" max="3833" width="9.140625" style="2"/>
    <col min="3834" max="3834" width="49.85546875" style="2" customWidth="1"/>
    <col min="3835" max="3835" width="11.7109375" style="2" customWidth="1"/>
    <col min="3836" max="3836" width="25" style="2" customWidth="1"/>
    <col min="3837" max="3837" width="9.140625" style="2"/>
    <col min="3838" max="3838" width="49.85546875" style="2" customWidth="1"/>
    <col min="3839" max="3839" width="11.7109375" style="2" customWidth="1"/>
    <col min="3840" max="3840" width="25" style="2" customWidth="1"/>
    <col min="3841" max="3841" width="9.140625" style="2"/>
    <col min="3842" max="3842" width="49.85546875" style="2" customWidth="1"/>
    <col min="3843" max="3843" width="11.7109375" style="2" customWidth="1"/>
    <col min="3844" max="3844" width="25" style="2" customWidth="1"/>
    <col min="3845" max="3845" width="9.140625" style="2"/>
    <col min="3846" max="3846" width="49.85546875" style="2" customWidth="1"/>
    <col min="3847" max="3847" width="11.7109375" style="2" customWidth="1"/>
    <col min="3848" max="3848" width="25" style="2" customWidth="1"/>
    <col min="3849" max="3849" width="9.140625" style="2"/>
    <col min="3850" max="3850" width="49.85546875" style="2" customWidth="1"/>
    <col min="3851" max="3851" width="11.7109375" style="2" customWidth="1"/>
    <col min="3852" max="3852" width="25" style="2" customWidth="1"/>
    <col min="3853" max="3853" width="9.140625" style="2"/>
    <col min="3854" max="3854" width="49.85546875" style="2" customWidth="1"/>
    <col min="3855" max="3855" width="11.7109375" style="2" customWidth="1"/>
    <col min="3856" max="3856" width="25" style="2" customWidth="1"/>
    <col min="3857" max="3857" width="9.140625" style="2"/>
    <col min="3858" max="3858" width="49.85546875" style="2" customWidth="1"/>
    <col min="3859" max="3859" width="11.7109375" style="2" customWidth="1"/>
    <col min="3860" max="3860" width="25" style="2" customWidth="1"/>
    <col min="3861" max="3861" width="9.140625" style="2"/>
    <col min="3862" max="3862" width="49.85546875" style="2" customWidth="1"/>
    <col min="3863" max="3863" width="11.7109375" style="2" customWidth="1"/>
    <col min="3864" max="3864" width="25" style="2" customWidth="1"/>
    <col min="3865" max="3865" width="9.140625" style="2"/>
    <col min="3866" max="3866" width="49.85546875" style="2" customWidth="1"/>
    <col min="3867" max="3867" width="11.7109375" style="2" customWidth="1"/>
    <col min="3868" max="3868" width="25" style="2" customWidth="1"/>
    <col min="3869" max="3869" width="9.140625" style="2"/>
    <col min="3870" max="3870" width="49.85546875" style="2" customWidth="1"/>
    <col min="3871" max="3871" width="11.7109375" style="2" customWidth="1"/>
    <col min="3872" max="3872" width="25" style="2" customWidth="1"/>
    <col min="3873" max="3873" width="9.140625" style="2"/>
    <col min="3874" max="3874" width="49.85546875" style="2" customWidth="1"/>
    <col min="3875" max="3875" width="11.7109375" style="2" customWidth="1"/>
    <col min="3876" max="3876" width="25" style="2" customWidth="1"/>
    <col min="3877" max="3877" width="9.140625" style="2"/>
    <col min="3878" max="3878" width="49.85546875" style="2" customWidth="1"/>
    <col min="3879" max="3879" width="11.7109375" style="2" customWidth="1"/>
    <col min="3880" max="3880" width="25" style="2" customWidth="1"/>
    <col min="3881" max="3881" width="9.140625" style="2"/>
    <col min="3882" max="3882" width="49.85546875" style="2" customWidth="1"/>
    <col min="3883" max="3883" width="11.7109375" style="2" customWidth="1"/>
    <col min="3884" max="3884" width="25" style="2" customWidth="1"/>
    <col min="3885" max="3885" width="9.140625" style="2"/>
    <col min="3886" max="3886" width="49.85546875" style="2" customWidth="1"/>
    <col min="3887" max="3887" width="11.7109375" style="2" customWidth="1"/>
    <col min="3888" max="3888" width="25" style="2" customWidth="1"/>
    <col min="3889" max="3889" width="9.140625" style="2"/>
    <col min="3890" max="3890" width="49.85546875" style="2" customWidth="1"/>
    <col min="3891" max="3891" width="11.7109375" style="2" customWidth="1"/>
    <col min="3892" max="3892" width="25" style="2" customWidth="1"/>
    <col min="3893" max="3893" width="9.140625" style="2"/>
    <col min="3894" max="3894" width="49.85546875" style="2" customWidth="1"/>
    <col min="3895" max="3895" width="11.7109375" style="2" customWidth="1"/>
    <col min="3896" max="3896" width="25" style="2" customWidth="1"/>
    <col min="3897" max="3897" width="9.140625" style="2"/>
    <col min="3898" max="3898" width="49.85546875" style="2" customWidth="1"/>
    <col min="3899" max="3899" width="11.7109375" style="2" customWidth="1"/>
    <col min="3900" max="3900" width="25" style="2" customWidth="1"/>
    <col min="3901" max="3901" width="9.140625" style="2"/>
    <col min="3902" max="3902" width="49.85546875" style="2" customWidth="1"/>
    <col min="3903" max="3903" width="11.7109375" style="2" customWidth="1"/>
    <col min="3904" max="3904" width="25" style="2" customWidth="1"/>
    <col min="3905" max="3905" width="9.140625" style="2"/>
    <col min="3906" max="3906" width="49.85546875" style="2" customWidth="1"/>
    <col min="3907" max="3907" width="11.7109375" style="2" customWidth="1"/>
    <col min="3908" max="3908" width="25" style="2" customWidth="1"/>
    <col min="3909" max="3909" width="9.140625" style="2"/>
    <col min="3910" max="3910" width="49.85546875" style="2" customWidth="1"/>
    <col min="3911" max="3911" width="11.7109375" style="2" customWidth="1"/>
    <col min="3912" max="3912" width="25" style="2" customWidth="1"/>
    <col min="3913" max="3913" width="9.140625" style="2"/>
    <col min="3914" max="3914" width="49.85546875" style="2" customWidth="1"/>
    <col min="3915" max="3915" width="11.7109375" style="2" customWidth="1"/>
    <col min="3916" max="3916" width="25" style="2" customWidth="1"/>
    <col min="3917" max="3917" width="9.140625" style="2"/>
    <col min="3918" max="3918" width="49.85546875" style="2" customWidth="1"/>
    <col min="3919" max="3919" width="11.7109375" style="2" customWidth="1"/>
    <col min="3920" max="3920" width="25" style="2" customWidth="1"/>
    <col min="3921" max="3921" width="9.140625" style="2"/>
    <col min="3922" max="3922" width="49.85546875" style="2" customWidth="1"/>
    <col min="3923" max="3923" width="11.7109375" style="2" customWidth="1"/>
    <col min="3924" max="3924" width="25" style="2" customWidth="1"/>
    <col min="3925" max="3925" width="9.140625" style="2"/>
    <col min="3926" max="3926" width="49.85546875" style="2" customWidth="1"/>
    <col min="3927" max="3927" width="11.7109375" style="2" customWidth="1"/>
    <col min="3928" max="3928" width="25" style="2" customWidth="1"/>
    <col min="3929" max="3929" width="9.140625" style="2"/>
    <col min="3930" max="3930" width="49.85546875" style="2" customWidth="1"/>
    <col min="3931" max="3931" width="11.7109375" style="2" customWidth="1"/>
    <col min="3932" max="3932" width="25" style="2" customWidth="1"/>
    <col min="3933" max="3933" width="9.140625" style="2"/>
    <col min="3934" max="3934" width="49.85546875" style="2" customWidth="1"/>
    <col min="3935" max="3935" width="11.7109375" style="2" customWidth="1"/>
    <col min="3936" max="3936" width="25" style="2" customWidth="1"/>
    <col min="3937" max="3937" width="9.140625" style="2"/>
    <col min="3938" max="3938" width="49.85546875" style="2" customWidth="1"/>
    <col min="3939" max="3939" width="11.7109375" style="2" customWidth="1"/>
    <col min="3940" max="3940" width="25" style="2" customWidth="1"/>
    <col min="3941" max="3941" width="9.140625" style="2"/>
    <col min="3942" max="3942" width="49.85546875" style="2" customWidth="1"/>
    <col min="3943" max="3943" width="11.7109375" style="2" customWidth="1"/>
    <col min="3944" max="3944" width="25" style="2" customWidth="1"/>
    <col min="3945" max="3945" width="9.140625" style="2"/>
    <col min="3946" max="3946" width="49.85546875" style="2" customWidth="1"/>
    <col min="3947" max="3947" width="11.7109375" style="2" customWidth="1"/>
    <col min="3948" max="3948" width="25" style="2" customWidth="1"/>
    <col min="3949" max="3949" width="9.140625" style="2"/>
    <col min="3950" max="3950" width="49.85546875" style="2" customWidth="1"/>
    <col min="3951" max="3951" width="11.7109375" style="2" customWidth="1"/>
    <col min="3952" max="3952" width="25" style="2" customWidth="1"/>
    <col min="3953" max="3953" width="9.140625" style="2"/>
    <col min="3954" max="3954" width="49.85546875" style="2" customWidth="1"/>
    <col min="3955" max="3955" width="11.7109375" style="2" customWidth="1"/>
    <col min="3956" max="3956" width="25" style="2" customWidth="1"/>
    <col min="3957" max="3957" width="9.140625" style="2"/>
    <col min="3958" max="3958" width="49.85546875" style="2" customWidth="1"/>
    <col min="3959" max="3959" width="11.7109375" style="2" customWidth="1"/>
    <col min="3960" max="3960" width="25" style="2" customWidth="1"/>
    <col min="3961" max="3961" width="9.140625" style="2"/>
    <col min="3962" max="3962" width="49.85546875" style="2" customWidth="1"/>
    <col min="3963" max="3963" width="11.7109375" style="2" customWidth="1"/>
    <col min="3964" max="3964" width="25" style="2" customWidth="1"/>
    <col min="3965" max="3965" width="9.140625" style="2"/>
    <col min="3966" max="3966" width="49.85546875" style="2" customWidth="1"/>
    <col min="3967" max="3967" width="11.7109375" style="2" customWidth="1"/>
    <col min="3968" max="3968" width="25" style="2" customWidth="1"/>
    <col min="3969" max="3969" width="9.140625" style="2"/>
    <col min="3970" max="3970" width="49.85546875" style="2" customWidth="1"/>
    <col min="3971" max="3971" width="11.7109375" style="2" customWidth="1"/>
    <col min="3972" max="3972" width="25" style="2" customWidth="1"/>
    <col min="3973" max="3973" width="9.140625" style="2"/>
    <col min="3974" max="3974" width="49.85546875" style="2" customWidth="1"/>
    <col min="3975" max="3975" width="11.7109375" style="2" customWidth="1"/>
    <col min="3976" max="3976" width="25" style="2" customWidth="1"/>
    <col min="3977" max="3977" width="9.140625" style="2"/>
    <col min="3978" max="3978" width="49.85546875" style="2" customWidth="1"/>
    <col min="3979" max="3979" width="11.7109375" style="2" customWidth="1"/>
    <col min="3980" max="3980" width="25" style="2" customWidth="1"/>
    <col min="3981" max="3981" width="9.140625" style="2"/>
    <col min="3982" max="3982" width="49.85546875" style="2" customWidth="1"/>
    <col min="3983" max="3983" width="11.7109375" style="2" customWidth="1"/>
    <col min="3984" max="3984" width="25" style="2" customWidth="1"/>
    <col min="3985" max="3985" width="9.140625" style="2"/>
    <col min="3986" max="3986" width="49.85546875" style="2" customWidth="1"/>
    <col min="3987" max="3987" width="11.7109375" style="2" customWidth="1"/>
    <col min="3988" max="3988" width="25" style="2" customWidth="1"/>
    <col min="3989" max="3989" width="9.140625" style="2"/>
    <col min="3990" max="3990" width="49.85546875" style="2" customWidth="1"/>
    <col min="3991" max="3991" width="11.7109375" style="2" customWidth="1"/>
    <col min="3992" max="3992" width="25" style="2" customWidth="1"/>
    <col min="3993" max="3993" width="9.140625" style="2"/>
    <col min="3994" max="3994" width="49.85546875" style="2" customWidth="1"/>
    <col min="3995" max="3995" width="11.7109375" style="2" customWidth="1"/>
    <col min="3996" max="3996" width="25" style="2" customWidth="1"/>
    <col min="3997" max="3997" width="9.140625" style="2"/>
    <col min="3998" max="3998" width="49.85546875" style="2" customWidth="1"/>
    <col min="3999" max="3999" width="11.7109375" style="2" customWidth="1"/>
    <col min="4000" max="4000" width="25" style="2" customWidth="1"/>
    <col min="4001" max="4001" width="9.140625" style="2"/>
    <col min="4002" max="4002" width="49.85546875" style="2" customWidth="1"/>
    <col min="4003" max="4003" width="11.7109375" style="2" customWidth="1"/>
    <col min="4004" max="4004" width="25" style="2" customWidth="1"/>
    <col min="4005" max="4005" width="9.140625" style="2"/>
    <col min="4006" max="4006" width="49.85546875" style="2" customWidth="1"/>
    <col min="4007" max="4007" width="11.7109375" style="2" customWidth="1"/>
    <col min="4008" max="4008" width="25" style="2" customWidth="1"/>
    <col min="4009" max="4009" width="9.140625" style="2"/>
    <col min="4010" max="4010" width="49.85546875" style="2" customWidth="1"/>
    <col min="4011" max="4011" width="11.7109375" style="2" customWidth="1"/>
    <col min="4012" max="4012" width="25" style="2" customWidth="1"/>
    <col min="4013" max="4013" width="9.140625" style="2"/>
    <col min="4014" max="4014" width="49.85546875" style="2" customWidth="1"/>
    <col min="4015" max="4015" width="11.7109375" style="2" customWidth="1"/>
    <col min="4016" max="4016" width="25" style="2" customWidth="1"/>
    <col min="4017" max="4017" width="9.140625" style="2"/>
    <col min="4018" max="4018" width="49.85546875" style="2" customWidth="1"/>
    <col min="4019" max="4019" width="11.7109375" style="2" customWidth="1"/>
    <col min="4020" max="4020" width="25" style="2" customWidth="1"/>
    <col min="4021" max="4021" width="9.140625" style="2"/>
    <col min="4022" max="4022" width="49.85546875" style="2" customWidth="1"/>
    <col min="4023" max="4023" width="11.7109375" style="2" customWidth="1"/>
    <col min="4024" max="4024" width="25" style="2" customWidth="1"/>
    <col min="4025" max="4025" width="9.140625" style="2"/>
    <col min="4026" max="4026" width="49.85546875" style="2" customWidth="1"/>
    <col min="4027" max="4027" width="11.7109375" style="2" customWidth="1"/>
    <col min="4028" max="4028" width="25" style="2" customWidth="1"/>
    <col min="4029" max="4029" width="9.140625" style="2"/>
    <col min="4030" max="4030" width="49.85546875" style="2" customWidth="1"/>
    <col min="4031" max="4031" width="11.7109375" style="2" customWidth="1"/>
    <col min="4032" max="4032" width="25" style="2" customWidth="1"/>
    <col min="4033" max="4033" width="9.140625" style="2"/>
    <col min="4034" max="4034" width="49.85546875" style="2" customWidth="1"/>
    <col min="4035" max="4035" width="11.7109375" style="2" customWidth="1"/>
    <col min="4036" max="4036" width="25" style="2" customWidth="1"/>
    <col min="4037" max="4037" width="9.140625" style="2"/>
    <col min="4038" max="4038" width="49.85546875" style="2" customWidth="1"/>
    <col min="4039" max="4039" width="11.7109375" style="2" customWidth="1"/>
    <col min="4040" max="4040" width="25" style="2" customWidth="1"/>
    <col min="4041" max="4041" width="9.140625" style="2"/>
    <col min="4042" max="4042" width="49.85546875" style="2" customWidth="1"/>
    <col min="4043" max="4043" width="11.7109375" style="2" customWidth="1"/>
    <col min="4044" max="4044" width="25" style="2" customWidth="1"/>
    <col min="4045" max="4045" width="9.140625" style="2"/>
    <col min="4046" max="4046" width="49.85546875" style="2" customWidth="1"/>
    <col min="4047" max="4047" width="11.7109375" style="2" customWidth="1"/>
    <col min="4048" max="4048" width="25" style="2" customWidth="1"/>
    <col min="4049" max="4049" width="9.140625" style="2"/>
    <col min="4050" max="4050" width="49.85546875" style="2" customWidth="1"/>
    <col min="4051" max="4051" width="11.7109375" style="2" customWidth="1"/>
    <col min="4052" max="4052" width="25" style="2" customWidth="1"/>
    <col min="4053" max="4053" width="9.140625" style="2"/>
    <col min="4054" max="4054" width="49.85546875" style="2" customWidth="1"/>
    <col min="4055" max="4055" width="11.7109375" style="2" customWidth="1"/>
    <col min="4056" max="4056" width="25" style="2" customWidth="1"/>
    <col min="4057" max="4057" width="9.140625" style="2"/>
    <col min="4058" max="4058" width="49.85546875" style="2" customWidth="1"/>
    <col min="4059" max="4059" width="11.7109375" style="2" customWidth="1"/>
    <col min="4060" max="4060" width="25" style="2" customWidth="1"/>
    <col min="4061" max="4061" width="9.140625" style="2"/>
    <col min="4062" max="4062" width="49.85546875" style="2" customWidth="1"/>
    <col min="4063" max="4063" width="11.7109375" style="2" customWidth="1"/>
    <col min="4064" max="4064" width="25" style="2" customWidth="1"/>
    <col min="4065" max="4065" width="9.140625" style="2"/>
    <col min="4066" max="4066" width="49.85546875" style="2" customWidth="1"/>
    <col min="4067" max="4067" width="11.7109375" style="2" customWidth="1"/>
    <col min="4068" max="4068" width="25" style="2" customWidth="1"/>
    <col min="4069" max="4069" width="9.140625" style="2"/>
    <col min="4070" max="4070" width="49.85546875" style="2" customWidth="1"/>
    <col min="4071" max="4071" width="11.7109375" style="2" customWidth="1"/>
    <col min="4072" max="4072" width="25" style="2" customWidth="1"/>
    <col min="4073" max="4073" width="9.140625" style="2"/>
    <col min="4074" max="4074" width="49.85546875" style="2" customWidth="1"/>
    <col min="4075" max="4075" width="11.7109375" style="2" customWidth="1"/>
    <col min="4076" max="4076" width="25" style="2" customWidth="1"/>
    <col min="4077" max="4077" width="9.140625" style="2"/>
    <col min="4078" max="4078" width="49.85546875" style="2" customWidth="1"/>
    <col min="4079" max="4079" width="11.7109375" style="2" customWidth="1"/>
    <col min="4080" max="4080" width="25" style="2" customWidth="1"/>
    <col min="4081" max="4081" width="9.140625" style="2"/>
    <col min="4082" max="4082" width="49.85546875" style="2" customWidth="1"/>
    <col min="4083" max="4083" width="11.7109375" style="2" customWidth="1"/>
    <col min="4084" max="4084" width="25" style="2" customWidth="1"/>
    <col min="4085" max="4085" width="9.140625" style="2"/>
    <col min="4086" max="4086" width="49.85546875" style="2" customWidth="1"/>
    <col min="4087" max="4087" width="11.7109375" style="2" customWidth="1"/>
    <col min="4088" max="4088" width="25" style="2" customWidth="1"/>
    <col min="4089" max="4089" width="9.140625" style="2"/>
    <col min="4090" max="4090" width="49.85546875" style="2" customWidth="1"/>
    <col min="4091" max="4091" width="11.7109375" style="2" customWidth="1"/>
    <col min="4092" max="4092" width="25" style="2" customWidth="1"/>
    <col min="4093" max="4093" width="9.140625" style="2"/>
    <col min="4094" max="4094" width="49.85546875" style="2" customWidth="1"/>
    <col min="4095" max="4095" width="11.7109375" style="2" customWidth="1"/>
    <col min="4096" max="4096" width="25" style="2" customWidth="1"/>
    <col min="4097" max="4097" width="9.140625" style="2"/>
    <col min="4098" max="4098" width="49.85546875" style="2" customWidth="1"/>
    <col min="4099" max="4099" width="11.7109375" style="2" customWidth="1"/>
    <col min="4100" max="4100" width="25" style="2" customWidth="1"/>
    <col min="4101" max="4101" width="9.140625" style="2"/>
    <col min="4102" max="4102" width="49.85546875" style="2" customWidth="1"/>
    <col min="4103" max="4103" width="11.7109375" style="2" customWidth="1"/>
    <col min="4104" max="4104" width="25" style="2" customWidth="1"/>
    <col min="4105" max="4105" width="9.140625" style="2"/>
    <col min="4106" max="4106" width="49.85546875" style="2" customWidth="1"/>
    <col min="4107" max="4107" width="11.7109375" style="2" customWidth="1"/>
    <col min="4108" max="4108" width="25" style="2" customWidth="1"/>
    <col min="4109" max="4109" width="9.140625" style="2"/>
    <col min="4110" max="4110" width="49.85546875" style="2" customWidth="1"/>
    <col min="4111" max="4111" width="11.7109375" style="2" customWidth="1"/>
    <col min="4112" max="4112" width="25" style="2" customWidth="1"/>
    <col min="4113" max="4113" width="9.140625" style="2"/>
    <col min="4114" max="4114" width="49.85546875" style="2" customWidth="1"/>
    <col min="4115" max="4115" width="11.7109375" style="2" customWidth="1"/>
    <col min="4116" max="4116" width="25" style="2" customWidth="1"/>
    <col min="4117" max="4117" width="9.140625" style="2"/>
    <col min="4118" max="4118" width="49.85546875" style="2" customWidth="1"/>
    <col min="4119" max="4119" width="11.7109375" style="2" customWidth="1"/>
    <col min="4120" max="4120" width="25" style="2" customWidth="1"/>
    <col min="4121" max="4121" width="9.140625" style="2"/>
    <col min="4122" max="4122" width="49.85546875" style="2" customWidth="1"/>
    <col min="4123" max="4123" width="11.7109375" style="2" customWidth="1"/>
    <col min="4124" max="4124" width="25" style="2" customWidth="1"/>
    <col min="4125" max="4125" width="9.140625" style="2"/>
    <col min="4126" max="4126" width="49.85546875" style="2" customWidth="1"/>
    <col min="4127" max="4127" width="11.7109375" style="2" customWidth="1"/>
    <col min="4128" max="4128" width="25" style="2" customWidth="1"/>
    <col min="4129" max="4129" width="9.140625" style="2"/>
    <col min="4130" max="4130" width="49.85546875" style="2" customWidth="1"/>
    <col min="4131" max="4131" width="11.7109375" style="2" customWidth="1"/>
    <col min="4132" max="4132" width="25" style="2" customWidth="1"/>
    <col min="4133" max="4133" width="9.140625" style="2"/>
    <col min="4134" max="4134" width="49.85546875" style="2" customWidth="1"/>
    <col min="4135" max="4135" width="11.7109375" style="2" customWidth="1"/>
    <col min="4136" max="4136" width="25" style="2" customWidth="1"/>
    <col min="4137" max="4137" width="9.140625" style="2"/>
    <col min="4138" max="4138" width="49.85546875" style="2" customWidth="1"/>
    <col min="4139" max="4139" width="11.7109375" style="2" customWidth="1"/>
    <col min="4140" max="4140" width="25" style="2" customWidth="1"/>
    <col min="4141" max="4141" width="9.140625" style="2"/>
    <col min="4142" max="4142" width="49.85546875" style="2" customWidth="1"/>
    <col min="4143" max="4143" width="11.7109375" style="2" customWidth="1"/>
    <col min="4144" max="4144" width="25" style="2" customWidth="1"/>
    <col min="4145" max="4145" width="9.140625" style="2"/>
    <col min="4146" max="4146" width="49.85546875" style="2" customWidth="1"/>
    <col min="4147" max="4147" width="11.7109375" style="2" customWidth="1"/>
    <col min="4148" max="4148" width="25" style="2" customWidth="1"/>
    <col min="4149" max="4149" width="9.140625" style="2"/>
    <col min="4150" max="4150" width="49.85546875" style="2" customWidth="1"/>
    <col min="4151" max="4151" width="11.7109375" style="2" customWidth="1"/>
    <col min="4152" max="4152" width="25" style="2" customWidth="1"/>
    <col min="4153" max="4153" width="9.140625" style="2"/>
    <col min="4154" max="4154" width="49.85546875" style="2" customWidth="1"/>
    <col min="4155" max="4155" width="11.7109375" style="2" customWidth="1"/>
    <col min="4156" max="4156" width="25" style="2" customWidth="1"/>
    <col min="4157" max="4157" width="9.140625" style="2"/>
    <col min="4158" max="4158" width="49.85546875" style="2" customWidth="1"/>
    <col min="4159" max="4159" width="11.7109375" style="2" customWidth="1"/>
    <col min="4160" max="4160" width="25" style="2" customWidth="1"/>
    <col min="4161" max="4161" width="9.140625" style="2"/>
    <col min="4162" max="4162" width="49.85546875" style="2" customWidth="1"/>
    <col min="4163" max="4163" width="11.7109375" style="2" customWidth="1"/>
    <col min="4164" max="4164" width="25" style="2" customWidth="1"/>
    <col min="4165" max="4165" width="9.140625" style="2"/>
    <col min="4166" max="4166" width="49.85546875" style="2" customWidth="1"/>
    <col min="4167" max="4167" width="11.7109375" style="2" customWidth="1"/>
    <col min="4168" max="4168" width="25" style="2" customWidth="1"/>
    <col min="4169" max="4169" width="9.140625" style="2"/>
    <col min="4170" max="4170" width="49.85546875" style="2" customWidth="1"/>
    <col min="4171" max="4171" width="11.7109375" style="2" customWidth="1"/>
    <col min="4172" max="4172" width="25" style="2" customWidth="1"/>
    <col min="4173" max="4173" width="9.140625" style="2"/>
    <col min="4174" max="4174" width="49.85546875" style="2" customWidth="1"/>
    <col min="4175" max="4175" width="11.7109375" style="2" customWidth="1"/>
    <col min="4176" max="4176" width="25" style="2" customWidth="1"/>
    <col min="4177" max="4177" width="9.140625" style="2"/>
    <col min="4178" max="4178" width="49.85546875" style="2" customWidth="1"/>
    <col min="4179" max="4179" width="11.7109375" style="2" customWidth="1"/>
    <col min="4180" max="4180" width="25" style="2" customWidth="1"/>
    <col min="4181" max="4181" width="9.140625" style="2"/>
    <col min="4182" max="4182" width="49.85546875" style="2" customWidth="1"/>
    <col min="4183" max="4183" width="11.7109375" style="2" customWidth="1"/>
    <col min="4184" max="4184" width="25" style="2" customWidth="1"/>
    <col min="4185" max="4185" width="9.140625" style="2"/>
    <col min="4186" max="4186" width="49.85546875" style="2" customWidth="1"/>
    <col min="4187" max="4187" width="11.7109375" style="2" customWidth="1"/>
    <col min="4188" max="4188" width="25" style="2" customWidth="1"/>
    <col min="4189" max="4189" width="9.140625" style="2"/>
    <col min="4190" max="4190" width="49.85546875" style="2" customWidth="1"/>
    <col min="4191" max="4191" width="11.7109375" style="2" customWidth="1"/>
    <col min="4192" max="4192" width="25" style="2" customWidth="1"/>
    <col min="4193" max="4193" width="9.140625" style="2"/>
    <col min="4194" max="4194" width="49.85546875" style="2" customWidth="1"/>
    <col min="4195" max="4195" width="11.7109375" style="2" customWidth="1"/>
    <col min="4196" max="4196" width="25" style="2" customWidth="1"/>
    <col min="4197" max="4197" width="9.140625" style="2"/>
    <col min="4198" max="4198" width="49.85546875" style="2" customWidth="1"/>
    <col min="4199" max="4199" width="11.7109375" style="2" customWidth="1"/>
    <col min="4200" max="4200" width="25" style="2" customWidth="1"/>
    <col min="4201" max="4201" width="9.140625" style="2"/>
    <col min="4202" max="4202" width="49.85546875" style="2" customWidth="1"/>
    <col min="4203" max="4203" width="11.7109375" style="2" customWidth="1"/>
    <col min="4204" max="4204" width="25" style="2" customWidth="1"/>
    <col min="4205" max="4205" width="9.140625" style="2"/>
    <col min="4206" max="4206" width="49.85546875" style="2" customWidth="1"/>
    <col min="4207" max="4207" width="11.7109375" style="2" customWidth="1"/>
    <col min="4208" max="4208" width="25" style="2" customWidth="1"/>
    <col min="4209" max="4209" width="9.140625" style="2"/>
    <col min="4210" max="4210" width="49.85546875" style="2" customWidth="1"/>
    <col min="4211" max="4211" width="11.7109375" style="2" customWidth="1"/>
    <col min="4212" max="4212" width="25" style="2" customWidth="1"/>
    <col min="4213" max="4213" width="9.140625" style="2"/>
    <col min="4214" max="4214" width="49.85546875" style="2" customWidth="1"/>
    <col min="4215" max="4215" width="11.7109375" style="2" customWidth="1"/>
    <col min="4216" max="4216" width="25" style="2" customWidth="1"/>
    <col min="4217" max="4217" width="9.140625" style="2"/>
    <col min="4218" max="4218" width="49.85546875" style="2" customWidth="1"/>
    <col min="4219" max="4219" width="11.7109375" style="2" customWidth="1"/>
    <col min="4220" max="4220" width="25" style="2" customWidth="1"/>
    <col min="4221" max="4221" width="9.140625" style="2"/>
    <col min="4222" max="4222" width="49.85546875" style="2" customWidth="1"/>
    <col min="4223" max="4223" width="11.7109375" style="2" customWidth="1"/>
    <col min="4224" max="4224" width="25" style="2" customWidth="1"/>
    <col min="4225" max="4225" width="9.140625" style="2"/>
    <col min="4226" max="4226" width="49.85546875" style="2" customWidth="1"/>
    <col min="4227" max="4227" width="11.7109375" style="2" customWidth="1"/>
    <col min="4228" max="4228" width="25" style="2" customWidth="1"/>
    <col min="4229" max="4229" width="9.140625" style="2"/>
    <col min="4230" max="4230" width="49.85546875" style="2" customWidth="1"/>
    <col min="4231" max="4231" width="11.7109375" style="2" customWidth="1"/>
    <col min="4232" max="4232" width="25" style="2" customWidth="1"/>
    <col min="4233" max="4233" width="9.140625" style="2"/>
    <col min="4234" max="4234" width="49.85546875" style="2" customWidth="1"/>
    <col min="4235" max="4235" width="11.7109375" style="2" customWidth="1"/>
    <col min="4236" max="4236" width="25" style="2" customWidth="1"/>
    <col min="4237" max="4237" width="9.140625" style="2"/>
    <col min="4238" max="4238" width="49.85546875" style="2" customWidth="1"/>
    <col min="4239" max="4239" width="11.7109375" style="2" customWidth="1"/>
    <col min="4240" max="4240" width="25" style="2" customWidth="1"/>
    <col min="4241" max="4241" width="9.140625" style="2"/>
    <col min="4242" max="4242" width="49.85546875" style="2" customWidth="1"/>
    <col min="4243" max="4243" width="11.7109375" style="2" customWidth="1"/>
    <col min="4244" max="4244" width="25" style="2" customWidth="1"/>
    <col min="4245" max="4245" width="9.140625" style="2"/>
    <col min="4246" max="4246" width="49.85546875" style="2" customWidth="1"/>
    <col min="4247" max="4247" width="11.7109375" style="2" customWidth="1"/>
    <col min="4248" max="4248" width="25" style="2" customWidth="1"/>
    <col min="4249" max="4249" width="9.140625" style="2"/>
    <col min="4250" max="4250" width="49.85546875" style="2" customWidth="1"/>
    <col min="4251" max="4251" width="11.7109375" style="2" customWidth="1"/>
    <col min="4252" max="4252" width="25" style="2" customWidth="1"/>
    <col min="4253" max="4253" width="9.140625" style="2"/>
    <col min="4254" max="4254" width="49.85546875" style="2" customWidth="1"/>
    <col min="4255" max="4255" width="11.7109375" style="2" customWidth="1"/>
    <col min="4256" max="4256" width="25" style="2" customWidth="1"/>
    <col min="4257" max="4257" width="9.140625" style="2"/>
    <col min="4258" max="4258" width="49.85546875" style="2" customWidth="1"/>
    <col min="4259" max="4259" width="11.7109375" style="2" customWidth="1"/>
    <col min="4260" max="4260" width="25" style="2" customWidth="1"/>
    <col min="4261" max="4261" width="9.140625" style="2"/>
    <col min="4262" max="4262" width="49.85546875" style="2" customWidth="1"/>
    <col min="4263" max="4263" width="11.7109375" style="2" customWidth="1"/>
    <col min="4264" max="4264" width="25" style="2" customWidth="1"/>
    <col min="4265" max="4265" width="9.140625" style="2"/>
    <col min="4266" max="4266" width="49.85546875" style="2" customWidth="1"/>
    <col min="4267" max="4267" width="11.7109375" style="2" customWidth="1"/>
    <col min="4268" max="4268" width="25" style="2" customWidth="1"/>
    <col min="4269" max="4269" width="9.140625" style="2"/>
    <col min="4270" max="4270" width="49.85546875" style="2" customWidth="1"/>
    <col min="4271" max="4271" width="11.7109375" style="2" customWidth="1"/>
    <col min="4272" max="4272" width="25" style="2" customWidth="1"/>
    <col min="4273" max="4273" width="9.140625" style="2"/>
    <col min="4274" max="4274" width="49.85546875" style="2" customWidth="1"/>
    <col min="4275" max="4275" width="11.7109375" style="2" customWidth="1"/>
    <col min="4276" max="4276" width="25" style="2" customWidth="1"/>
    <col min="4277" max="4277" width="9.140625" style="2"/>
    <col min="4278" max="4278" width="49.85546875" style="2" customWidth="1"/>
    <col min="4279" max="4279" width="11.7109375" style="2" customWidth="1"/>
    <col min="4280" max="4280" width="25" style="2" customWidth="1"/>
    <col min="4281" max="4281" width="9.140625" style="2"/>
    <col min="4282" max="4282" width="49.85546875" style="2" customWidth="1"/>
    <col min="4283" max="4283" width="11.7109375" style="2" customWidth="1"/>
    <col min="4284" max="4284" width="25" style="2" customWidth="1"/>
    <col min="4285" max="4285" width="9.140625" style="2"/>
    <col min="4286" max="4286" width="49.85546875" style="2" customWidth="1"/>
    <col min="4287" max="4287" width="11.7109375" style="2" customWidth="1"/>
    <col min="4288" max="4288" width="25" style="2" customWidth="1"/>
    <col min="4289" max="4289" width="9.140625" style="2"/>
    <col min="4290" max="4290" width="49.85546875" style="2" customWidth="1"/>
    <col min="4291" max="4291" width="11.7109375" style="2" customWidth="1"/>
    <col min="4292" max="4292" width="25" style="2" customWidth="1"/>
    <col min="4293" max="4293" width="9.140625" style="2"/>
    <col min="4294" max="4294" width="49.85546875" style="2" customWidth="1"/>
    <col min="4295" max="4295" width="11.7109375" style="2" customWidth="1"/>
    <col min="4296" max="4296" width="25" style="2" customWidth="1"/>
    <col min="4297" max="4297" width="9.140625" style="2"/>
    <col min="4298" max="4298" width="49.85546875" style="2" customWidth="1"/>
    <col min="4299" max="4299" width="11.7109375" style="2" customWidth="1"/>
    <col min="4300" max="4300" width="25" style="2" customWidth="1"/>
    <col min="4301" max="4301" width="9.140625" style="2"/>
    <col min="4302" max="4302" width="49.85546875" style="2" customWidth="1"/>
    <col min="4303" max="4303" width="11.7109375" style="2" customWidth="1"/>
    <col min="4304" max="4304" width="25" style="2" customWidth="1"/>
    <col min="4305" max="4305" width="9.140625" style="2"/>
    <col min="4306" max="4306" width="49.85546875" style="2" customWidth="1"/>
    <col min="4307" max="4307" width="11.7109375" style="2" customWidth="1"/>
    <col min="4308" max="4308" width="25" style="2" customWidth="1"/>
    <col min="4309" max="4309" width="9.140625" style="2"/>
    <col min="4310" max="4310" width="49.85546875" style="2" customWidth="1"/>
    <col min="4311" max="4311" width="11.7109375" style="2" customWidth="1"/>
    <col min="4312" max="4312" width="25" style="2" customWidth="1"/>
    <col min="4313" max="4313" width="9.140625" style="2"/>
    <col min="4314" max="4314" width="49.85546875" style="2" customWidth="1"/>
    <col min="4315" max="4315" width="11.7109375" style="2" customWidth="1"/>
    <col min="4316" max="4316" width="25" style="2" customWidth="1"/>
    <col min="4317" max="4317" width="9.140625" style="2"/>
    <col min="4318" max="4318" width="49.85546875" style="2" customWidth="1"/>
    <col min="4319" max="4319" width="11.7109375" style="2" customWidth="1"/>
    <col min="4320" max="4320" width="25" style="2" customWidth="1"/>
    <col min="4321" max="4321" width="9.140625" style="2"/>
    <col min="4322" max="4322" width="49.85546875" style="2" customWidth="1"/>
    <col min="4323" max="4323" width="11.7109375" style="2" customWidth="1"/>
    <col min="4324" max="4324" width="25" style="2" customWidth="1"/>
    <col min="4325" max="4325" width="9.140625" style="2"/>
    <col min="4326" max="4326" width="49.85546875" style="2" customWidth="1"/>
    <col min="4327" max="4327" width="11.7109375" style="2" customWidth="1"/>
    <col min="4328" max="4328" width="25" style="2" customWidth="1"/>
    <col min="4329" max="4329" width="9.140625" style="2"/>
    <col min="4330" max="4330" width="49.85546875" style="2" customWidth="1"/>
    <col min="4331" max="4331" width="11.7109375" style="2" customWidth="1"/>
    <col min="4332" max="4332" width="25" style="2" customWidth="1"/>
    <col min="4333" max="4333" width="9.140625" style="2"/>
    <col min="4334" max="4334" width="49.85546875" style="2" customWidth="1"/>
    <col min="4335" max="4335" width="11.7109375" style="2" customWidth="1"/>
    <col min="4336" max="4336" width="25" style="2" customWidth="1"/>
    <col min="4337" max="4337" width="9.140625" style="2"/>
    <col min="4338" max="4338" width="49.85546875" style="2" customWidth="1"/>
    <col min="4339" max="4339" width="11.7109375" style="2" customWidth="1"/>
    <col min="4340" max="4340" width="25" style="2" customWidth="1"/>
    <col min="4341" max="4341" width="9.140625" style="2"/>
    <col min="4342" max="4342" width="49.85546875" style="2" customWidth="1"/>
    <col min="4343" max="4343" width="11.7109375" style="2" customWidth="1"/>
    <col min="4344" max="4344" width="25" style="2" customWidth="1"/>
    <col min="4345" max="4345" width="9.140625" style="2"/>
    <col min="4346" max="4346" width="49.85546875" style="2" customWidth="1"/>
    <col min="4347" max="4347" width="11.7109375" style="2" customWidth="1"/>
    <col min="4348" max="4348" width="25" style="2" customWidth="1"/>
    <col min="4349" max="4349" width="9.140625" style="2"/>
    <col min="4350" max="4350" width="49.85546875" style="2" customWidth="1"/>
    <col min="4351" max="4351" width="11.7109375" style="2" customWidth="1"/>
    <col min="4352" max="4352" width="25" style="2" customWidth="1"/>
    <col min="4353" max="4353" width="9.140625" style="2"/>
    <col min="4354" max="4354" width="49.85546875" style="2" customWidth="1"/>
    <col min="4355" max="4355" width="11.7109375" style="2" customWidth="1"/>
    <col min="4356" max="4356" width="25" style="2" customWidth="1"/>
    <col min="4357" max="4357" width="9.140625" style="2"/>
    <col min="4358" max="4358" width="49.85546875" style="2" customWidth="1"/>
    <col min="4359" max="4359" width="11.7109375" style="2" customWidth="1"/>
    <col min="4360" max="4360" width="25" style="2" customWidth="1"/>
    <col min="4361" max="4361" width="9.140625" style="2"/>
    <col min="4362" max="4362" width="49.85546875" style="2" customWidth="1"/>
    <col min="4363" max="4363" width="11.7109375" style="2" customWidth="1"/>
    <col min="4364" max="4364" width="25" style="2" customWidth="1"/>
    <col min="4365" max="4365" width="9.140625" style="2"/>
    <col min="4366" max="4366" width="49.85546875" style="2" customWidth="1"/>
    <col min="4367" max="4367" width="11.7109375" style="2" customWidth="1"/>
    <col min="4368" max="4368" width="25" style="2" customWidth="1"/>
    <col min="4369" max="4369" width="9.140625" style="2"/>
    <col min="4370" max="4370" width="49.85546875" style="2" customWidth="1"/>
    <col min="4371" max="4371" width="11.7109375" style="2" customWidth="1"/>
    <col min="4372" max="4372" width="25" style="2" customWidth="1"/>
    <col min="4373" max="4373" width="9.140625" style="2"/>
    <col min="4374" max="4374" width="49.85546875" style="2" customWidth="1"/>
    <col min="4375" max="4375" width="11.7109375" style="2" customWidth="1"/>
    <col min="4376" max="4376" width="25" style="2" customWidth="1"/>
    <col min="4377" max="4377" width="9.140625" style="2"/>
    <col min="4378" max="4378" width="49.85546875" style="2" customWidth="1"/>
    <col min="4379" max="4379" width="11.7109375" style="2" customWidth="1"/>
    <col min="4380" max="4380" width="25" style="2" customWidth="1"/>
    <col min="4381" max="4381" width="9.140625" style="2"/>
    <col min="4382" max="4382" width="49.85546875" style="2" customWidth="1"/>
    <col min="4383" max="4383" width="11.7109375" style="2" customWidth="1"/>
    <col min="4384" max="4384" width="25" style="2" customWidth="1"/>
    <col min="4385" max="4385" width="9.140625" style="2"/>
    <col min="4386" max="4386" width="49.85546875" style="2" customWidth="1"/>
    <col min="4387" max="4387" width="11.7109375" style="2" customWidth="1"/>
    <col min="4388" max="4388" width="25" style="2" customWidth="1"/>
    <col min="4389" max="4389" width="9.140625" style="2"/>
    <col min="4390" max="4390" width="49.85546875" style="2" customWidth="1"/>
    <col min="4391" max="4391" width="11.7109375" style="2" customWidth="1"/>
    <col min="4392" max="4392" width="25" style="2" customWidth="1"/>
    <col min="4393" max="4393" width="9.140625" style="2"/>
    <col min="4394" max="4394" width="49.85546875" style="2" customWidth="1"/>
    <col min="4395" max="4395" width="11.7109375" style="2" customWidth="1"/>
    <col min="4396" max="4396" width="25" style="2" customWidth="1"/>
    <col min="4397" max="4397" width="9.140625" style="2"/>
    <col min="4398" max="4398" width="49.85546875" style="2" customWidth="1"/>
    <col min="4399" max="4399" width="11.7109375" style="2" customWidth="1"/>
    <col min="4400" max="4400" width="25" style="2" customWidth="1"/>
    <col min="4401" max="4401" width="9.140625" style="2"/>
    <col min="4402" max="4402" width="49.85546875" style="2" customWidth="1"/>
    <col min="4403" max="4403" width="11.7109375" style="2" customWidth="1"/>
    <col min="4404" max="4404" width="25" style="2" customWidth="1"/>
    <col min="4405" max="4405" width="9.140625" style="2"/>
    <col min="4406" max="4406" width="49.85546875" style="2" customWidth="1"/>
    <col min="4407" max="4407" width="11.7109375" style="2" customWidth="1"/>
    <col min="4408" max="4408" width="25" style="2" customWidth="1"/>
    <col min="4409" max="4409" width="9.140625" style="2"/>
    <col min="4410" max="4410" width="49.85546875" style="2" customWidth="1"/>
    <col min="4411" max="4411" width="11.7109375" style="2" customWidth="1"/>
    <col min="4412" max="4412" width="25" style="2" customWidth="1"/>
    <col min="4413" max="4413" width="9.140625" style="2"/>
    <col min="4414" max="4414" width="49.85546875" style="2" customWidth="1"/>
    <col min="4415" max="4415" width="11.7109375" style="2" customWidth="1"/>
    <col min="4416" max="4416" width="25" style="2" customWidth="1"/>
    <col min="4417" max="4417" width="9.140625" style="2"/>
    <col min="4418" max="4418" width="49.85546875" style="2" customWidth="1"/>
    <col min="4419" max="4419" width="11.7109375" style="2" customWidth="1"/>
    <col min="4420" max="4420" width="25" style="2" customWidth="1"/>
    <col min="4421" max="4421" width="9.140625" style="2"/>
    <col min="4422" max="4422" width="49.85546875" style="2" customWidth="1"/>
    <col min="4423" max="4423" width="11.7109375" style="2" customWidth="1"/>
    <col min="4424" max="4424" width="25" style="2" customWidth="1"/>
    <col min="4425" max="4425" width="9.140625" style="2"/>
    <col min="4426" max="4426" width="49.85546875" style="2" customWidth="1"/>
    <col min="4427" max="4427" width="11.7109375" style="2" customWidth="1"/>
    <col min="4428" max="4428" width="25" style="2" customWidth="1"/>
    <col min="4429" max="4429" width="9.140625" style="2"/>
    <col min="4430" max="4430" width="49.85546875" style="2" customWidth="1"/>
    <col min="4431" max="4431" width="11.7109375" style="2" customWidth="1"/>
    <col min="4432" max="4432" width="25" style="2" customWidth="1"/>
    <col min="4433" max="4433" width="9.140625" style="2"/>
    <col min="4434" max="4434" width="49.85546875" style="2" customWidth="1"/>
    <col min="4435" max="4435" width="11.7109375" style="2" customWidth="1"/>
    <col min="4436" max="4436" width="25" style="2" customWidth="1"/>
    <col min="4437" max="4437" width="9.140625" style="2"/>
    <col min="4438" max="4438" width="49.85546875" style="2" customWidth="1"/>
    <col min="4439" max="4439" width="11.7109375" style="2" customWidth="1"/>
    <col min="4440" max="4440" width="25" style="2" customWidth="1"/>
    <col min="4441" max="4441" width="9.140625" style="2"/>
    <col min="4442" max="4442" width="49.85546875" style="2" customWidth="1"/>
    <col min="4443" max="4443" width="11.7109375" style="2" customWidth="1"/>
    <col min="4444" max="4444" width="25" style="2" customWidth="1"/>
    <col min="4445" max="4445" width="9.140625" style="2"/>
    <col min="4446" max="4446" width="49.85546875" style="2" customWidth="1"/>
    <col min="4447" max="4447" width="11.7109375" style="2" customWidth="1"/>
    <col min="4448" max="4448" width="25" style="2" customWidth="1"/>
    <col min="4449" max="4449" width="9.140625" style="2"/>
    <col min="4450" max="4450" width="49.85546875" style="2" customWidth="1"/>
    <col min="4451" max="4451" width="11.7109375" style="2" customWidth="1"/>
    <col min="4452" max="4452" width="25" style="2" customWidth="1"/>
    <col min="4453" max="4453" width="9.140625" style="2"/>
    <col min="4454" max="4454" width="49.85546875" style="2" customWidth="1"/>
    <col min="4455" max="4455" width="11.7109375" style="2" customWidth="1"/>
    <col min="4456" max="4456" width="25" style="2" customWidth="1"/>
    <col min="4457" max="4457" width="9.140625" style="2"/>
    <col min="4458" max="4458" width="49.85546875" style="2" customWidth="1"/>
    <col min="4459" max="4459" width="11.7109375" style="2" customWidth="1"/>
    <col min="4460" max="4460" width="25" style="2" customWidth="1"/>
    <col min="4461" max="4461" width="9.140625" style="2"/>
    <col min="4462" max="4462" width="49.85546875" style="2" customWidth="1"/>
    <col min="4463" max="4463" width="11.7109375" style="2" customWidth="1"/>
    <col min="4464" max="4464" width="25" style="2" customWidth="1"/>
    <col min="4465" max="4465" width="9.140625" style="2"/>
    <col min="4466" max="4466" width="49.85546875" style="2" customWidth="1"/>
    <col min="4467" max="4467" width="11.7109375" style="2" customWidth="1"/>
    <col min="4468" max="4468" width="25" style="2" customWidth="1"/>
    <col min="4469" max="4469" width="9.140625" style="2"/>
    <col min="4470" max="4470" width="49.85546875" style="2" customWidth="1"/>
    <col min="4471" max="4471" width="11.7109375" style="2" customWidth="1"/>
    <col min="4472" max="4472" width="25" style="2" customWidth="1"/>
    <col min="4473" max="4473" width="9.140625" style="2"/>
    <col min="4474" max="4474" width="49.85546875" style="2" customWidth="1"/>
    <col min="4475" max="4475" width="11.7109375" style="2" customWidth="1"/>
    <col min="4476" max="4476" width="25" style="2" customWidth="1"/>
    <col min="4477" max="4477" width="9.140625" style="2"/>
    <col min="4478" max="4478" width="49.85546875" style="2" customWidth="1"/>
    <col min="4479" max="4479" width="11.7109375" style="2" customWidth="1"/>
    <col min="4480" max="4480" width="25" style="2" customWidth="1"/>
    <col min="4481" max="4481" width="9.140625" style="2"/>
    <col min="4482" max="4482" width="49.85546875" style="2" customWidth="1"/>
    <col min="4483" max="4483" width="11.7109375" style="2" customWidth="1"/>
    <col min="4484" max="4484" width="25" style="2" customWidth="1"/>
    <col min="4485" max="4485" width="9.140625" style="2"/>
    <col min="4486" max="4486" width="49.85546875" style="2" customWidth="1"/>
    <col min="4487" max="4487" width="11.7109375" style="2" customWidth="1"/>
    <col min="4488" max="4488" width="25" style="2" customWidth="1"/>
    <col min="4489" max="4489" width="9.140625" style="2"/>
    <col min="4490" max="4490" width="49.85546875" style="2" customWidth="1"/>
    <col min="4491" max="4491" width="11.7109375" style="2" customWidth="1"/>
    <col min="4492" max="4492" width="25" style="2" customWidth="1"/>
    <col min="4493" max="4493" width="9.140625" style="2"/>
    <col min="4494" max="4494" width="49.85546875" style="2" customWidth="1"/>
    <col min="4495" max="4495" width="11.7109375" style="2" customWidth="1"/>
    <col min="4496" max="4496" width="25" style="2" customWidth="1"/>
    <col min="4497" max="4497" width="9.140625" style="2"/>
    <col min="4498" max="4498" width="49.85546875" style="2" customWidth="1"/>
    <col min="4499" max="4499" width="11.7109375" style="2" customWidth="1"/>
    <col min="4500" max="4500" width="25" style="2" customWidth="1"/>
    <col min="4501" max="4501" width="9.140625" style="2"/>
    <col min="4502" max="4502" width="49.85546875" style="2" customWidth="1"/>
    <col min="4503" max="4503" width="11.7109375" style="2" customWidth="1"/>
    <col min="4504" max="4504" width="25" style="2" customWidth="1"/>
    <col min="4505" max="4505" width="9.140625" style="2"/>
    <col min="4506" max="4506" width="49.85546875" style="2" customWidth="1"/>
    <col min="4507" max="4507" width="11.7109375" style="2" customWidth="1"/>
    <col min="4508" max="4508" width="25" style="2" customWidth="1"/>
    <col min="4509" max="4509" width="9.140625" style="2"/>
    <col min="4510" max="4510" width="49.85546875" style="2" customWidth="1"/>
    <col min="4511" max="4511" width="11.7109375" style="2" customWidth="1"/>
    <col min="4512" max="4512" width="25" style="2" customWidth="1"/>
    <col min="4513" max="4513" width="9.140625" style="2"/>
    <col min="4514" max="4514" width="49.85546875" style="2" customWidth="1"/>
    <col min="4515" max="4515" width="11.7109375" style="2" customWidth="1"/>
    <col min="4516" max="4516" width="25" style="2" customWidth="1"/>
    <col min="4517" max="4517" width="9.140625" style="2"/>
    <col min="4518" max="4518" width="49.85546875" style="2" customWidth="1"/>
    <col min="4519" max="4519" width="11.7109375" style="2" customWidth="1"/>
    <col min="4520" max="4520" width="25" style="2" customWidth="1"/>
    <col min="4521" max="4521" width="9.140625" style="2"/>
    <col min="4522" max="4522" width="49.85546875" style="2" customWidth="1"/>
    <col min="4523" max="4523" width="11.7109375" style="2" customWidth="1"/>
    <col min="4524" max="4524" width="25" style="2" customWidth="1"/>
    <col min="4525" max="4525" width="9.140625" style="2"/>
    <col min="4526" max="4526" width="49.85546875" style="2" customWidth="1"/>
    <col min="4527" max="4527" width="11.7109375" style="2" customWidth="1"/>
    <col min="4528" max="4528" width="25" style="2" customWidth="1"/>
    <col min="4529" max="4529" width="9.140625" style="2"/>
    <col min="4530" max="4530" width="49.85546875" style="2" customWidth="1"/>
    <col min="4531" max="4531" width="11.7109375" style="2" customWidth="1"/>
    <col min="4532" max="4532" width="25" style="2" customWidth="1"/>
    <col min="4533" max="4533" width="9.140625" style="2"/>
    <col min="4534" max="4534" width="49.85546875" style="2" customWidth="1"/>
    <col min="4535" max="4535" width="11.7109375" style="2" customWidth="1"/>
    <col min="4536" max="4536" width="25" style="2" customWidth="1"/>
    <col min="4537" max="4537" width="9.140625" style="2"/>
    <col min="4538" max="4538" width="49.85546875" style="2" customWidth="1"/>
    <col min="4539" max="4539" width="11.7109375" style="2" customWidth="1"/>
    <col min="4540" max="4540" width="25" style="2" customWidth="1"/>
    <col min="4541" max="4541" width="9.140625" style="2"/>
    <col min="4542" max="4542" width="49.85546875" style="2" customWidth="1"/>
    <col min="4543" max="4543" width="11.7109375" style="2" customWidth="1"/>
    <col min="4544" max="4544" width="25" style="2" customWidth="1"/>
    <col min="4545" max="4545" width="9.140625" style="2"/>
    <col min="4546" max="4546" width="49.85546875" style="2" customWidth="1"/>
    <col min="4547" max="4547" width="11.7109375" style="2" customWidth="1"/>
    <col min="4548" max="4548" width="25" style="2" customWidth="1"/>
    <col min="4549" max="4549" width="9.140625" style="2"/>
    <col min="4550" max="4550" width="49.85546875" style="2" customWidth="1"/>
    <col min="4551" max="4551" width="11.7109375" style="2" customWidth="1"/>
    <col min="4552" max="4552" width="25" style="2" customWidth="1"/>
    <col min="4553" max="4553" width="9.140625" style="2"/>
    <col min="4554" max="4554" width="49.85546875" style="2" customWidth="1"/>
    <col min="4555" max="4555" width="11.7109375" style="2" customWidth="1"/>
    <col min="4556" max="4556" width="25" style="2" customWidth="1"/>
    <col min="4557" max="4557" width="9.140625" style="2"/>
    <col min="4558" max="4558" width="49.85546875" style="2" customWidth="1"/>
    <col min="4559" max="4559" width="11.7109375" style="2" customWidth="1"/>
    <col min="4560" max="4560" width="25" style="2" customWidth="1"/>
    <col min="4561" max="4561" width="9.140625" style="2"/>
    <col min="4562" max="4562" width="49.85546875" style="2" customWidth="1"/>
    <col min="4563" max="4563" width="11.7109375" style="2" customWidth="1"/>
    <col min="4564" max="4564" width="25" style="2" customWidth="1"/>
    <col min="4565" max="4565" width="9.140625" style="2"/>
    <col min="4566" max="4566" width="49.85546875" style="2" customWidth="1"/>
    <col min="4567" max="4567" width="11.7109375" style="2" customWidth="1"/>
    <col min="4568" max="4568" width="25" style="2" customWidth="1"/>
    <col min="4569" max="4569" width="9.140625" style="2"/>
    <col min="4570" max="4570" width="49.85546875" style="2" customWidth="1"/>
    <col min="4571" max="4571" width="11.7109375" style="2" customWidth="1"/>
    <col min="4572" max="4572" width="25" style="2" customWidth="1"/>
    <col min="4573" max="4573" width="9.140625" style="2"/>
    <col min="4574" max="4574" width="49.85546875" style="2" customWidth="1"/>
    <col min="4575" max="4575" width="11.7109375" style="2" customWidth="1"/>
    <col min="4576" max="4576" width="25" style="2" customWidth="1"/>
    <col min="4577" max="4577" width="9.140625" style="2"/>
    <col min="4578" max="4578" width="49.85546875" style="2" customWidth="1"/>
    <col min="4579" max="4579" width="11.7109375" style="2" customWidth="1"/>
    <col min="4580" max="4580" width="25" style="2" customWidth="1"/>
    <col min="4581" max="4581" width="9.140625" style="2"/>
    <col min="4582" max="4582" width="49.85546875" style="2" customWidth="1"/>
    <col min="4583" max="4583" width="11.7109375" style="2" customWidth="1"/>
    <col min="4584" max="4584" width="25" style="2" customWidth="1"/>
    <col min="4585" max="4585" width="9.140625" style="2"/>
    <col min="4586" max="4586" width="49.85546875" style="2" customWidth="1"/>
    <col min="4587" max="4587" width="11.7109375" style="2" customWidth="1"/>
    <col min="4588" max="4588" width="25" style="2" customWidth="1"/>
    <col min="4589" max="4589" width="9.140625" style="2"/>
    <col min="4590" max="4590" width="49.85546875" style="2" customWidth="1"/>
    <col min="4591" max="4591" width="11.7109375" style="2" customWidth="1"/>
    <col min="4592" max="4592" width="25" style="2" customWidth="1"/>
    <col min="4593" max="4593" width="9.140625" style="2"/>
    <col min="4594" max="4594" width="49.85546875" style="2" customWidth="1"/>
    <col min="4595" max="4595" width="11.7109375" style="2" customWidth="1"/>
    <col min="4596" max="4596" width="25" style="2" customWidth="1"/>
    <col min="4597" max="4597" width="9.140625" style="2"/>
    <col min="4598" max="4598" width="49.85546875" style="2" customWidth="1"/>
    <col min="4599" max="4599" width="11.7109375" style="2" customWidth="1"/>
    <col min="4600" max="4600" width="25" style="2" customWidth="1"/>
    <col min="4601" max="4601" width="9.140625" style="2"/>
    <col min="4602" max="4602" width="49.85546875" style="2" customWidth="1"/>
    <col min="4603" max="4603" width="11.7109375" style="2" customWidth="1"/>
    <col min="4604" max="4604" width="25" style="2" customWidth="1"/>
    <col min="4605" max="4605" width="9.140625" style="2"/>
    <col min="4606" max="4606" width="49.85546875" style="2" customWidth="1"/>
    <col min="4607" max="4607" width="11.7109375" style="2" customWidth="1"/>
    <col min="4608" max="4608" width="25" style="2" customWidth="1"/>
    <col min="4609" max="4609" width="9.140625" style="2"/>
    <col min="4610" max="4610" width="49.85546875" style="2" customWidth="1"/>
    <col min="4611" max="4611" width="11.7109375" style="2" customWidth="1"/>
    <col min="4612" max="4612" width="25" style="2" customWidth="1"/>
    <col min="4613" max="4613" width="9.140625" style="2"/>
    <col min="4614" max="4614" width="49.85546875" style="2" customWidth="1"/>
    <col min="4615" max="4615" width="11.7109375" style="2" customWidth="1"/>
    <col min="4616" max="4616" width="25" style="2" customWidth="1"/>
    <col min="4617" max="4617" width="9.140625" style="2"/>
    <col min="4618" max="4618" width="49.85546875" style="2" customWidth="1"/>
    <col min="4619" max="4619" width="11.7109375" style="2" customWidth="1"/>
    <col min="4620" max="4620" width="25" style="2" customWidth="1"/>
    <col min="4621" max="4621" width="9.140625" style="2"/>
    <col min="4622" max="4622" width="49.85546875" style="2" customWidth="1"/>
    <col min="4623" max="4623" width="11.7109375" style="2" customWidth="1"/>
    <col min="4624" max="4624" width="25" style="2" customWidth="1"/>
    <col min="4625" max="4625" width="9.140625" style="2"/>
    <col min="4626" max="4626" width="49.85546875" style="2" customWidth="1"/>
    <col min="4627" max="4627" width="11.7109375" style="2" customWidth="1"/>
    <col min="4628" max="4628" width="25" style="2" customWidth="1"/>
    <col min="4629" max="4629" width="9.140625" style="2"/>
    <col min="4630" max="4630" width="49.85546875" style="2" customWidth="1"/>
    <col min="4631" max="4631" width="11.7109375" style="2" customWidth="1"/>
    <col min="4632" max="4632" width="25" style="2" customWidth="1"/>
    <col min="4633" max="4633" width="9.140625" style="2"/>
    <col min="4634" max="4634" width="49.85546875" style="2" customWidth="1"/>
    <col min="4635" max="4635" width="11.7109375" style="2" customWidth="1"/>
    <col min="4636" max="4636" width="25" style="2" customWidth="1"/>
    <col min="4637" max="4637" width="9.140625" style="2"/>
    <col min="4638" max="4638" width="49.85546875" style="2" customWidth="1"/>
    <col min="4639" max="4639" width="11.7109375" style="2" customWidth="1"/>
    <col min="4640" max="4640" width="25" style="2" customWidth="1"/>
    <col min="4641" max="4641" width="9.140625" style="2"/>
    <col min="4642" max="4642" width="49.85546875" style="2" customWidth="1"/>
    <col min="4643" max="4643" width="11.7109375" style="2" customWidth="1"/>
    <col min="4644" max="4644" width="25" style="2" customWidth="1"/>
    <col min="4645" max="4645" width="9.140625" style="2"/>
    <col min="4646" max="4646" width="49.85546875" style="2" customWidth="1"/>
    <col min="4647" max="4647" width="11.7109375" style="2" customWidth="1"/>
    <col min="4648" max="4648" width="25" style="2" customWidth="1"/>
    <col min="4649" max="4649" width="9.140625" style="2"/>
    <col min="4650" max="4650" width="49.85546875" style="2" customWidth="1"/>
    <col min="4651" max="4651" width="11.7109375" style="2" customWidth="1"/>
    <col min="4652" max="4652" width="25" style="2" customWidth="1"/>
    <col min="4653" max="4653" width="9.140625" style="2"/>
    <col min="4654" max="4654" width="49.85546875" style="2" customWidth="1"/>
    <col min="4655" max="4655" width="11.7109375" style="2" customWidth="1"/>
    <col min="4656" max="4656" width="25" style="2" customWidth="1"/>
    <col min="4657" max="4657" width="9.140625" style="2"/>
    <col min="4658" max="4658" width="49.85546875" style="2" customWidth="1"/>
    <col min="4659" max="4659" width="11.7109375" style="2" customWidth="1"/>
    <col min="4660" max="4660" width="25" style="2" customWidth="1"/>
    <col min="4661" max="4661" width="9.140625" style="2"/>
    <col min="4662" max="4662" width="49.85546875" style="2" customWidth="1"/>
    <col min="4663" max="4663" width="11.7109375" style="2" customWidth="1"/>
    <col min="4664" max="4664" width="25" style="2" customWidth="1"/>
    <col min="4665" max="4665" width="9.140625" style="2"/>
    <col min="4666" max="4666" width="49.85546875" style="2" customWidth="1"/>
    <col min="4667" max="4667" width="11.7109375" style="2" customWidth="1"/>
    <col min="4668" max="4668" width="25" style="2" customWidth="1"/>
    <col min="4669" max="4669" width="9.140625" style="2"/>
    <col min="4670" max="4670" width="49.85546875" style="2" customWidth="1"/>
    <col min="4671" max="4671" width="11.7109375" style="2" customWidth="1"/>
    <col min="4672" max="4672" width="25" style="2" customWidth="1"/>
    <col min="4673" max="4673" width="9.140625" style="2"/>
    <col min="4674" max="4674" width="49.85546875" style="2" customWidth="1"/>
    <col min="4675" max="4675" width="11.7109375" style="2" customWidth="1"/>
    <col min="4676" max="4676" width="25" style="2" customWidth="1"/>
    <col min="4677" max="4677" width="9.140625" style="2"/>
    <col min="4678" max="4678" width="49.85546875" style="2" customWidth="1"/>
    <col min="4679" max="4679" width="11.7109375" style="2" customWidth="1"/>
    <col min="4680" max="4680" width="25" style="2" customWidth="1"/>
    <col min="4681" max="4681" width="9.140625" style="2"/>
    <col min="4682" max="4682" width="49.85546875" style="2" customWidth="1"/>
    <col min="4683" max="4683" width="11.7109375" style="2" customWidth="1"/>
    <col min="4684" max="4684" width="25" style="2" customWidth="1"/>
    <col min="4685" max="4685" width="9.140625" style="2"/>
    <col min="4686" max="4686" width="49.85546875" style="2" customWidth="1"/>
    <col min="4687" max="4687" width="11.7109375" style="2" customWidth="1"/>
    <col min="4688" max="4688" width="25" style="2" customWidth="1"/>
    <col min="4689" max="4689" width="9.140625" style="2"/>
    <col min="4690" max="4690" width="49.85546875" style="2" customWidth="1"/>
    <col min="4691" max="4691" width="11.7109375" style="2" customWidth="1"/>
    <col min="4692" max="4692" width="25" style="2" customWidth="1"/>
    <col min="4693" max="4693" width="9.140625" style="2"/>
    <col min="4694" max="4694" width="49.85546875" style="2" customWidth="1"/>
    <col min="4695" max="4695" width="11.7109375" style="2" customWidth="1"/>
    <col min="4696" max="4696" width="25" style="2" customWidth="1"/>
    <col min="4697" max="4697" width="9.140625" style="2"/>
    <col min="4698" max="4698" width="49.85546875" style="2" customWidth="1"/>
    <col min="4699" max="4699" width="11.7109375" style="2" customWidth="1"/>
    <col min="4700" max="4700" width="25" style="2" customWidth="1"/>
    <col min="4701" max="4701" width="9.140625" style="2"/>
    <col min="4702" max="4702" width="49.85546875" style="2" customWidth="1"/>
    <col min="4703" max="4703" width="11.7109375" style="2" customWidth="1"/>
    <col min="4704" max="4704" width="25" style="2" customWidth="1"/>
    <col min="4705" max="4705" width="9.140625" style="2"/>
    <col min="4706" max="4706" width="49.85546875" style="2" customWidth="1"/>
    <col min="4707" max="4707" width="11.7109375" style="2" customWidth="1"/>
    <col min="4708" max="4708" width="25" style="2" customWidth="1"/>
    <col min="4709" max="4709" width="9.140625" style="2"/>
    <col min="4710" max="4710" width="49.85546875" style="2" customWidth="1"/>
    <col min="4711" max="4711" width="11.7109375" style="2" customWidth="1"/>
    <col min="4712" max="4712" width="25" style="2" customWidth="1"/>
    <col min="4713" max="4713" width="9.140625" style="2"/>
    <col min="4714" max="4714" width="49.85546875" style="2" customWidth="1"/>
    <col min="4715" max="4715" width="11.7109375" style="2" customWidth="1"/>
    <col min="4716" max="4716" width="25" style="2" customWidth="1"/>
    <col min="4717" max="4717" width="9.140625" style="2"/>
    <col min="4718" max="4718" width="49.85546875" style="2" customWidth="1"/>
    <col min="4719" max="4719" width="11.7109375" style="2" customWidth="1"/>
    <col min="4720" max="4720" width="25" style="2" customWidth="1"/>
    <col min="4721" max="4721" width="9.140625" style="2"/>
    <col min="4722" max="4722" width="49.85546875" style="2" customWidth="1"/>
    <col min="4723" max="4723" width="11.7109375" style="2" customWidth="1"/>
    <col min="4724" max="4724" width="25" style="2" customWidth="1"/>
    <col min="4725" max="4725" width="9.140625" style="2"/>
    <col min="4726" max="4726" width="49.85546875" style="2" customWidth="1"/>
    <col min="4727" max="4727" width="11.7109375" style="2" customWidth="1"/>
    <col min="4728" max="4728" width="25" style="2" customWidth="1"/>
    <col min="4729" max="4729" width="9.140625" style="2"/>
    <col min="4730" max="4730" width="49.85546875" style="2" customWidth="1"/>
    <col min="4731" max="4731" width="11.7109375" style="2" customWidth="1"/>
    <col min="4732" max="4732" width="25" style="2" customWidth="1"/>
    <col min="4733" max="4733" width="9.140625" style="2"/>
    <col min="4734" max="4734" width="49.85546875" style="2" customWidth="1"/>
    <col min="4735" max="4735" width="11.7109375" style="2" customWidth="1"/>
    <col min="4736" max="4736" width="25" style="2" customWidth="1"/>
    <col min="4737" max="4737" width="9.140625" style="2"/>
    <col min="4738" max="4738" width="49.85546875" style="2" customWidth="1"/>
    <col min="4739" max="4739" width="11.7109375" style="2" customWidth="1"/>
    <col min="4740" max="4740" width="25" style="2" customWidth="1"/>
    <col min="4741" max="4741" width="9.140625" style="2"/>
    <col min="4742" max="4742" width="49.85546875" style="2" customWidth="1"/>
    <col min="4743" max="4743" width="11.7109375" style="2" customWidth="1"/>
    <col min="4744" max="4744" width="25" style="2" customWidth="1"/>
    <col min="4745" max="4745" width="9.140625" style="2"/>
    <col min="4746" max="4746" width="49.85546875" style="2" customWidth="1"/>
    <col min="4747" max="4747" width="11.7109375" style="2" customWidth="1"/>
    <col min="4748" max="4748" width="25" style="2" customWidth="1"/>
    <col min="4749" max="4749" width="9.140625" style="2"/>
    <col min="4750" max="4750" width="49.85546875" style="2" customWidth="1"/>
    <col min="4751" max="4751" width="11.7109375" style="2" customWidth="1"/>
    <col min="4752" max="4752" width="25" style="2" customWidth="1"/>
    <col min="4753" max="4753" width="9.140625" style="2"/>
    <col min="4754" max="4754" width="49.85546875" style="2" customWidth="1"/>
    <col min="4755" max="4755" width="11.7109375" style="2" customWidth="1"/>
    <col min="4756" max="4756" width="25" style="2" customWidth="1"/>
    <col min="4757" max="4757" width="9.140625" style="2"/>
    <col min="4758" max="4758" width="49.85546875" style="2" customWidth="1"/>
    <col min="4759" max="4759" width="11.7109375" style="2" customWidth="1"/>
    <col min="4760" max="4760" width="25" style="2" customWidth="1"/>
    <col min="4761" max="4761" width="9.140625" style="2"/>
    <col min="4762" max="4762" width="49.85546875" style="2" customWidth="1"/>
    <col min="4763" max="4763" width="11.7109375" style="2" customWidth="1"/>
    <col min="4764" max="4764" width="25" style="2" customWidth="1"/>
    <col min="4765" max="4765" width="9.140625" style="2"/>
    <col min="4766" max="4766" width="49.85546875" style="2" customWidth="1"/>
    <col min="4767" max="4767" width="11.7109375" style="2" customWidth="1"/>
    <col min="4768" max="4768" width="25" style="2" customWidth="1"/>
    <col min="4769" max="4769" width="9.140625" style="2"/>
    <col min="4770" max="4770" width="49.85546875" style="2" customWidth="1"/>
    <col min="4771" max="4771" width="11.7109375" style="2" customWidth="1"/>
    <col min="4772" max="4772" width="25" style="2" customWidth="1"/>
    <col min="4773" max="4773" width="9.140625" style="2"/>
    <col min="4774" max="4774" width="49.85546875" style="2" customWidth="1"/>
    <col min="4775" max="4775" width="11.7109375" style="2" customWidth="1"/>
    <col min="4776" max="4776" width="25" style="2" customWidth="1"/>
    <col min="4777" max="4777" width="9.140625" style="2"/>
    <col min="4778" max="4778" width="49.85546875" style="2" customWidth="1"/>
    <col min="4779" max="4779" width="11.7109375" style="2" customWidth="1"/>
    <col min="4780" max="4780" width="25" style="2" customWidth="1"/>
    <col min="4781" max="4781" width="9.140625" style="2"/>
    <col min="4782" max="4782" width="49.85546875" style="2" customWidth="1"/>
    <col min="4783" max="4783" width="11.7109375" style="2" customWidth="1"/>
    <col min="4784" max="4784" width="25" style="2" customWidth="1"/>
    <col min="4785" max="4785" width="9.140625" style="2"/>
    <col min="4786" max="4786" width="49.85546875" style="2" customWidth="1"/>
    <col min="4787" max="4787" width="11.7109375" style="2" customWidth="1"/>
    <col min="4788" max="4788" width="25" style="2" customWidth="1"/>
    <col min="4789" max="4789" width="9.140625" style="2"/>
    <col min="4790" max="4790" width="49.85546875" style="2" customWidth="1"/>
    <col min="4791" max="4791" width="11.7109375" style="2" customWidth="1"/>
    <col min="4792" max="4792" width="25" style="2" customWidth="1"/>
    <col min="4793" max="4793" width="9.140625" style="2"/>
    <col min="4794" max="4794" width="49.85546875" style="2" customWidth="1"/>
    <col min="4795" max="4795" width="11.7109375" style="2" customWidth="1"/>
    <col min="4796" max="4796" width="25" style="2" customWidth="1"/>
    <col min="4797" max="4797" width="9.140625" style="2"/>
    <col min="4798" max="4798" width="49.85546875" style="2" customWidth="1"/>
    <col min="4799" max="4799" width="11.7109375" style="2" customWidth="1"/>
    <col min="4800" max="4800" width="25" style="2" customWidth="1"/>
    <col min="4801" max="4801" width="9.140625" style="2"/>
    <col min="4802" max="4802" width="49.85546875" style="2" customWidth="1"/>
    <col min="4803" max="4803" width="11.7109375" style="2" customWidth="1"/>
    <col min="4804" max="4804" width="25" style="2" customWidth="1"/>
    <col min="4805" max="4805" width="9.140625" style="2"/>
    <col min="4806" max="4806" width="49.85546875" style="2" customWidth="1"/>
    <col min="4807" max="4807" width="11.7109375" style="2" customWidth="1"/>
    <col min="4808" max="4808" width="25" style="2" customWidth="1"/>
    <col min="4809" max="4809" width="9.140625" style="2"/>
    <col min="4810" max="4810" width="49.85546875" style="2" customWidth="1"/>
    <col min="4811" max="4811" width="11.7109375" style="2" customWidth="1"/>
    <col min="4812" max="4812" width="25" style="2" customWidth="1"/>
    <col min="4813" max="4813" width="9.140625" style="2"/>
    <col min="4814" max="4814" width="49.85546875" style="2" customWidth="1"/>
    <col min="4815" max="4815" width="11.7109375" style="2" customWidth="1"/>
    <col min="4816" max="4816" width="25" style="2" customWidth="1"/>
    <col min="4817" max="4817" width="9.140625" style="2"/>
    <col min="4818" max="4818" width="49.85546875" style="2" customWidth="1"/>
    <col min="4819" max="4819" width="11.7109375" style="2" customWidth="1"/>
    <col min="4820" max="4820" width="25" style="2" customWidth="1"/>
    <col min="4821" max="4821" width="9.140625" style="2"/>
    <col min="4822" max="4822" width="49.85546875" style="2" customWidth="1"/>
    <col min="4823" max="4823" width="11.7109375" style="2" customWidth="1"/>
    <col min="4824" max="4824" width="25" style="2" customWidth="1"/>
    <col min="4825" max="4825" width="9.140625" style="2"/>
    <col min="4826" max="4826" width="49.85546875" style="2" customWidth="1"/>
    <col min="4827" max="4827" width="11.7109375" style="2" customWidth="1"/>
    <col min="4828" max="4828" width="25" style="2" customWidth="1"/>
    <col min="4829" max="4829" width="9.140625" style="2"/>
    <col min="4830" max="4830" width="49.85546875" style="2" customWidth="1"/>
    <col min="4831" max="4831" width="11.7109375" style="2" customWidth="1"/>
    <col min="4832" max="4832" width="25" style="2" customWidth="1"/>
    <col min="4833" max="4833" width="9.140625" style="2"/>
    <col min="4834" max="4834" width="49.85546875" style="2" customWidth="1"/>
    <col min="4835" max="4835" width="11.7109375" style="2" customWidth="1"/>
    <col min="4836" max="4836" width="25" style="2" customWidth="1"/>
    <col min="4837" max="4837" width="9.140625" style="2"/>
    <col min="4838" max="4838" width="49.85546875" style="2" customWidth="1"/>
    <col min="4839" max="4839" width="11.7109375" style="2" customWidth="1"/>
    <col min="4840" max="4840" width="25" style="2" customWidth="1"/>
    <col min="4841" max="4841" width="9.140625" style="2"/>
    <col min="4842" max="4842" width="49.85546875" style="2" customWidth="1"/>
    <col min="4843" max="4843" width="11.7109375" style="2" customWidth="1"/>
    <col min="4844" max="4844" width="25" style="2" customWidth="1"/>
    <col min="4845" max="4845" width="9.140625" style="2"/>
    <col min="4846" max="4846" width="49.85546875" style="2" customWidth="1"/>
    <col min="4847" max="4847" width="11.7109375" style="2" customWidth="1"/>
    <col min="4848" max="4848" width="25" style="2" customWidth="1"/>
    <col min="4849" max="4849" width="9.140625" style="2"/>
    <col min="4850" max="4850" width="49.85546875" style="2" customWidth="1"/>
    <col min="4851" max="4851" width="11.7109375" style="2" customWidth="1"/>
    <col min="4852" max="4852" width="25" style="2" customWidth="1"/>
    <col min="4853" max="4853" width="9.140625" style="2"/>
    <col min="4854" max="4854" width="49.85546875" style="2" customWidth="1"/>
    <col min="4855" max="4855" width="11.7109375" style="2" customWidth="1"/>
    <col min="4856" max="4856" width="25" style="2" customWidth="1"/>
    <col min="4857" max="4857" width="9.140625" style="2"/>
    <col min="4858" max="4858" width="49.85546875" style="2" customWidth="1"/>
    <col min="4859" max="4859" width="11.7109375" style="2" customWidth="1"/>
    <col min="4860" max="4860" width="25" style="2" customWidth="1"/>
    <col min="4861" max="4861" width="9.140625" style="2"/>
    <col min="4862" max="4862" width="49.85546875" style="2" customWidth="1"/>
    <col min="4863" max="4863" width="11.7109375" style="2" customWidth="1"/>
    <col min="4864" max="4864" width="25" style="2" customWidth="1"/>
    <col min="4865" max="4865" width="9.140625" style="2"/>
    <col min="4866" max="4866" width="49.85546875" style="2" customWidth="1"/>
    <col min="4867" max="4867" width="11.7109375" style="2" customWidth="1"/>
    <col min="4868" max="4868" width="25" style="2" customWidth="1"/>
    <col min="4869" max="4869" width="9.140625" style="2"/>
    <col min="4870" max="4870" width="49.85546875" style="2" customWidth="1"/>
    <col min="4871" max="4871" width="11.7109375" style="2" customWidth="1"/>
    <col min="4872" max="4872" width="25" style="2" customWidth="1"/>
    <col min="4873" max="4873" width="9.140625" style="2"/>
    <col min="4874" max="4874" width="49.85546875" style="2" customWidth="1"/>
    <col min="4875" max="4875" width="11.7109375" style="2" customWidth="1"/>
    <col min="4876" max="4876" width="25" style="2" customWidth="1"/>
    <col min="4877" max="4877" width="9.140625" style="2"/>
    <col min="4878" max="4878" width="49.85546875" style="2" customWidth="1"/>
    <col min="4879" max="4879" width="11.7109375" style="2" customWidth="1"/>
    <col min="4880" max="4880" width="25" style="2" customWidth="1"/>
    <col min="4881" max="4881" width="9.140625" style="2"/>
    <col min="4882" max="4882" width="49.85546875" style="2" customWidth="1"/>
    <col min="4883" max="4883" width="11.7109375" style="2" customWidth="1"/>
    <col min="4884" max="4884" width="25" style="2" customWidth="1"/>
    <col min="4885" max="4885" width="9.140625" style="2"/>
    <col min="4886" max="4886" width="49.85546875" style="2" customWidth="1"/>
    <col min="4887" max="4887" width="11.7109375" style="2" customWidth="1"/>
    <col min="4888" max="4888" width="25" style="2" customWidth="1"/>
    <col min="4889" max="4889" width="9.140625" style="2"/>
    <col min="4890" max="4890" width="49.85546875" style="2" customWidth="1"/>
    <col min="4891" max="4891" width="11.7109375" style="2" customWidth="1"/>
    <col min="4892" max="4892" width="25" style="2" customWidth="1"/>
    <col min="4893" max="4893" width="9.140625" style="2"/>
    <col min="4894" max="4894" width="49.85546875" style="2" customWidth="1"/>
    <col min="4895" max="4895" width="11.7109375" style="2" customWidth="1"/>
    <col min="4896" max="4896" width="25" style="2" customWidth="1"/>
    <col min="4897" max="4897" width="9.140625" style="2"/>
    <col min="4898" max="4898" width="49.85546875" style="2" customWidth="1"/>
    <col min="4899" max="4899" width="11.7109375" style="2" customWidth="1"/>
    <col min="4900" max="4900" width="25" style="2" customWidth="1"/>
    <col min="4901" max="4901" width="9.140625" style="2"/>
    <col min="4902" max="4902" width="49.85546875" style="2" customWidth="1"/>
    <col min="4903" max="4903" width="11.7109375" style="2" customWidth="1"/>
    <col min="4904" max="4904" width="25" style="2" customWidth="1"/>
    <col min="4905" max="4905" width="9.140625" style="2"/>
    <col min="4906" max="4906" width="49.85546875" style="2" customWidth="1"/>
    <col min="4907" max="4907" width="11.7109375" style="2" customWidth="1"/>
    <col min="4908" max="4908" width="25" style="2" customWidth="1"/>
    <col min="4909" max="4909" width="9.140625" style="2"/>
    <col min="4910" max="4910" width="49.85546875" style="2" customWidth="1"/>
    <col min="4911" max="4911" width="11.7109375" style="2" customWidth="1"/>
    <col min="4912" max="4912" width="25" style="2" customWidth="1"/>
    <col min="4913" max="4913" width="9.140625" style="2"/>
    <col min="4914" max="4914" width="49.85546875" style="2" customWidth="1"/>
    <col min="4915" max="4915" width="11.7109375" style="2" customWidth="1"/>
    <col min="4916" max="4916" width="25" style="2" customWidth="1"/>
    <col min="4917" max="4917" width="9.140625" style="2"/>
    <col min="4918" max="4918" width="49.85546875" style="2" customWidth="1"/>
    <col min="4919" max="4919" width="11.7109375" style="2" customWidth="1"/>
    <col min="4920" max="4920" width="25" style="2" customWidth="1"/>
    <col min="4921" max="4921" width="9.140625" style="2"/>
    <col min="4922" max="4922" width="49.85546875" style="2" customWidth="1"/>
    <col min="4923" max="4923" width="11.7109375" style="2" customWidth="1"/>
    <col min="4924" max="4924" width="25" style="2" customWidth="1"/>
    <col min="4925" max="4925" width="9.140625" style="2"/>
    <col min="4926" max="4926" width="49.85546875" style="2" customWidth="1"/>
    <col min="4927" max="4927" width="11.7109375" style="2" customWidth="1"/>
    <col min="4928" max="4928" width="25" style="2" customWidth="1"/>
    <col min="4929" max="4929" width="9.140625" style="2"/>
    <col min="4930" max="4930" width="49.85546875" style="2" customWidth="1"/>
    <col min="4931" max="4931" width="11.7109375" style="2" customWidth="1"/>
    <col min="4932" max="4932" width="25" style="2" customWidth="1"/>
    <col min="4933" max="4933" width="9.140625" style="2"/>
    <col min="4934" max="4934" width="49.85546875" style="2" customWidth="1"/>
    <col min="4935" max="4935" width="11.7109375" style="2" customWidth="1"/>
    <col min="4936" max="4936" width="25" style="2" customWidth="1"/>
    <col min="4937" max="4937" width="9.140625" style="2"/>
    <col min="4938" max="4938" width="49.85546875" style="2" customWidth="1"/>
    <col min="4939" max="4939" width="11.7109375" style="2" customWidth="1"/>
    <col min="4940" max="4940" width="25" style="2" customWidth="1"/>
    <col min="4941" max="4941" width="9.140625" style="2"/>
    <col min="4942" max="4942" width="49.85546875" style="2" customWidth="1"/>
    <col min="4943" max="4943" width="11.7109375" style="2" customWidth="1"/>
    <col min="4944" max="4944" width="25" style="2" customWidth="1"/>
    <col min="4945" max="4945" width="9.140625" style="2"/>
    <col min="4946" max="4946" width="49.85546875" style="2" customWidth="1"/>
    <col min="4947" max="4947" width="11.7109375" style="2" customWidth="1"/>
    <col min="4948" max="4948" width="25" style="2" customWidth="1"/>
    <col min="4949" max="4949" width="9.140625" style="2"/>
    <col min="4950" max="4950" width="49.85546875" style="2" customWidth="1"/>
    <col min="4951" max="4951" width="11.7109375" style="2" customWidth="1"/>
    <col min="4952" max="4952" width="25" style="2" customWidth="1"/>
    <col min="4953" max="4953" width="9.140625" style="2"/>
    <col min="4954" max="4954" width="49.85546875" style="2" customWidth="1"/>
    <col min="4955" max="4955" width="11.7109375" style="2" customWidth="1"/>
    <col min="4956" max="4956" width="25" style="2" customWidth="1"/>
    <col min="4957" max="4957" width="9.140625" style="2"/>
    <col min="4958" max="4958" width="49.85546875" style="2" customWidth="1"/>
    <col min="4959" max="4959" width="11.7109375" style="2" customWidth="1"/>
    <col min="4960" max="4960" width="25" style="2" customWidth="1"/>
    <col min="4961" max="4961" width="9.140625" style="2"/>
    <col min="4962" max="4962" width="49.85546875" style="2" customWidth="1"/>
    <col min="4963" max="4963" width="11.7109375" style="2" customWidth="1"/>
    <col min="4964" max="4964" width="25" style="2" customWidth="1"/>
    <col min="4965" max="4965" width="9.140625" style="2"/>
    <col min="4966" max="4966" width="49.85546875" style="2" customWidth="1"/>
    <col min="4967" max="4967" width="11.7109375" style="2" customWidth="1"/>
    <col min="4968" max="4968" width="25" style="2" customWidth="1"/>
    <col min="4969" max="4969" width="9.140625" style="2"/>
    <col min="4970" max="4970" width="49.85546875" style="2" customWidth="1"/>
    <col min="4971" max="4971" width="11.7109375" style="2" customWidth="1"/>
    <col min="4972" max="4972" width="25" style="2" customWidth="1"/>
    <col min="4973" max="4973" width="9.140625" style="2"/>
    <col min="4974" max="4974" width="49.85546875" style="2" customWidth="1"/>
    <col min="4975" max="4975" width="11.7109375" style="2" customWidth="1"/>
    <col min="4976" max="4976" width="25" style="2" customWidth="1"/>
    <col min="4977" max="4977" width="9.140625" style="2"/>
    <col min="4978" max="4978" width="49.85546875" style="2" customWidth="1"/>
    <col min="4979" max="4979" width="11.7109375" style="2" customWidth="1"/>
    <col min="4980" max="4980" width="25" style="2" customWidth="1"/>
    <col min="4981" max="4981" width="9.140625" style="2"/>
    <col min="4982" max="4982" width="49.85546875" style="2" customWidth="1"/>
    <col min="4983" max="4983" width="11.7109375" style="2" customWidth="1"/>
    <col min="4984" max="4984" width="25" style="2" customWidth="1"/>
    <col min="4985" max="4985" width="9.140625" style="2"/>
    <col min="4986" max="4986" width="49.85546875" style="2" customWidth="1"/>
    <col min="4987" max="4987" width="11.7109375" style="2" customWidth="1"/>
    <col min="4988" max="4988" width="25" style="2" customWidth="1"/>
    <col min="4989" max="4989" width="9.140625" style="2"/>
    <col min="4990" max="4990" width="49.85546875" style="2" customWidth="1"/>
    <col min="4991" max="4991" width="11.7109375" style="2" customWidth="1"/>
    <col min="4992" max="4992" width="25" style="2" customWidth="1"/>
    <col min="4993" max="4993" width="9.140625" style="2"/>
    <col min="4994" max="4994" width="49.85546875" style="2" customWidth="1"/>
    <col min="4995" max="4995" width="11.7109375" style="2" customWidth="1"/>
    <col min="4996" max="4996" width="25" style="2" customWidth="1"/>
    <col min="4997" max="4997" width="9.140625" style="2"/>
    <col min="4998" max="4998" width="49.85546875" style="2" customWidth="1"/>
    <col min="4999" max="4999" width="11.7109375" style="2" customWidth="1"/>
    <col min="5000" max="5000" width="25" style="2" customWidth="1"/>
    <col min="5001" max="5001" width="9.140625" style="2"/>
    <col min="5002" max="5002" width="49.85546875" style="2" customWidth="1"/>
    <col min="5003" max="5003" width="11.7109375" style="2" customWidth="1"/>
    <col min="5004" max="5004" width="25" style="2" customWidth="1"/>
    <col min="5005" max="5005" width="9.140625" style="2"/>
    <col min="5006" max="5006" width="49.85546875" style="2" customWidth="1"/>
    <col min="5007" max="5007" width="11.7109375" style="2" customWidth="1"/>
    <col min="5008" max="5008" width="25" style="2" customWidth="1"/>
    <col min="5009" max="5009" width="9.140625" style="2"/>
    <col min="5010" max="5010" width="49.85546875" style="2" customWidth="1"/>
    <col min="5011" max="5011" width="11.7109375" style="2" customWidth="1"/>
    <col min="5012" max="5012" width="25" style="2" customWidth="1"/>
    <col min="5013" max="5013" width="9.140625" style="2"/>
    <col min="5014" max="5014" width="49.85546875" style="2" customWidth="1"/>
    <col min="5015" max="5015" width="11.7109375" style="2" customWidth="1"/>
    <col min="5016" max="5016" width="25" style="2" customWidth="1"/>
    <col min="5017" max="5017" width="9.140625" style="2"/>
    <col min="5018" max="5018" width="49.85546875" style="2" customWidth="1"/>
    <col min="5019" max="5019" width="11.7109375" style="2" customWidth="1"/>
    <col min="5020" max="5020" width="25" style="2" customWidth="1"/>
    <col min="5021" max="5021" width="9.140625" style="2"/>
    <col min="5022" max="5022" width="49.85546875" style="2" customWidth="1"/>
    <col min="5023" max="5023" width="11.7109375" style="2" customWidth="1"/>
    <col min="5024" max="5024" width="25" style="2" customWidth="1"/>
    <col min="5025" max="5025" width="9.140625" style="2"/>
    <col min="5026" max="5026" width="49.85546875" style="2" customWidth="1"/>
    <col min="5027" max="5027" width="11.7109375" style="2" customWidth="1"/>
    <col min="5028" max="5028" width="25" style="2" customWidth="1"/>
    <col min="5029" max="5029" width="9.140625" style="2"/>
    <col min="5030" max="5030" width="49.85546875" style="2" customWidth="1"/>
    <col min="5031" max="5031" width="11.7109375" style="2" customWidth="1"/>
    <col min="5032" max="5032" width="25" style="2" customWidth="1"/>
    <col min="5033" max="5033" width="9.140625" style="2"/>
    <col min="5034" max="5034" width="49.85546875" style="2" customWidth="1"/>
    <col min="5035" max="5035" width="11.7109375" style="2" customWidth="1"/>
    <col min="5036" max="5036" width="25" style="2" customWidth="1"/>
    <col min="5037" max="5037" width="9.140625" style="2"/>
    <col min="5038" max="5038" width="49.85546875" style="2" customWidth="1"/>
    <col min="5039" max="5039" width="11.7109375" style="2" customWidth="1"/>
    <col min="5040" max="5040" width="25" style="2" customWidth="1"/>
    <col min="5041" max="5041" width="9.140625" style="2"/>
    <col min="5042" max="5042" width="49.85546875" style="2" customWidth="1"/>
    <col min="5043" max="5043" width="11.7109375" style="2" customWidth="1"/>
    <col min="5044" max="5044" width="25" style="2" customWidth="1"/>
    <col min="5045" max="5045" width="9.140625" style="2"/>
    <col min="5046" max="5046" width="49.85546875" style="2" customWidth="1"/>
    <col min="5047" max="5047" width="11.7109375" style="2" customWidth="1"/>
    <col min="5048" max="5048" width="25" style="2" customWidth="1"/>
    <col min="5049" max="5049" width="9.140625" style="2"/>
    <col min="5050" max="5050" width="49.85546875" style="2" customWidth="1"/>
    <col min="5051" max="5051" width="11.7109375" style="2" customWidth="1"/>
    <col min="5052" max="5052" width="25" style="2" customWidth="1"/>
    <col min="5053" max="5053" width="9.140625" style="2"/>
    <col min="5054" max="5054" width="49.85546875" style="2" customWidth="1"/>
    <col min="5055" max="5055" width="11.7109375" style="2" customWidth="1"/>
    <col min="5056" max="5056" width="25" style="2" customWidth="1"/>
    <col min="5057" max="5057" width="9.140625" style="2"/>
    <col min="5058" max="5058" width="49.85546875" style="2" customWidth="1"/>
    <col min="5059" max="5059" width="11.7109375" style="2" customWidth="1"/>
    <col min="5060" max="5060" width="25" style="2" customWidth="1"/>
    <col min="5061" max="5061" width="9.140625" style="2"/>
    <col min="5062" max="5062" width="49.85546875" style="2" customWidth="1"/>
    <col min="5063" max="5063" width="11.7109375" style="2" customWidth="1"/>
    <col min="5064" max="5064" width="25" style="2" customWidth="1"/>
    <col min="5065" max="5065" width="9.140625" style="2"/>
    <col min="5066" max="5066" width="49.85546875" style="2" customWidth="1"/>
    <col min="5067" max="5067" width="11.7109375" style="2" customWidth="1"/>
    <col min="5068" max="5068" width="25" style="2" customWidth="1"/>
    <col min="5069" max="5069" width="9.140625" style="2"/>
    <col min="5070" max="5070" width="49.85546875" style="2" customWidth="1"/>
    <col min="5071" max="5071" width="11.7109375" style="2" customWidth="1"/>
    <col min="5072" max="5072" width="25" style="2" customWidth="1"/>
    <col min="5073" max="5073" width="9.140625" style="2"/>
    <col min="5074" max="5074" width="49.85546875" style="2" customWidth="1"/>
    <col min="5075" max="5075" width="11.7109375" style="2" customWidth="1"/>
    <col min="5076" max="5076" width="25" style="2" customWidth="1"/>
    <col min="5077" max="5077" width="9.140625" style="2"/>
    <col min="5078" max="5078" width="49.85546875" style="2" customWidth="1"/>
    <col min="5079" max="5079" width="11.7109375" style="2" customWidth="1"/>
    <col min="5080" max="5080" width="25" style="2" customWidth="1"/>
    <col min="5081" max="5081" width="9.140625" style="2"/>
    <col min="5082" max="5082" width="49.85546875" style="2" customWidth="1"/>
    <col min="5083" max="5083" width="11.7109375" style="2" customWidth="1"/>
    <col min="5084" max="5084" width="25" style="2" customWidth="1"/>
    <col min="5085" max="5085" width="9.140625" style="2"/>
    <col min="5086" max="5086" width="49.85546875" style="2" customWidth="1"/>
    <col min="5087" max="5087" width="11.7109375" style="2" customWidth="1"/>
    <col min="5088" max="5088" width="25" style="2" customWidth="1"/>
    <col min="5089" max="5089" width="9.140625" style="2"/>
    <col min="5090" max="5090" width="49.85546875" style="2" customWidth="1"/>
    <col min="5091" max="5091" width="11.7109375" style="2" customWidth="1"/>
    <col min="5092" max="5092" width="25" style="2" customWidth="1"/>
    <col min="5093" max="5093" width="9.140625" style="2"/>
    <col min="5094" max="5094" width="49.85546875" style="2" customWidth="1"/>
    <col min="5095" max="5095" width="11.7109375" style="2" customWidth="1"/>
    <col min="5096" max="5096" width="25" style="2" customWidth="1"/>
    <col min="5097" max="5097" width="9.140625" style="2"/>
    <col min="5098" max="5098" width="49.85546875" style="2" customWidth="1"/>
    <col min="5099" max="5099" width="11.7109375" style="2" customWidth="1"/>
    <col min="5100" max="5100" width="25" style="2" customWidth="1"/>
    <col min="5101" max="5101" width="9.140625" style="2"/>
    <col min="5102" max="5102" width="49.85546875" style="2" customWidth="1"/>
    <col min="5103" max="5103" width="11.7109375" style="2" customWidth="1"/>
    <col min="5104" max="5104" width="25" style="2" customWidth="1"/>
    <col min="5105" max="5105" width="9.140625" style="2"/>
    <col min="5106" max="5106" width="49.85546875" style="2" customWidth="1"/>
    <col min="5107" max="5107" width="11.7109375" style="2" customWidth="1"/>
    <col min="5108" max="5108" width="25" style="2" customWidth="1"/>
    <col min="5109" max="5109" width="9.140625" style="2"/>
    <col min="5110" max="5110" width="49.85546875" style="2" customWidth="1"/>
    <col min="5111" max="5111" width="11.7109375" style="2" customWidth="1"/>
    <col min="5112" max="5112" width="25" style="2" customWidth="1"/>
    <col min="5113" max="5113" width="9.140625" style="2"/>
    <col min="5114" max="5114" width="49.85546875" style="2" customWidth="1"/>
    <col min="5115" max="5115" width="11.7109375" style="2" customWidth="1"/>
    <col min="5116" max="5116" width="25" style="2" customWidth="1"/>
    <col min="5117" max="5117" width="9.140625" style="2"/>
    <col min="5118" max="5118" width="49.85546875" style="2" customWidth="1"/>
    <col min="5119" max="5119" width="11.7109375" style="2" customWidth="1"/>
    <col min="5120" max="5120" width="25" style="2" customWidth="1"/>
    <col min="5121" max="5121" width="9.140625" style="2"/>
    <col min="5122" max="5122" width="49.85546875" style="2" customWidth="1"/>
    <col min="5123" max="5123" width="11.7109375" style="2" customWidth="1"/>
    <col min="5124" max="5124" width="25" style="2" customWidth="1"/>
    <col min="5125" max="5125" width="9.140625" style="2"/>
    <col min="5126" max="5126" width="49.85546875" style="2" customWidth="1"/>
    <col min="5127" max="5127" width="11.7109375" style="2" customWidth="1"/>
    <col min="5128" max="5128" width="25" style="2" customWidth="1"/>
    <col min="5129" max="5129" width="9.140625" style="2"/>
    <col min="5130" max="5130" width="49.85546875" style="2" customWidth="1"/>
    <col min="5131" max="5131" width="11.7109375" style="2" customWidth="1"/>
    <col min="5132" max="5132" width="25" style="2" customWidth="1"/>
    <col min="5133" max="5133" width="9.140625" style="2"/>
    <col min="5134" max="5134" width="49.85546875" style="2" customWidth="1"/>
    <col min="5135" max="5135" width="11.7109375" style="2" customWidth="1"/>
    <col min="5136" max="5136" width="25" style="2" customWidth="1"/>
    <col min="5137" max="5137" width="9.140625" style="2"/>
    <col min="5138" max="5138" width="49.85546875" style="2" customWidth="1"/>
    <col min="5139" max="5139" width="11.7109375" style="2" customWidth="1"/>
    <col min="5140" max="5140" width="25" style="2" customWidth="1"/>
    <col min="5141" max="5141" width="9.140625" style="2"/>
    <col min="5142" max="5142" width="49.85546875" style="2" customWidth="1"/>
    <col min="5143" max="5143" width="11.7109375" style="2" customWidth="1"/>
    <col min="5144" max="5144" width="25" style="2" customWidth="1"/>
    <col min="5145" max="5145" width="9.140625" style="2"/>
    <col min="5146" max="5146" width="49.85546875" style="2" customWidth="1"/>
    <col min="5147" max="5147" width="11.7109375" style="2" customWidth="1"/>
    <col min="5148" max="5148" width="25" style="2" customWidth="1"/>
    <col min="5149" max="5149" width="9.140625" style="2"/>
    <col min="5150" max="5150" width="49.85546875" style="2" customWidth="1"/>
    <col min="5151" max="5151" width="11.7109375" style="2" customWidth="1"/>
    <col min="5152" max="5152" width="25" style="2" customWidth="1"/>
    <col min="5153" max="5153" width="9.140625" style="2"/>
    <col min="5154" max="5154" width="49.85546875" style="2" customWidth="1"/>
    <col min="5155" max="5155" width="11.7109375" style="2" customWidth="1"/>
    <col min="5156" max="5156" width="25" style="2" customWidth="1"/>
    <col min="5157" max="5157" width="9.140625" style="2"/>
    <col min="5158" max="5158" width="49.85546875" style="2" customWidth="1"/>
    <col min="5159" max="5159" width="11.7109375" style="2" customWidth="1"/>
    <col min="5160" max="5160" width="25" style="2" customWidth="1"/>
    <col min="5161" max="5161" width="9.140625" style="2"/>
    <col min="5162" max="5162" width="49.85546875" style="2" customWidth="1"/>
    <col min="5163" max="5163" width="11.7109375" style="2" customWidth="1"/>
    <col min="5164" max="5164" width="25" style="2" customWidth="1"/>
    <col min="5165" max="5165" width="9.140625" style="2"/>
    <col min="5166" max="5166" width="49.85546875" style="2" customWidth="1"/>
    <col min="5167" max="5167" width="11.7109375" style="2" customWidth="1"/>
    <col min="5168" max="5168" width="25" style="2" customWidth="1"/>
    <col min="5169" max="5169" width="9.140625" style="2"/>
    <col min="5170" max="5170" width="49.85546875" style="2" customWidth="1"/>
    <col min="5171" max="5171" width="11.7109375" style="2" customWidth="1"/>
    <col min="5172" max="5172" width="25" style="2" customWidth="1"/>
    <col min="5173" max="5173" width="9.140625" style="2"/>
    <col min="5174" max="5174" width="49.85546875" style="2" customWidth="1"/>
    <col min="5175" max="5175" width="11.7109375" style="2" customWidth="1"/>
    <col min="5176" max="5176" width="25" style="2" customWidth="1"/>
    <col min="5177" max="5177" width="9.140625" style="2"/>
    <col min="5178" max="5178" width="49.85546875" style="2" customWidth="1"/>
    <col min="5179" max="5179" width="11.7109375" style="2" customWidth="1"/>
    <col min="5180" max="5180" width="25" style="2" customWidth="1"/>
    <col min="5181" max="5181" width="9.140625" style="2"/>
    <col min="5182" max="5182" width="49.85546875" style="2" customWidth="1"/>
    <col min="5183" max="5183" width="11.7109375" style="2" customWidth="1"/>
    <col min="5184" max="5184" width="25" style="2" customWidth="1"/>
    <col min="5185" max="5185" width="9.140625" style="2"/>
    <col min="5186" max="5186" width="49.85546875" style="2" customWidth="1"/>
    <col min="5187" max="5187" width="11.7109375" style="2" customWidth="1"/>
    <col min="5188" max="5188" width="25" style="2" customWidth="1"/>
    <col min="5189" max="5189" width="9.140625" style="2"/>
    <col min="5190" max="5190" width="49.85546875" style="2" customWidth="1"/>
    <col min="5191" max="5191" width="11.7109375" style="2" customWidth="1"/>
    <col min="5192" max="5192" width="25" style="2" customWidth="1"/>
    <col min="5193" max="5193" width="9.140625" style="2"/>
    <col min="5194" max="5194" width="49.85546875" style="2" customWidth="1"/>
    <col min="5195" max="5195" width="11.7109375" style="2" customWidth="1"/>
    <col min="5196" max="5196" width="25" style="2" customWidth="1"/>
    <col min="5197" max="5197" width="9.140625" style="2"/>
    <col min="5198" max="5198" width="49.85546875" style="2" customWidth="1"/>
    <col min="5199" max="5199" width="11.7109375" style="2" customWidth="1"/>
    <col min="5200" max="5200" width="25" style="2" customWidth="1"/>
    <col min="5201" max="5201" width="9.140625" style="2"/>
    <col min="5202" max="5202" width="49.85546875" style="2" customWidth="1"/>
    <col min="5203" max="5203" width="11.7109375" style="2" customWidth="1"/>
    <col min="5204" max="5204" width="25" style="2" customWidth="1"/>
    <col min="5205" max="5205" width="9.140625" style="2"/>
    <col min="5206" max="5206" width="49.85546875" style="2" customWidth="1"/>
    <col min="5207" max="5207" width="11.7109375" style="2" customWidth="1"/>
    <col min="5208" max="5208" width="25" style="2" customWidth="1"/>
    <col min="5209" max="5209" width="9.140625" style="2"/>
    <col min="5210" max="5210" width="49.85546875" style="2" customWidth="1"/>
    <col min="5211" max="5211" width="11.7109375" style="2" customWidth="1"/>
    <col min="5212" max="5212" width="25" style="2" customWidth="1"/>
    <col min="5213" max="5213" width="9.140625" style="2"/>
    <col min="5214" max="5214" width="49.85546875" style="2" customWidth="1"/>
    <col min="5215" max="5215" width="11.7109375" style="2" customWidth="1"/>
    <col min="5216" max="5216" width="25" style="2" customWidth="1"/>
    <col min="5217" max="5217" width="9.140625" style="2"/>
    <col min="5218" max="5218" width="49.85546875" style="2" customWidth="1"/>
    <col min="5219" max="5219" width="11.7109375" style="2" customWidth="1"/>
    <col min="5220" max="5220" width="25" style="2" customWidth="1"/>
    <col min="5221" max="5221" width="9.140625" style="2"/>
    <col min="5222" max="5222" width="49.85546875" style="2" customWidth="1"/>
    <col min="5223" max="5223" width="11.7109375" style="2" customWidth="1"/>
    <col min="5224" max="5224" width="25" style="2" customWidth="1"/>
    <col min="5225" max="5225" width="9.140625" style="2"/>
    <col min="5226" max="5226" width="49.85546875" style="2" customWidth="1"/>
    <col min="5227" max="5227" width="11.7109375" style="2" customWidth="1"/>
    <col min="5228" max="5228" width="25" style="2" customWidth="1"/>
    <col min="5229" max="5229" width="9.140625" style="2"/>
    <col min="5230" max="5230" width="49.85546875" style="2" customWidth="1"/>
    <col min="5231" max="5231" width="11.7109375" style="2" customWidth="1"/>
    <col min="5232" max="5232" width="25" style="2" customWidth="1"/>
    <col min="5233" max="5233" width="9.140625" style="2"/>
    <col min="5234" max="5234" width="49.85546875" style="2" customWidth="1"/>
    <col min="5235" max="5235" width="11.7109375" style="2" customWidth="1"/>
    <col min="5236" max="5236" width="25" style="2" customWidth="1"/>
    <col min="5237" max="5237" width="9.140625" style="2"/>
    <col min="5238" max="5238" width="49.85546875" style="2" customWidth="1"/>
    <col min="5239" max="5239" width="11.7109375" style="2" customWidth="1"/>
    <col min="5240" max="5240" width="25" style="2" customWidth="1"/>
    <col min="5241" max="5241" width="9.140625" style="2"/>
    <col min="5242" max="5242" width="49.85546875" style="2" customWidth="1"/>
    <col min="5243" max="5243" width="11.7109375" style="2" customWidth="1"/>
    <col min="5244" max="5244" width="25" style="2" customWidth="1"/>
    <col min="5245" max="5245" width="9.140625" style="2"/>
    <col min="5246" max="5246" width="49.85546875" style="2" customWidth="1"/>
    <col min="5247" max="5247" width="11.7109375" style="2" customWidth="1"/>
    <col min="5248" max="5248" width="25" style="2" customWidth="1"/>
    <col min="5249" max="5249" width="9.140625" style="2"/>
    <col min="5250" max="5250" width="49.85546875" style="2" customWidth="1"/>
    <col min="5251" max="5251" width="11.7109375" style="2" customWidth="1"/>
    <col min="5252" max="5252" width="25" style="2" customWidth="1"/>
    <col min="5253" max="5253" width="9.140625" style="2"/>
    <col min="5254" max="5254" width="49.85546875" style="2" customWidth="1"/>
    <col min="5255" max="5255" width="11.7109375" style="2" customWidth="1"/>
    <col min="5256" max="5256" width="25" style="2" customWidth="1"/>
    <col min="5257" max="5257" width="9.140625" style="2"/>
    <col min="5258" max="5258" width="49.85546875" style="2" customWidth="1"/>
    <col min="5259" max="5259" width="11.7109375" style="2" customWidth="1"/>
    <col min="5260" max="5260" width="25" style="2" customWidth="1"/>
    <col min="5261" max="5261" width="9.140625" style="2"/>
    <col min="5262" max="5262" width="49.85546875" style="2" customWidth="1"/>
    <col min="5263" max="5263" width="11.7109375" style="2" customWidth="1"/>
    <col min="5264" max="5264" width="25" style="2" customWidth="1"/>
    <col min="5265" max="5265" width="9.140625" style="2"/>
    <col min="5266" max="5266" width="49.85546875" style="2" customWidth="1"/>
    <col min="5267" max="5267" width="11.7109375" style="2" customWidth="1"/>
    <col min="5268" max="5268" width="25" style="2" customWidth="1"/>
    <col min="5269" max="5269" width="9.140625" style="2"/>
    <col min="5270" max="5270" width="49.85546875" style="2" customWidth="1"/>
    <col min="5271" max="5271" width="11.7109375" style="2" customWidth="1"/>
    <col min="5272" max="5272" width="25" style="2" customWidth="1"/>
    <col min="5273" max="5273" width="9.140625" style="2"/>
    <col min="5274" max="5274" width="49.85546875" style="2" customWidth="1"/>
    <col min="5275" max="5275" width="11.7109375" style="2" customWidth="1"/>
    <col min="5276" max="5276" width="25" style="2" customWidth="1"/>
    <col min="5277" max="5277" width="9.140625" style="2"/>
    <col min="5278" max="5278" width="49.85546875" style="2" customWidth="1"/>
    <col min="5279" max="5279" width="11.7109375" style="2" customWidth="1"/>
    <col min="5280" max="5280" width="25" style="2" customWidth="1"/>
    <col min="5281" max="5281" width="9.140625" style="2"/>
    <col min="5282" max="5282" width="49.85546875" style="2" customWidth="1"/>
    <col min="5283" max="5283" width="11.7109375" style="2" customWidth="1"/>
    <col min="5284" max="5284" width="25" style="2" customWidth="1"/>
    <col min="5285" max="5285" width="9.140625" style="2"/>
    <col min="5286" max="5286" width="49.85546875" style="2" customWidth="1"/>
    <col min="5287" max="5287" width="11.7109375" style="2" customWidth="1"/>
    <col min="5288" max="5288" width="25" style="2" customWidth="1"/>
    <col min="5289" max="5289" width="9.140625" style="2"/>
    <col min="5290" max="5290" width="49.85546875" style="2" customWidth="1"/>
    <col min="5291" max="5291" width="11.7109375" style="2" customWidth="1"/>
    <col min="5292" max="5292" width="25" style="2" customWidth="1"/>
    <col min="5293" max="5293" width="9.140625" style="2"/>
    <col min="5294" max="5294" width="49.85546875" style="2" customWidth="1"/>
    <col min="5295" max="5295" width="11.7109375" style="2" customWidth="1"/>
    <col min="5296" max="5296" width="25" style="2" customWidth="1"/>
    <col min="5297" max="5297" width="9.140625" style="2"/>
    <col min="5298" max="5298" width="49.85546875" style="2" customWidth="1"/>
    <col min="5299" max="5299" width="11.7109375" style="2" customWidth="1"/>
    <col min="5300" max="5300" width="25" style="2" customWidth="1"/>
    <col min="5301" max="5301" width="9.140625" style="2"/>
    <col min="5302" max="5302" width="49.85546875" style="2" customWidth="1"/>
    <col min="5303" max="5303" width="11.7109375" style="2" customWidth="1"/>
    <col min="5304" max="5304" width="25" style="2" customWidth="1"/>
    <col min="5305" max="5305" width="9.140625" style="2"/>
    <col min="5306" max="5306" width="49.85546875" style="2" customWidth="1"/>
    <col min="5307" max="5307" width="11.7109375" style="2" customWidth="1"/>
    <col min="5308" max="5308" width="25" style="2" customWidth="1"/>
    <col min="5309" max="5309" width="9.140625" style="2"/>
    <col min="5310" max="5310" width="49.85546875" style="2" customWidth="1"/>
    <col min="5311" max="5311" width="11.7109375" style="2" customWidth="1"/>
    <col min="5312" max="5312" width="25" style="2" customWidth="1"/>
    <col min="5313" max="5313" width="9.140625" style="2"/>
    <col min="5314" max="5314" width="49.85546875" style="2" customWidth="1"/>
    <col min="5315" max="5315" width="11.7109375" style="2" customWidth="1"/>
    <col min="5316" max="5316" width="25" style="2" customWidth="1"/>
    <col min="5317" max="5317" width="9.140625" style="2"/>
    <col min="5318" max="5318" width="49.85546875" style="2" customWidth="1"/>
    <col min="5319" max="5319" width="11.7109375" style="2" customWidth="1"/>
    <col min="5320" max="5320" width="25" style="2" customWidth="1"/>
    <col min="5321" max="5321" width="9.140625" style="2"/>
    <col min="5322" max="5322" width="49.85546875" style="2" customWidth="1"/>
    <col min="5323" max="5323" width="11.7109375" style="2" customWidth="1"/>
    <col min="5324" max="5324" width="25" style="2" customWidth="1"/>
    <col min="5325" max="5325" width="9.140625" style="2"/>
    <col min="5326" max="5326" width="49.85546875" style="2" customWidth="1"/>
    <col min="5327" max="5327" width="11.7109375" style="2" customWidth="1"/>
    <col min="5328" max="5328" width="25" style="2" customWidth="1"/>
    <col min="5329" max="5329" width="9.140625" style="2"/>
    <col min="5330" max="5330" width="49.85546875" style="2" customWidth="1"/>
    <col min="5331" max="5331" width="11.7109375" style="2" customWidth="1"/>
    <col min="5332" max="5332" width="25" style="2" customWidth="1"/>
    <col min="5333" max="5333" width="9.140625" style="2"/>
    <col min="5334" max="5334" width="49.85546875" style="2" customWidth="1"/>
    <col min="5335" max="5335" width="11.7109375" style="2" customWidth="1"/>
    <col min="5336" max="5336" width="25" style="2" customWidth="1"/>
    <col min="5337" max="5337" width="9.140625" style="2"/>
    <col min="5338" max="5338" width="49.85546875" style="2" customWidth="1"/>
    <col min="5339" max="5339" width="11.7109375" style="2" customWidth="1"/>
    <col min="5340" max="5340" width="25" style="2" customWidth="1"/>
    <col min="5341" max="5341" width="9.140625" style="2"/>
    <col min="5342" max="5342" width="49.85546875" style="2" customWidth="1"/>
    <col min="5343" max="5343" width="11.7109375" style="2" customWidth="1"/>
    <col min="5344" max="5344" width="25" style="2" customWidth="1"/>
    <col min="5345" max="5345" width="9.140625" style="2"/>
    <col min="5346" max="5346" width="49.85546875" style="2" customWidth="1"/>
    <col min="5347" max="5347" width="11.7109375" style="2" customWidth="1"/>
    <col min="5348" max="5348" width="25" style="2" customWidth="1"/>
    <col min="5349" max="5349" width="9.140625" style="2"/>
    <col min="5350" max="5350" width="49.85546875" style="2" customWidth="1"/>
    <col min="5351" max="5351" width="11.7109375" style="2" customWidth="1"/>
    <col min="5352" max="5352" width="25" style="2" customWidth="1"/>
    <col min="5353" max="5353" width="9.140625" style="2"/>
    <col min="5354" max="5354" width="49.85546875" style="2" customWidth="1"/>
    <col min="5355" max="5355" width="11.7109375" style="2" customWidth="1"/>
    <col min="5356" max="5356" width="25" style="2" customWidth="1"/>
    <col min="5357" max="5357" width="9.140625" style="2"/>
    <col min="5358" max="5358" width="49.85546875" style="2" customWidth="1"/>
    <col min="5359" max="5359" width="11.7109375" style="2" customWidth="1"/>
    <col min="5360" max="5360" width="25" style="2" customWidth="1"/>
    <col min="5361" max="5361" width="9.140625" style="2"/>
    <col min="5362" max="5362" width="49.85546875" style="2" customWidth="1"/>
    <col min="5363" max="5363" width="11.7109375" style="2" customWidth="1"/>
    <col min="5364" max="5364" width="25" style="2" customWidth="1"/>
    <col min="5365" max="5365" width="9.140625" style="2"/>
    <col min="5366" max="5366" width="49.85546875" style="2" customWidth="1"/>
    <col min="5367" max="5367" width="11.7109375" style="2" customWidth="1"/>
    <col min="5368" max="5368" width="25" style="2" customWidth="1"/>
    <col min="5369" max="5369" width="9.140625" style="2"/>
    <col min="5370" max="5370" width="49.85546875" style="2" customWidth="1"/>
    <col min="5371" max="5371" width="11.7109375" style="2" customWidth="1"/>
    <col min="5372" max="5372" width="25" style="2" customWidth="1"/>
    <col min="5373" max="5373" width="9.140625" style="2"/>
    <col min="5374" max="5374" width="49.85546875" style="2" customWidth="1"/>
    <col min="5375" max="5375" width="11.7109375" style="2" customWidth="1"/>
    <col min="5376" max="5376" width="25" style="2" customWidth="1"/>
    <col min="5377" max="5377" width="9.140625" style="2"/>
    <col min="5378" max="5378" width="49.85546875" style="2" customWidth="1"/>
    <col min="5379" max="5379" width="11.7109375" style="2" customWidth="1"/>
    <col min="5380" max="5380" width="25" style="2" customWidth="1"/>
    <col min="5381" max="5381" width="9.140625" style="2"/>
    <col min="5382" max="5382" width="49.85546875" style="2" customWidth="1"/>
    <col min="5383" max="5383" width="11.7109375" style="2" customWidth="1"/>
    <col min="5384" max="5384" width="25" style="2" customWidth="1"/>
    <col min="5385" max="5385" width="9.140625" style="2"/>
    <col min="5386" max="5386" width="49.85546875" style="2" customWidth="1"/>
    <col min="5387" max="5387" width="11.7109375" style="2" customWidth="1"/>
    <col min="5388" max="5388" width="25" style="2" customWidth="1"/>
    <col min="5389" max="5389" width="9.140625" style="2"/>
    <col min="5390" max="5390" width="49.85546875" style="2" customWidth="1"/>
    <col min="5391" max="5391" width="11.7109375" style="2" customWidth="1"/>
    <col min="5392" max="5392" width="25" style="2" customWidth="1"/>
    <col min="5393" max="5393" width="9.140625" style="2"/>
    <col min="5394" max="5394" width="49.85546875" style="2" customWidth="1"/>
    <col min="5395" max="5395" width="11.7109375" style="2" customWidth="1"/>
    <col min="5396" max="5396" width="25" style="2" customWidth="1"/>
    <col min="5397" max="5397" width="9.140625" style="2"/>
    <col min="5398" max="5398" width="49.85546875" style="2" customWidth="1"/>
    <col min="5399" max="5399" width="11.7109375" style="2" customWidth="1"/>
    <col min="5400" max="5400" width="25" style="2" customWidth="1"/>
    <col min="5401" max="5401" width="9.140625" style="2"/>
    <col min="5402" max="5402" width="49.85546875" style="2" customWidth="1"/>
    <col min="5403" max="5403" width="11.7109375" style="2" customWidth="1"/>
    <col min="5404" max="5404" width="25" style="2" customWidth="1"/>
    <col min="5405" max="5405" width="9.140625" style="2"/>
    <col min="5406" max="5406" width="49.85546875" style="2" customWidth="1"/>
    <col min="5407" max="5407" width="11.7109375" style="2" customWidth="1"/>
    <col min="5408" max="5408" width="25" style="2" customWidth="1"/>
    <col min="5409" max="5409" width="9.140625" style="2"/>
    <col min="5410" max="5410" width="49.85546875" style="2" customWidth="1"/>
    <col min="5411" max="5411" width="11.7109375" style="2" customWidth="1"/>
    <col min="5412" max="5412" width="25" style="2" customWidth="1"/>
    <col min="5413" max="5413" width="9.140625" style="2"/>
    <col min="5414" max="5414" width="49.85546875" style="2" customWidth="1"/>
    <col min="5415" max="5415" width="11.7109375" style="2" customWidth="1"/>
    <col min="5416" max="5416" width="25" style="2" customWidth="1"/>
    <col min="5417" max="5417" width="9.140625" style="2"/>
    <col min="5418" max="5418" width="49.85546875" style="2" customWidth="1"/>
    <col min="5419" max="5419" width="11.7109375" style="2" customWidth="1"/>
    <col min="5420" max="5420" width="25" style="2" customWidth="1"/>
    <col min="5421" max="5421" width="9.140625" style="2"/>
    <col min="5422" max="5422" width="49.85546875" style="2" customWidth="1"/>
    <col min="5423" max="5423" width="11.7109375" style="2" customWidth="1"/>
    <col min="5424" max="5424" width="25" style="2" customWidth="1"/>
    <col min="5425" max="5425" width="9.140625" style="2"/>
    <col min="5426" max="5426" width="49.85546875" style="2" customWidth="1"/>
    <col min="5427" max="5427" width="11.7109375" style="2" customWidth="1"/>
    <col min="5428" max="5428" width="25" style="2" customWidth="1"/>
    <col min="5429" max="5429" width="9.140625" style="2"/>
    <col min="5430" max="5430" width="49.85546875" style="2" customWidth="1"/>
    <col min="5431" max="5431" width="11.7109375" style="2" customWidth="1"/>
    <col min="5432" max="5432" width="25" style="2" customWidth="1"/>
    <col min="5433" max="5433" width="9.140625" style="2"/>
    <col min="5434" max="5434" width="49.85546875" style="2" customWidth="1"/>
    <col min="5435" max="5435" width="11.7109375" style="2" customWidth="1"/>
    <col min="5436" max="5436" width="25" style="2" customWidth="1"/>
    <col min="5437" max="5437" width="9.140625" style="2"/>
    <col min="5438" max="5438" width="49.85546875" style="2" customWidth="1"/>
    <col min="5439" max="5439" width="11.7109375" style="2" customWidth="1"/>
    <col min="5440" max="5440" width="25" style="2" customWidth="1"/>
    <col min="5441" max="5441" width="9.140625" style="2"/>
    <col min="5442" max="5442" width="49.85546875" style="2" customWidth="1"/>
    <col min="5443" max="5443" width="11.7109375" style="2" customWidth="1"/>
    <col min="5444" max="5444" width="25" style="2" customWidth="1"/>
    <col min="5445" max="5445" width="9.140625" style="2"/>
    <col min="5446" max="5446" width="49.85546875" style="2" customWidth="1"/>
    <col min="5447" max="5447" width="11.7109375" style="2" customWidth="1"/>
    <col min="5448" max="5448" width="25" style="2" customWidth="1"/>
    <col min="5449" max="5449" width="9.140625" style="2"/>
    <col min="5450" max="5450" width="49.85546875" style="2" customWidth="1"/>
    <col min="5451" max="5451" width="11.7109375" style="2" customWidth="1"/>
    <col min="5452" max="5452" width="25" style="2" customWidth="1"/>
    <col min="5453" max="5453" width="9.140625" style="2"/>
    <col min="5454" max="5454" width="49.85546875" style="2" customWidth="1"/>
    <col min="5455" max="5455" width="11.7109375" style="2" customWidth="1"/>
    <col min="5456" max="5456" width="25" style="2" customWidth="1"/>
    <col min="5457" max="5457" width="9.140625" style="2"/>
    <col min="5458" max="5458" width="49.85546875" style="2" customWidth="1"/>
    <col min="5459" max="5459" width="11.7109375" style="2" customWidth="1"/>
    <col min="5460" max="5460" width="25" style="2" customWidth="1"/>
    <col min="5461" max="5461" width="9.140625" style="2"/>
    <col min="5462" max="5462" width="49.85546875" style="2" customWidth="1"/>
    <col min="5463" max="5463" width="11.7109375" style="2" customWidth="1"/>
    <col min="5464" max="5464" width="25" style="2" customWidth="1"/>
    <col min="5465" max="5465" width="9.140625" style="2"/>
    <col min="5466" max="5466" width="49.85546875" style="2" customWidth="1"/>
    <col min="5467" max="5467" width="11.7109375" style="2" customWidth="1"/>
    <col min="5468" max="5468" width="25" style="2" customWidth="1"/>
    <col min="5469" max="5469" width="9.140625" style="2"/>
    <col min="5470" max="5470" width="49.85546875" style="2" customWidth="1"/>
    <col min="5471" max="5471" width="11.7109375" style="2" customWidth="1"/>
    <col min="5472" max="5472" width="25" style="2" customWidth="1"/>
    <col min="5473" max="5473" width="9.140625" style="2"/>
    <col min="5474" max="5474" width="49.85546875" style="2" customWidth="1"/>
    <col min="5475" max="5475" width="11.7109375" style="2" customWidth="1"/>
    <col min="5476" max="5476" width="25" style="2" customWidth="1"/>
    <col min="5477" max="5477" width="9.140625" style="2"/>
    <col min="5478" max="5478" width="49.85546875" style="2" customWidth="1"/>
    <col min="5479" max="5479" width="11.7109375" style="2" customWidth="1"/>
    <col min="5480" max="5480" width="25" style="2" customWidth="1"/>
    <col min="5481" max="5481" width="9.140625" style="2"/>
    <col min="5482" max="5482" width="49.85546875" style="2" customWidth="1"/>
    <col min="5483" max="5483" width="11.7109375" style="2" customWidth="1"/>
    <col min="5484" max="5484" width="25" style="2" customWidth="1"/>
    <col min="5485" max="5485" width="9.140625" style="2"/>
    <col min="5486" max="5486" width="49.85546875" style="2" customWidth="1"/>
    <col min="5487" max="5487" width="11.7109375" style="2" customWidth="1"/>
    <col min="5488" max="5488" width="25" style="2" customWidth="1"/>
    <col min="5489" max="5489" width="9.140625" style="2"/>
    <col min="5490" max="5490" width="49.85546875" style="2" customWidth="1"/>
    <col min="5491" max="5491" width="11.7109375" style="2" customWidth="1"/>
    <col min="5492" max="5492" width="25" style="2" customWidth="1"/>
    <col min="5493" max="5493" width="9.140625" style="2"/>
    <col min="5494" max="5494" width="49.85546875" style="2" customWidth="1"/>
    <col min="5495" max="5495" width="11.7109375" style="2" customWidth="1"/>
    <col min="5496" max="5496" width="25" style="2" customWidth="1"/>
    <col min="5497" max="5497" width="9.140625" style="2"/>
    <col min="5498" max="5498" width="49.85546875" style="2" customWidth="1"/>
    <col min="5499" max="5499" width="11.7109375" style="2" customWidth="1"/>
    <col min="5500" max="5500" width="25" style="2" customWidth="1"/>
    <col min="5501" max="5501" width="9.140625" style="2"/>
    <col min="5502" max="5502" width="49.85546875" style="2" customWidth="1"/>
    <col min="5503" max="5503" width="11.7109375" style="2" customWidth="1"/>
    <col min="5504" max="5504" width="25" style="2" customWidth="1"/>
    <col min="5505" max="5505" width="9.140625" style="2"/>
    <col min="5506" max="5506" width="49.85546875" style="2" customWidth="1"/>
    <col min="5507" max="5507" width="11.7109375" style="2" customWidth="1"/>
    <col min="5508" max="5508" width="25" style="2" customWidth="1"/>
    <col min="5509" max="5509" width="9.140625" style="2"/>
    <col min="5510" max="5510" width="49.85546875" style="2" customWidth="1"/>
    <col min="5511" max="5511" width="11.7109375" style="2" customWidth="1"/>
    <col min="5512" max="5512" width="25" style="2" customWidth="1"/>
    <col min="5513" max="5513" width="9.140625" style="2"/>
    <col min="5514" max="5514" width="49.85546875" style="2" customWidth="1"/>
    <col min="5515" max="5515" width="11.7109375" style="2" customWidth="1"/>
    <col min="5516" max="5516" width="25" style="2" customWidth="1"/>
    <col min="5517" max="5517" width="9.140625" style="2"/>
    <col min="5518" max="5518" width="49.85546875" style="2" customWidth="1"/>
    <col min="5519" max="5519" width="11.7109375" style="2" customWidth="1"/>
    <col min="5520" max="5520" width="25" style="2" customWidth="1"/>
    <col min="5521" max="5521" width="9.140625" style="2"/>
    <col min="5522" max="5522" width="49.85546875" style="2" customWidth="1"/>
    <col min="5523" max="5523" width="11.7109375" style="2" customWidth="1"/>
    <col min="5524" max="5524" width="25" style="2" customWidth="1"/>
    <col min="5525" max="5525" width="9.140625" style="2"/>
    <col min="5526" max="5526" width="49.85546875" style="2" customWidth="1"/>
    <col min="5527" max="5527" width="11.7109375" style="2" customWidth="1"/>
    <col min="5528" max="5528" width="25" style="2" customWidth="1"/>
    <col min="5529" max="5529" width="9.140625" style="2"/>
    <col min="5530" max="5530" width="49.85546875" style="2" customWidth="1"/>
    <col min="5531" max="5531" width="11.7109375" style="2" customWidth="1"/>
    <col min="5532" max="5532" width="25" style="2" customWidth="1"/>
    <col min="5533" max="5533" width="9.140625" style="2"/>
    <col min="5534" max="5534" width="49.85546875" style="2" customWidth="1"/>
    <col min="5535" max="5535" width="11.7109375" style="2" customWidth="1"/>
    <col min="5536" max="5536" width="25" style="2" customWidth="1"/>
    <col min="5537" max="5537" width="9.140625" style="2"/>
    <col min="5538" max="5538" width="49.85546875" style="2" customWidth="1"/>
    <col min="5539" max="5539" width="11.7109375" style="2" customWidth="1"/>
    <col min="5540" max="5540" width="25" style="2" customWidth="1"/>
    <col min="5541" max="5541" width="9.140625" style="2"/>
    <col min="5542" max="5542" width="49.85546875" style="2" customWidth="1"/>
    <col min="5543" max="5543" width="11.7109375" style="2" customWidth="1"/>
    <col min="5544" max="5544" width="25" style="2" customWidth="1"/>
    <col min="5545" max="5545" width="9.140625" style="2"/>
    <col min="5546" max="5546" width="49.85546875" style="2" customWidth="1"/>
    <col min="5547" max="5547" width="11.7109375" style="2" customWidth="1"/>
    <col min="5548" max="5548" width="25" style="2" customWidth="1"/>
    <col min="5549" max="5549" width="9.140625" style="2"/>
    <col min="5550" max="5550" width="49.85546875" style="2" customWidth="1"/>
    <col min="5551" max="5551" width="11.7109375" style="2" customWidth="1"/>
    <col min="5552" max="5552" width="25" style="2" customWidth="1"/>
    <col min="5553" max="5553" width="9.140625" style="2"/>
    <col min="5554" max="5554" width="49.85546875" style="2" customWidth="1"/>
    <col min="5555" max="5555" width="11.7109375" style="2" customWidth="1"/>
    <col min="5556" max="5556" width="25" style="2" customWidth="1"/>
    <col min="5557" max="5557" width="9.140625" style="2"/>
    <col min="5558" max="5558" width="49.85546875" style="2" customWidth="1"/>
    <col min="5559" max="5559" width="11.7109375" style="2" customWidth="1"/>
    <col min="5560" max="5560" width="25" style="2" customWidth="1"/>
    <col min="5561" max="5561" width="9.140625" style="2"/>
    <col min="5562" max="5562" width="49.85546875" style="2" customWidth="1"/>
    <col min="5563" max="5563" width="11.7109375" style="2" customWidth="1"/>
    <col min="5564" max="5564" width="25" style="2" customWidth="1"/>
    <col min="5565" max="5565" width="9.140625" style="2"/>
    <col min="5566" max="5566" width="49.85546875" style="2" customWidth="1"/>
    <col min="5567" max="5567" width="11.7109375" style="2" customWidth="1"/>
    <col min="5568" max="5568" width="25" style="2" customWidth="1"/>
    <col min="5569" max="5569" width="9.140625" style="2"/>
    <col min="5570" max="5570" width="49.85546875" style="2" customWidth="1"/>
    <col min="5571" max="5571" width="11.7109375" style="2" customWidth="1"/>
    <col min="5572" max="5572" width="25" style="2" customWidth="1"/>
    <col min="5573" max="5573" width="9.140625" style="2"/>
    <col min="5574" max="5574" width="49.85546875" style="2" customWidth="1"/>
    <col min="5575" max="5575" width="11.7109375" style="2" customWidth="1"/>
    <col min="5576" max="5576" width="25" style="2" customWidth="1"/>
    <col min="5577" max="5577" width="9.140625" style="2"/>
    <col min="5578" max="5578" width="49.85546875" style="2" customWidth="1"/>
    <col min="5579" max="5579" width="11.7109375" style="2" customWidth="1"/>
    <col min="5580" max="5580" width="25" style="2" customWidth="1"/>
    <col min="5581" max="5581" width="9.140625" style="2"/>
    <col min="5582" max="5582" width="49.85546875" style="2" customWidth="1"/>
    <col min="5583" max="5583" width="11.7109375" style="2" customWidth="1"/>
    <col min="5584" max="5584" width="25" style="2" customWidth="1"/>
    <col min="5585" max="5585" width="9.140625" style="2"/>
    <col min="5586" max="5586" width="49.85546875" style="2" customWidth="1"/>
    <col min="5587" max="5587" width="11.7109375" style="2" customWidth="1"/>
    <col min="5588" max="5588" width="25" style="2" customWidth="1"/>
    <col min="5589" max="5589" width="9.140625" style="2"/>
    <col min="5590" max="5590" width="49.85546875" style="2" customWidth="1"/>
    <col min="5591" max="5591" width="11.7109375" style="2" customWidth="1"/>
    <col min="5592" max="5592" width="25" style="2" customWidth="1"/>
    <col min="5593" max="5593" width="9.140625" style="2"/>
    <col min="5594" max="5594" width="49.85546875" style="2" customWidth="1"/>
    <col min="5595" max="5595" width="11.7109375" style="2" customWidth="1"/>
    <col min="5596" max="5596" width="25" style="2" customWidth="1"/>
    <col min="5597" max="5597" width="9.140625" style="2"/>
    <col min="5598" max="5598" width="49.85546875" style="2" customWidth="1"/>
    <col min="5599" max="5599" width="11.7109375" style="2" customWidth="1"/>
    <col min="5600" max="5600" width="25" style="2" customWidth="1"/>
    <col min="5601" max="5601" width="9.140625" style="2"/>
    <col min="5602" max="5602" width="49.85546875" style="2" customWidth="1"/>
    <col min="5603" max="5603" width="11.7109375" style="2" customWidth="1"/>
    <col min="5604" max="5604" width="25" style="2" customWidth="1"/>
    <col min="5605" max="5605" width="9.140625" style="2"/>
    <col min="5606" max="5606" width="49.85546875" style="2" customWidth="1"/>
    <col min="5607" max="5607" width="11.7109375" style="2" customWidth="1"/>
    <col min="5608" max="5608" width="25" style="2" customWidth="1"/>
    <col min="5609" max="5609" width="9.140625" style="2"/>
    <col min="5610" max="5610" width="49.85546875" style="2" customWidth="1"/>
    <col min="5611" max="5611" width="11.7109375" style="2" customWidth="1"/>
    <col min="5612" max="5612" width="25" style="2" customWidth="1"/>
    <col min="5613" max="5613" width="9.140625" style="2"/>
    <col min="5614" max="5614" width="49.85546875" style="2" customWidth="1"/>
    <col min="5615" max="5615" width="11.7109375" style="2" customWidth="1"/>
    <col min="5616" max="5616" width="25" style="2" customWidth="1"/>
    <col min="5617" max="5617" width="9.140625" style="2"/>
    <col min="5618" max="5618" width="49.85546875" style="2" customWidth="1"/>
    <col min="5619" max="5619" width="11.7109375" style="2" customWidth="1"/>
    <col min="5620" max="5620" width="25" style="2" customWidth="1"/>
    <col min="5621" max="5621" width="9.140625" style="2"/>
    <col min="5622" max="5622" width="49.85546875" style="2" customWidth="1"/>
    <col min="5623" max="5623" width="11.7109375" style="2" customWidth="1"/>
    <col min="5624" max="5624" width="25" style="2" customWidth="1"/>
    <col min="5625" max="5625" width="9.140625" style="2"/>
    <col min="5626" max="5626" width="49.85546875" style="2" customWidth="1"/>
    <col min="5627" max="5627" width="11.7109375" style="2" customWidth="1"/>
    <col min="5628" max="5628" width="25" style="2" customWidth="1"/>
    <col min="5629" max="5629" width="9.140625" style="2"/>
    <col min="5630" max="5630" width="49.85546875" style="2" customWidth="1"/>
    <col min="5631" max="5631" width="11.7109375" style="2" customWidth="1"/>
    <col min="5632" max="5632" width="25" style="2" customWidth="1"/>
    <col min="5633" max="5633" width="9.140625" style="2"/>
    <col min="5634" max="5634" width="49.85546875" style="2" customWidth="1"/>
    <col min="5635" max="5635" width="11.7109375" style="2" customWidth="1"/>
    <col min="5636" max="5636" width="25" style="2" customWidth="1"/>
    <col min="5637" max="5637" width="9.140625" style="2"/>
    <col min="5638" max="5638" width="49.85546875" style="2" customWidth="1"/>
    <col min="5639" max="5639" width="11.7109375" style="2" customWidth="1"/>
    <col min="5640" max="5640" width="25" style="2" customWidth="1"/>
    <col min="5641" max="5641" width="9.140625" style="2"/>
    <col min="5642" max="5642" width="49.85546875" style="2" customWidth="1"/>
    <col min="5643" max="5643" width="11.7109375" style="2" customWidth="1"/>
    <col min="5644" max="5644" width="25" style="2" customWidth="1"/>
    <col min="5645" max="5645" width="9.140625" style="2"/>
    <col min="5646" max="5646" width="49.85546875" style="2" customWidth="1"/>
    <col min="5647" max="5647" width="11.7109375" style="2" customWidth="1"/>
    <col min="5648" max="5648" width="25" style="2" customWidth="1"/>
    <col min="5649" max="5649" width="9.140625" style="2"/>
    <col min="5650" max="5650" width="49.85546875" style="2" customWidth="1"/>
    <col min="5651" max="5651" width="11.7109375" style="2" customWidth="1"/>
    <col min="5652" max="5652" width="25" style="2" customWidth="1"/>
    <col min="5653" max="5653" width="9.140625" style="2"/>
    <col min="5654" max="5654" width="49.85546875" style="2" customWidth="1"/>
    <col min="5655" max="5655" width="11.7109375" style="2" customWidth="1"/>
    <col min="5656" max="5656" width="25" style="2" customWidth="1"/>
    <col min="5657" max="5657" width="9.140625" style="2"/>
    <col min="5658" max="5658" width="49.85546875" style="2" customWidth="1"/>
    <col min="5659" max="5659" width="11.7109375" style="2" customWidth="1"/>
    <col min="5660" max="5660" width="25" style="2" customWidth="1"/>
    <col min="5661" max="5661" width="9.140625" style="2"/>
    <col min="5662" max="5662" width="49.85546875" style="2" customWidth="1"/>
    <col min="5663" max="5663" width="11.7109375" style="2" customWidth="1"/>
    <col min="5664" max="5664" width="25" style="2" customWidth="1"/>
    <col min="5665" max="5665" width="9.140625" style="2"/>
    <col min="5666" max="5666" width="49.85546875" style="2" customWidth="1"/>
    <col min="5667" max="5667" width="11.7109375" style="2" customWidth="1"/>
    <col min="5668" max="5668" width="25" style="2" customWidth="1"/>
    <col min="5669" max="5669" width="9.140625" style="2"/>
    <col min="5670" max="5670" width="49.85546875" style="2" customWidth="1"/>
    <col min="5671" max="5671" width="11.7109375" style="2" customWidth="1"/>
    <col min="5672" max="5672" width="25" style="2" customWidth="1"/>
    <col min="5673" max="5673" width="9.140625" style="2"/>
    <col min="5674" max="5674" width="49.85546875" style="2" customWidth="1"/>
    <col min="5675" max="5675" width="11.7109375" style="2" customWidth="1"/>
    <col min="5676" max="5676" width="25" style="2" customWidth="1"/>
    <col min="5677" max="5677" width="9.140625" style="2"/>
    <col min="5678" max="5678" width="49.85546875" style="2" customWidth="1"/>
    <col min="5679" max="5679" width="11.7109375" style="2" customWidth="1"/>
    <col min="5680" max="5680" width="25" style="2" customWidth="1"/>
    <col min="5681" max="5681" width="9.140625" style="2"/>
    <col min="5682" max="5682" width="49.85546875" style="2" customWidth="1"/>
    <col min="5683" max="5683" width="11.7109375" style="2" customWidth="1"/>
    <col min="5684" max="5684" width="25" style="2" customWidth="1"/>
    <col min="5685" max="5685" width="9.140625" style="2"/>
    <col min="5686" max="5686" width="49.85546875" style="2" customWidth="1"/>
    <col min="5687" max="5687" width="11.7109375" style="2" customWidth="1"/>
    <col min="5688" max="5688" width="25" style="2" customWidth="1"/>
    <col min="5689" max="5689" width="9.140625" style="2"/>
    <col min="5690" max="5690" width="49.85546875" style="2" customWidth="1"/>
    <col min="5691" max="5691" width="11.7109375" style="2" customWidth="1"/>
    <col min="5692" max="5692" width="25" style="2" customWidth="1"/>
    <col min="5693" max="5693" width="9.140625" style="2"/>
    <col min="5694" max="5694" width="49.85546875" style="2" customWidth="1"/>
    <col min="5695" max="5695" width="11.7109375" style="2" customWidth="1"/>
    <col min="5696" max="5696" width="25" style="2" customWidth="1"/>
    <col min="5697" max="5697" width="9.140625" style="2"/>
    <col min="5698" max="5698" width="49.85546875" style="2" customWidth="1"/>
    <col min="5699" max="5699" width="11.7109375" style="2" customWidth="1"/>
    <col min="5700" max="5700" width="25" style="2" customWidth="1"/>
    <col min="5701" max="5701" width="9.140625" style="2"/>
    <col min="5702" max="5702" width="49.85546875" style="2" customWidth="1"/>
    <col min="5703" max="5703" width="11.7109375" style="2" customWidth="1"/>
    <col min="5704" max="5704" width="25" style="2" customWidth="1"/>
    <col min="5705" max="5705" width="9.140625" style="2"/>
    <col min="5706" max="5706" width="49.85546875" style="2" customWidth="1"/>
    <col min="5707" max="5707" width="11.7109375" style="2" customWidth="1"/>
    <col min="5708" max="5708" width="25" style="2" customWidth="1"/>
    <col min="5709" max="5709" width="9.140625" style="2"/>
    <col min="5710" max="5710" width="49.85546875" style="2" customWidth="1"/>
    <col min="5711" max="5711" width="11.7109375" style="2" customWidth="1"/>
    <col min="5712" max="5712" width="25" style="2" customWidth="1"/>
    <col min="5713" max="5713" width="9.140625" style="2"/>
    <col min="5714" max="5714" width="49.85546875" style="2" customWidth="1"/>
    <col min="5715" max="5715" width="11.7109375" style="2" customWidth="1"/>
    <col min="5716" max="5716" width="25" style="2" customWidth="1"/>
    <col min="5717" max="5717" width="9.140625" style="2"/>
    <col min="5718" max="5718" width="49.85546875" style="2" customWidth="1"/>
    <col min="5719" max="5719" width="11.7109375" style="2" customWidth="1"/>
    <col min="5720" max="5720" width="25" style="2" customWidth="1"/>
    <col min="5721" max="5721" width="9.140625" style="2"/>
    <col min="5722" max="5722" width="49.85546875" style="2" customWidth="1"/>
    <col min="5723" max="5723" width="11.7109375" style="2" customWidth="1"/>
    <col min="5724" max="5724" width="25" style="2" customWidth="1"/>
    <col min="5725" max="5725" width="9.140625" style="2"/>
    <col min="5726" max="5726" width="49.85546875" style="2" customWidth="1"/>
    <col min="5727" max="5727" width="11.7109375" style="2" customWidth="1"/>
    <col min="5728" max="5728" width="25" style="2" customWidth="1"/>
    <col min="5729" max="5729" width="9.140625" style="2"/>
    <col min="5730" max="5730" width="49.85546875" style="2" customWidth="1"/>
    <col min="5731" max="5731" width="11.7109375" style="2" customWidth="1"/>
    <col min="5732" max="5732" width="25" style="2" customWidth="1"/>
    <col min="5733" max="5733" width="9.140625" style="2"/>
    <col min="5734" max="5734" width="49.85546875" style="2" customWidth="1"/>
    <col min="5735" max="5735" width="11.7109375" style="2" customWidth="1"/>
    <col min="5736" max="5736" width="25" style="2" customWidth="1"/>
    <col min="5737" max="5737" width="9.140625" style="2"/>
    <col min="5738" max="5738" width="49.85546875" style="2" customWidth="1"/>
    <col min="5739" max="5739" width="11.7109375" style="2" customWidth="1"/>
    <col min="5740" max="5740" width="25" style="2" customWidth="1"/>
    <col min="5741" max="5741" width="9.140625" style="2"/>
    <col min="5742" max="5742" width="49.85546875" style="2" customWidth="1"/>
    <col min="5743" max="5743" width="11.7109375" style="2" customWidth="1"/>
    <col min="5744" max="5744" width="25" style="2" customWidth="1"/>
    <col min="5745" max="5745" width="9.140625" style="2"/>
    <col min="5746" max="5746" width="49.85546875" style="2" customWidth="1"/>
    <col min="5747" max="5747" width="11.7109375" style="2" customWidth="1"/>
    <col min="5748" max="5748" width="25" style="2" customWidth="1"/>
    <col min="5749" max="5749" width="9.140625" style="2"/>
    <col min="5750" max="5750" width="49.85546875" style="2" customWidth="1"/>
    <col min="5751" max="5751" width="11.7109375" style="2" customWidth="1"/>
    <col min="5752" max="5752" width="25" style="2" customWidth="1"/>
    <col min="5753" max="5753" width="9.140625" style="2"/>
    <col min="5754" max="5754" width="49.85546875" style="2" customWidth="1"/>
    <col min="5755" max="5755" width="11.7109375" style="2" customWidth="1"/>
    <col min="5756" max="5756" width="25" style="2" customWidth="1"/>
    <col min="5757" max="5757" width="9.140625" style="2"/>
    <col min="5758" max="5758" width="49.85546875" style="2" customWidth="1"/>
    <col min="5759" max="5759" width="11.7109375" style="2" customWidth="1"/>
    <col min="5760" max="5760" width="25" style="2" customWidth="1"/>
    <col min="5761" max="5761" width="9.140625" style="2"/>
    <col min="5762" max="5762" width="49.85546875" style="2" customWidth="1"/>
    <col min="5763" max="5763" width="11.7109375" style="2" customWidth="1"/>
    <col min="5764" max="5764" width="25" style="2" customWidth="1"/>
    <col min="5765" max="5765" width="9.140625" style="2"/>
    <col min="5766" max="5766" width="49.85546875" style="2" customWidth="1"/>
    <col min="5767" max="5767" width="11.7109375" style="2" customWidth="1"/>
    <col min="5768" max="5768" width="25" style="2" customWidth="1"/>
    <col min="5769" max="5769" width="9.140625" style="2"/>
    <col min="5770" max="5770" width="49.85546875" style="2" customWidth="1"/>
    <col min="5771" max="5771" width="11.7109375" style="2" customWidth="1"/>
    <col min="5772" max="5772" width="25" style="2" customWidth="1"/>
    <col min="5773" max="5773" width="9.140625" style="2"/>
    <col min="5774" max="5774" width="49.85546875" style="2" customWidth="1"/>
    <col min="5775" max="5775" width="11.7109375" style="2" customWidth="1"/>
    <col min="5776" max="5776" width="25" style="2" customWidth="1"/>
    <col min="5777" max="5777" width="9.140625" style="2"/>
    <col min="5778" max="5778" width="49.85546875" style="2" customWidth="1"/>
    <col min="5779" max="5779" width="11.7109375" style="2" customWidth="1"/>
    <col min="5780" max="5780" width="25" style="2" customWidth="1"/>
    <col min="5781" max="5781" width="9.140625" style="2"/>
    <col min="5782" max="5782" width="49.85546875" style="2" customWidth="1"/>
    <col min="5783" max="5783" width="11.7109375" style="2" customWidth="1"/>
    <col min="5784" max="5784" width="25" style="2" customWidth="1"/>
    <col min="5785" max="5785" width="9.140625" style="2"/>
    <col min="5786" max="5786" width="49.85546875" style="2" customWidth="1"/>
    <col min="5787" max="5787" width="11.7109375" style="2" customWidth="1"/>
    <col min="5788" max="5788" width="25" style="2" customWidth="1"/>
    <col min="5789" max="5789" width="9.140625" style="2"/>
    <col min="5790" max="5790" width="49.85546875" style="2" customWidth="1"/>
    <col min="5791" max="5791" width="11.7109375" style="2" customWidth="1"/>
    <col min="5792" max="5792" width="25" style="2" customWidth="1"/>
    <col min="5793" max="5793" width="9.140625" style="2"/>
    <col min="5794" max="5794" width="49.85546875" style="2" customWidth="1"/>
    <col min="5795" max="5795" width="11.7109375" style="2" customWidth="1"/>
    <col min="5796" max="5796" width="25" style="2" customWidth="1"/>
    <col min="5797" max="5797" width="9.140625" style="2"/>
    <col min="5798" max="5798" width="49.85546875" style="2" customWidth="1"/>
    <col min="5799" max="5799" width="11.7109375" style="2" customWidth="1"/>
    <col min="5800" max="5800" width="25" style="2" customWidth="1"/>
    <col min="5801" max="5801" width="9.140625" style="2"/>
    <col min="5802" max="5802" width="49.85546875" style="2" customWidth="1"/>
    <col min="5803" max="5803" width="11.7109375" style="2" customWidth="1"/>
    <col min="5804" max="5804" width="25" style="2" customWidth="1"/>
    <col min="5805" max="5805" width="9.140625" style="2"/>
    <col min="5806" max="5806" width="49.85546875" style="2" customWidth="1"/>
    <col min="5807" max="5807" width="11.7109375" style="2" customWidth="1"/>
    <col min="5808" max="5808" width="25" style="2" customWidth="1"/>
    <col min="5809" max="5809" width="9.140625" style="2"/>
    <col min="5810" max="5810" width="49.85546875" style="2" customWidth="1"/>
    <col min="5811" max="5811" width="11.7109375" style="2" customWidth="1"/>
    <col min="5812" max="5812" width="25" style="2" customWidth="1"/>
    <col min="5813" max="5813" width="9.140625" style="2"/>
    <col min="5814" max="5814" width="49.85546875" style="2" customWidth="1"/>
    <col min="5815" max="5815" width="11.7109375" style="2" customWidth="1"/>
    <col min="5816" max="5816" width="25" style="2" customWidth="1"/>
    <col min="5817" max="5817" width="9.140625" style="2"/>
    <col min="5818" max="5818" width="49.85546875" style="2" customWidth="1"/>
    <col min="5819" max="5819" width="11.7109375" style="2" customWidth="1"/>
    <col min="5820" max="5820" width="25" style="2" customWidth="1"/>
    <col min="5821" max="5821" width="9.140625" style="2"/>
    <col min="5822" max="5822" width="49.85546875" style="2" customWidth="1"/>
    <col min="5823" max="5823" width="11.7109375" style="2" customWidth="1"/>
    <col min="5824" max="5824" width="25" style="2" customWidth="1"/>
    <col min="5825" max="5825" width="9.140625" style="2"/>
    <col min="5826" max="5826" width="49.85546875" style="2" customWidth="1"/>
    <col min="5827" max="5827" width="11.7109375" style="2" customWidth="1"/>
    <col min="5828" max="5828" width="25" style="2" customWidth="1"/>
    <col min="5829" max="5829" width="9.140625" style="2"/>
    <col min="5830" max="5830" width="49.85546875" style="2" customWidth="1"/>
    <col min="5831" max="5831" width="11.7109375" style="2" customWidth="1"/>
    <col min="5832" max="5832" width="25" style="2" customWidth="1"/>
    <col min="5833" max="5833" width="9.140625" style="2"/>
    <col min="5834" max="5834" width="49.85546875" style="2" customWidth="1"/>
    <col min="5835" max="5835" width="11.7109375" style="2" customWidth="1"/>
    <col min="5836" max="5836" width="25" style="2" customWidth="1"/>
    <col min="5837" max="5837" width="9.140625" style="2"/>
    <col min="5838" max="5838" width="49.85546875" style="2" customWidth="1"/>
    <col min="5839" max="5839" width="11.7109375" style="2" customWidth="1"/>
    <col min="5840" max="5840" width="25" style="2" customWidth="1"/>
    <col min="5841" max="5841" width="9.140625" style="2"/>
    <col min="5842" max="5842" width="49.85546875" style="2" customWidth="1"/>
    <col min="5843" max="5843" width="11.7109375" style="2" customWidth="1"/>
    <col min="5844" max="5844" width="25" style="2" customWidth="1"/>
    <col min="5845" max="5845" width="9.140625" style="2"/>
    <col min="5846" max="5846" width="49.85546875" style="2" customWidth="1"/>
    <col min="5847" max="5847" width="11.7109375" style="2" customWidth="1"/>
    <col min="5848" max="5848" width="25" style="2" customWidth="1"/>
    <col min="5849" max="5849" width="9.140625" style="2"/>
    <col min="5850" max="5850" width="49.85546875" style="2" customWidth="1"/>
    <col min="5851" max="5851" width="11.7109375" style="2" customWidth="1"/>
    <col min="5852" max="5852" width="25" style="2" customWidth="1"/>
    <col min="5853" max="5853" width="9.140625" style="2"/>
    <col min="5854" max="5854" width="49.85546875" style="2" customWidth="1"/>
    <col min="5855" max="5855" width="11.7109375" style="2" customWidth="1"/>
    <col min="5856" max="5856" width="25" style="2" customWidth="1"/>
    <col min="5857" max="5857" width="9.140625" style="2"/>
    <col min="5858" max="5858" width="49.85546875" style="2" customWidth="1"/>
    <col min="5859" max="5859" width="11.7109375" style="2" customWidth="1"/>
    <col min="5860" max="5860" width="25" style="2" customWidth="1"/>
    <col min="5861" max="5861" width="9.140625" style="2"/>
    <col min="5862" max="5862" width="49.85546875" style="2" customWidth="1"/>
    <col min="5863" max="5863" width="11.7109375" style="2" customWidth="1"/>
    <col min="5864" max="5864" width="25" style="2" customWidth="1"/>
    <col min="5865" max="5865" width="9.140625" style="2"/>
    <col min="5866" max="5866" width="49.85546875" style="2" customWidth="1"/>
    <col min="5867" max="5867" width="11.7109375" style="2" customWidth="1"/>
    <col min="5868" max="5868" width="25" style="2" customWidth="1"/>
    <col min="5869" max="5869" width="9.140625" style="2"/>
    <col min="5870" max="5870" width="49.85546875" style="2" customWidth="1"/>
    <col min="5871" max="5871" width="11.7109375" style="2" customWidth="1"/>
    <col min="5872" max="5872" width="25" style="2" customWidth="1"/>
    <col min="5873" max="5873" width="9.140625" style="2"/>
    <col min="5874" max="5874" width="49.85546875" style="2" customWidth="1"/>
    <col min="5875" max="5875" width="11.7109375" style="2" customWidth="1"/>
    <col min="5876" max="5876" width="25" style="2" customWidth="1"/>
    <col min="5877" max="5877" width="9.140625" style="2"/>
    <col min="5878" max="5878" width="49.85546875" style="2" customWidth="1"/>
    <col min="5879" max="5879" width="11.7109375" style="2" customWidth="1"/>
    <col min="5880" max="5880" width="25" style="2" customWidth="1"/>
    <col min="5881" max="5881" width="9.140625" style="2"/>
    <col min="5882" max="5882" width="49.85546875" style="2" customWidth="1"/>
    <col min="5883" max="5883" width="11.7109375" style="2" customWidth="1"/>
    <col min="5884" max="5884" width="25" style="2" customWidth="1"/>
    <col min="5885" max="5885" width="9.140625" style="2"/>
    <col min="5886" max="5886" width="49.85546875" style="2" customWidth="1"/>
    <col min="5887" max="5887" width="11.7109375" style="2" customWidth="1"/>
    <col min="5888" max="5888" width="25" style="2" customWidth="1"/>
    <col min="5889" max="5889" width="9.140625" style="2"/>
    <col min="5890" max="5890" width="49.85546875" style="2" customWidth="1"/>
    <col min="5891" max="5891" width="11.7109375" style="2" customWidth="1"/>
    <col min="5892" max="5892" width="25" style="2" customWidth="1"/>
    <col min="5893" max="5893" width="9.140625" style="2"/>
    <col min="5894" max="5894" width="49.85546875" style="2" customWidth="1"/>
    <col min="5895" max="5895" width="11.7109375" style="2" customWidth="1"/>
    <col min="5896" max="5896" width="25" style="2" customWidth="1"/>
    <col min="5897" max="5897" width="9.140625" style="2"/>
    <col min="5898" max="5898" width="49.85546875" style="2" customWidth="1"/>
    <col min="5899" max="5899" width="11.7109375" style="2" customWidth="1"/>
    <col min="5900" max="5900" width="25" style="2" customWidth="1"/>
    <col min="5901" max="5901" width="9.140625" style="2"/>
    <col min="5902" max="5902" width="49.85546875" style="2" customWidth="1"/>
    <col min="5903" max="5903" width="11.7109375" style="2" customWidth="1"/>
    <col min="5904" max="5904" width="25" style="2" customWidth="1"/>
    <col min="5905" max="5905" width="9.140625" style="2"/>
    <col min="5906" max="5906" width="49.85546875" style="2" customWidth="1"/>
    <col min="5907" max="5907" width="11.7109375" style="2" customWidth="1"/>
    <col min="5908" max="5908" width="25" style="2" customWidth="1"/>
    <col min="5909" max="5909" width="9.140625" style="2"/>
    <col min="5910" max="5910" width="49.85546875" style="2" customWidth="1"/>
    <col min="5911" max="5911" width="11.7109375" style="2" customWidth="1"/>
    <col min="5912" max="5912" width="25" style="2" customWidth="1"/>
    <col min="5913" max="5913" width="9.140625" style="2"/>
    <col min="5914" max="5914" width="49.85546875" style="2" customWidth="1"/>
    <col min="5915" max="5915" width="11.7109375" style="2" customWidth="1"/>
    <col min="5916" max="5916" width="25" style="2" customWidth="1"/>
    <col min="5917" max="5917" width="9.140625" style="2"/>
    <col min="5918" max="5918" width="49.85546875" style="2" customWidth="1"/>
    <col min="5919" max="5919" width="11.7109375" style="2" customWidth="1"/>
    <col min="5920" max="5920" width="25" style="2" customWidth="1"/>
    <col min="5921" max="5921" width="9.140625" style="2"/>
    <col min="5922" max="5922" width="49.85546875" style="2" customWidth="1"/>
    <col min="5923" max="5923" width="11.7109375" style="2" customWidth="1"/>
    <col min="5924" max="5924" width="25" style="2" customWidth="1"/>
    <col min="5925" max="5925" width="9.140625" style="2"/>
    <col min="5926" max="5926" width="49.85546875" style="2" customWidth="1"/>
    <col min="5927" max="5927" width="11.7109375" style="2" customWidth="1"/>
    <col min="5928" max="5928" width="25" style="2" customWidth="1"/>
    <col min="5929" max="5929" width="9.140625" style="2"/>
    <col min="5930" max="5930" width="49.85546875" style="2" customWidth="1"/>
    <col min="5931" max="5931" width="11.7109375" style="2" customWidth="1"/>
    <col min="5932" max="5932" width="25" style="2" customWidth="1"/>
    <col min="5933" max="5933" width="9.140625" style="2"/>
    <col min="5934" max="5934" width="49.85546875" style="2" customWidth="1"/>
    <col min="5935" max="5935" width="11.7109375" style="2" customWidth="1"/>
    <col min="5936" max="5936" width="25" style="2" customWidth="1"/>
    <col min="5937" max="5937" width="9.140625" style="2"/>
    <col min="5938" max="5938" width="49.85546875" style="2" customWidth="1"/>
    <col min="5939" max="5939" width="11.7109375" style="2" customWidth="1"/>
    <col min="5940" max="5940" width="25" style="2" customWidth="1"/>
    <col min="5941" max="5941" width="9.140625" style="2"/>
    <col min="5942" max="5942" width="49.85546875" style="2" customWidth="1"/>
    <col min="5943" max="5943" width="11.7109375" style="2" customWidth="1"/>
    <col min="5944" max="5944" width="25" style="2" customWidth="1"/>
    <col min="5945" max="5945" width="9.140625" style="2"/>
    <col min="5946" max="5946" width="49.85546875" style="2" customWidth="1"/>
    <col min="5947" max="5947" width="11.7109375" style="2" customWidth="1"/>
    <col min="5948" max="5948" width="25" style="2" customWidth="1"/>
    <col min="5949" max="5949" width="9.140625" style="2"/>
    <col min="5950" max="5950" width="49.85546875" style="2" customWidth="1"/>
    <col min="5951" max="5951" width="11.7109375" style="2" customWidth="1"/>
    <col min="5952" max="5952" width="25" style="2" customWidth="1"/>
    <col min="5953" max="5953" width="9.140625" style="2"/>
    <col min="5954" max="5954" width="49.85546875" style="2" customWidth="1"/>
    <col min="5955" max="5955" width="11.7109375" style="2" customWidth="1"/>
    <col min="5956" max="5956" width="25" style="2" customWidth="1"/>
    <col min="5957" max="5957" width="9.140625" style="2"/>
    <col min="5958" max="5958" width="49.85546875" style="2" customWidth="1"/>
    <col min="5959" max="5959" width="11.7109375" style="2" customWidth="1"/>
    <col min="5960" max="5960" width="25" style="2" customWidth="1"/>
    <col min="5961" max="5961" width="9.140625" style="2"/>
    <col min="5962" max="5962" width="49.85546875" style="2" customWidth="1"/>
    <col min="5963" max="5963" width="11.7109375" style="2" customWidth="1"/>
    <col min="5964" max="5964" width="25" style="2" customWidth="1"/>
    <col min="5965" max="5965" width="9.140625" style="2"/>
    <col min="5966" max="5966" width="49.85546875" style="2" customWidth="1"/>
    <col min="5967" max="5967" width="11.7109375" style="2" customWidth="1"/>
    <col min="5968" max="5968" width="25" style="2" customWidth="1"/>
    <col min="5969" max="5969" width="9.140625" style="2"/>
    <col min="5970" max="5970" width="49.85546875" style="2" customWidth="1"/>
    <col min="5971" max="5971" width="11.7109375" style="2" customWidth="1"/>
    <col min="5972" max="5972" width="25" style="2" customWidth="1"/>
    <col min="5973" max="5973" width="9.140625" style="2"/>
    <col min="5974" max="5974" width="49.85546875" style="2" customWidth="1"/>
    <col min="5975" max="5975" width="11.7109375" style="2" customWidth="1"/>
    <col min="5976" max="5976" width="25" style="2" customWidth="1"/>
    <col min="5977" max="5977" width="9.140625" style="2"/>
    <col min="5978" max="5978" width="49.85546875" style="2" customWidth="1"/>
    <col min="5979" max="5979" width="11.7109375" style="2" customWidth="1"/>
    <col min="5980" max="5980" width="25" style="2" customWidth="1"/>
    <col min="5981" max="5981" width="9.140625" style="2"/>
    <col min="5982" max="5982" width="49.85546875" style="2" customWidth="1"/>
    <col min="5983" max="5983" width="11.7109375" style="2" customWidth="1"/>
    <col min="5984" max="5984" width="25" style="2" customWidth="1"/>
    <col min="5985" max="5985" width="9.140625" style="2"/>
    <col min="5986" max="5986" width="49.85546875" style="2" customWidth="1"/>
    <col min="5987" max="5987" width="11.7109375" style="2" customWidth="1"/>
    <col min="5988" max="5988" width="25" style="2" customWidth="1"/>
    <col min="5989" max="5989" width="9.140625" style="2"/>
    <col min="5990" max="5990" width="49.85546875" style="2" customWidth="1"/>
    <col min="5991" max="5991" width="11.7109375" style="2" customWidth="1"/>
    <col min="5992" max="5992" width="25" style="2" customWidth="1"/>
    <col min="5993" max="5993" width="9.140625" style="2"/>
    <col min="5994" max="5994" width="49.85546875" style="2" customWidth="1"/>
    <col min="5995" max="5995" width="11.7109375" style="2" customWidth="1"/>
    <col min="5996" max="5996" width="25" style="2" customWidth="1"/>
    <col min="5997" max="5997" width="9.140625" style="2"/>
    <col min="5998" max="5998" width="49.85546875" style="2" customWidth="1"/>
    <col min="5999" max="5999" width="11.7109375" style="2" customWidth="1"/>
    <col min="6000" max="6000" width="25" style="2" customWidth="1"/>
    <col min="6001" max="6001" width="9.140625" style="2"/>
    <col min="6002" max="6002" width="49.85546875" style="2" customWidth="1"/>
    <col min="6003" max="6003" width="11.7109375" style="2" customWidth="1"/>
    <col min="6004" max="6004" width="25" style="2" customWidth="1"/>
    <col min="6005" max="6005" width="9.140625" style="2"/>
    <col min="6006" max="6006" width="49.85546875" style="2" customWidth="1"/>
    <col min="6007" max="6007" width="11.7109375" style="2" customWidth="1"/>
    <col min="6008" max="6008" width="25" style="2" customWidth="1"/>
    <col min="6009" max="6009" width="9.140625" style="2"/>
    <col min="6010" max="6010" width="49.85546875" style="2" customWidth="1"/>
    <col min="6011" max="6011" width="11.7109375" style="2" customWidth="1"/>
    <col min="6012" max="6012" width="25" style="2" customWidth="1"/>
    <col min="6013" max="6013" width="9.140625" style="2"/>
    <col min="6014" max="6014" width="49.85546875" style="2" customWidth="1"/>
    <col min="6015" max="6015" width="11.7109375" style="2" customWidth="1"/>
    <col min="6016" max="6016" width="25" style="2" customWidth="1"/>
    <col min="6017" max="6017" width="9.140625" style="2"/>
    <col min="6018" max="6018" width="49.85546875" style="2" customWidth="1"/>
    <col min="6019" max="6019" width="11.7109375" style="2" customWidth="1"/>
    <col min="6020" max="6020" width="25" style="2" customWidth="1"/>
    <col min="6021" max="6021" width="9.140625" style="2"/>
    <col min="6022" max="6022" width="49.85546875" style="2" customWidth="1"/>
    <col min="6023" max="6023" width="11.7109375" style="2" customWidth="1"/>
    <col min="6024" max="6024" width="25" style="2" customWidth="1"/>
    <col min="6025" max="6025" width="9.140625" style="2"/>
    <col min="6026" max="6026" width="49.85546875" style="2" customWidth="1"/>
    <col min="6027" max="6027" width="11.7109375" style="2" customWidth="1"/>
    <col min="6028" max="6028" width="25" style="2" customWidth="1"/>
    <col min="6029" max="6029" width="9.140625" style="2"/>
    <col min="6030" max="6030" width="49.85546875" style="2" customWidth="1"/>
    <col min="6031" max="6031" width="11.7109375" style="2" customWidth="1"/>
    <col min="6032" max="6032" width="25" style="2" customWidth="1"/>
    <col min="6033" max="6033" width="9.140625" style="2"/>
    <col min="6034" max="6034" width="49.85546875" style="2" customWidth="1"/>
    <col min="6035" max="6035" width="11.7109375" style="2" customWidth="1"/>
    <col min="6036" max="6036" width="25" style="2" customWidth="1"/>
    <col min="6037" max="6037" width="9.140625" style="2"/>
    <col min="6038" max="6038" width="49.85546875" style="2" customWidth="1"/>
    <col min="6039" max="6039" width="11.7109375" style="2" customWidth="1"/>
    <col min="6040" max="6040" width="25" style="2" customWidth="1"/>
    <col min="6041" max="6041" width="9.140625" style="2"/>
    <col min="6042" max="6042" width="49.85546875" style="2" customWidth="1"/>
    <col min="6043" max="6043" width="11.7109375" style="2" customWidth="1"/>
    <col min="6044" max="6044" width="25" style="2" customWidth="1"/>
    <col min="6045" max="6045" width="9.140625" style="2"/>
    <col min="6046" max="6046" width="49.85546875" style="2" customWidth="1"/>
    <col min="6047" max="6047" width="11.7109375" style="2" customWidth="1"/>
    <col min="6048" max="6048" width="25" style="2" customWidth="1"/>
    <col min="6049" max="6049" width="9.140625" style="2"/>
    <col min="6050" max="6050" width="49.85546875" style="2" customWidth="1"/>
    <col min="6051" max="6051" width="11.7109375" style="2" customWidth="1"/>
    <col min="6052" max="6052" width="25" style="2" customWidth="1"/>
    <col min="6053" max="6053" width="9.140625" style="2"/>
    <col min="6054" max="6054" width="49.85546875" style="2" customWidth="1"/>
    <col min="6055" max="6055" width="11.7109375" style="2" customWidth="1"/>
    <col min="6056" max="6056" width="25" style="2" customWidth="1"/>
    <col min="6057" max="6057" width="9.140625" style="2"/>
    <col min="6058" max="6058" width="49.85546875" style="2" customWidth="1"/>
    <col min="6059" max="6059" width="11.7109375" style="2" customWidth="1"/>
    <col min="6060" max="6060" width="25" style="2" customWidth="1"/>
    <col min="6061" max="6061" width="9.140625" style="2"/>
    <col min="6062" max="6062" width="49.85546875" style="2" customWidth="1"/>
    <col min="6063" max="6063" width="11.7109375" style="2" customWidth="1"/>
    <col min="6064" max="6064" width="25" style="2" customWidth="1"/>
    <col min="6065" max="6065" width="9.140625" style="2"/>
    <col min="6066" max="6066" width="49.85546875" style="2" customWidth="1"/>
    <col min="6067" max="6067" width="11.7109375" style="2" customWidth="1"/>
    <col min="6068" max="6068" width="25" style="2" customWidth="1"/>
    <col min="6069" max="6069" width="9.140625" style="2"/>
    <col min="6070" max="6070" width="49.85546875" style="2" customWidth="1"/>
    <col min="6071" max="6071" width="11.7109375" style="2" customWidth="1"/>
    <col min="6072" max="6072" width="25" style="2" customWidth="1"/>
    <col min="6073" max="6073" width="9.140625" style="2"/>
    <col min="6074" max="6074" width="49.85546875" style="2" customWidth="1"/>
    <col min="6075" max="6075" width="11.7109375" style="2" customWidth="1"/>
    <col min="6076" max="6076" width="25" style="2" customWidth="1"/>
    <col min="6077" max="6077" width="9.140625" style="2"/>
    <col min="6078" max="6078" width="49.85546875" style="2" customWidth="1"/>
    <col min="6079" max="6079" width="11.7109375" style="2" customWidth="1"/>
    <col min="6080" max="6080" width="25" style="2" customWidth="1"/>
    <col min="6081" max="6081" width="9.140625" style="2"/>
    <col min="6082" max="6082" width="49.85546875" style="2" customWidth="1"/>
    <col min="6083" max="6083" width="11.7109375" style="2" customWidth="1"/>
    <col min="6084" max="6084" width="25" style="2" customWidth="1"/>
    <col min="6085" max="6085" width="9.140625" style="2"/>
    <col min="6086" max="6086" width="49.85546875" style="2" customWidth="1"/>
    <col min="6087" max="6087" width="11.7109375" style="2" customWidth="1"/>
    <col min="6088" max="6088" width="25" style="2" customWidth="1"/>
    <col min="6089" max="6089" width="9.140625" style="2"/>
    <col min="6090" max="6090" width="49.85546875" style="2" customWidth="1"/>
    <col min="6091" max="6091" width="11.7109375" style="2" customWidth="1"/>
    <col min="6092" max="6092" width="25" style="2" customWidth="1"/>
    <col min="6093" max="6093" width="9.140625" style="2"/>
    <col min="6094" max="6094" width="49.85546875" style="2" customWidth="1"/>
    <col min="6095" max="6095" width="11.7109375" style="2" customWidth="1"/>
    <col min="6096" max="6096" width="25" style="2" customWidth="1"/>
    <col min="6097" max="6097" width="9.140625" style="2"/>
    <col min="6098" max="6098" width="49.85546875" style="2" customWidth="1"/>
    <col min="6099" max="6099" width="11.7109375" style="2" customWidth="1"/>
    <col min="6100" max="6100" width="25" style="2" customWidth="1"/>
    <col min="6101" max="6101" width="9.140625" style="2"/>
    <col min="6102" max="6102" width="49.85546875" style="2" customWidth="1"/>
    <col min="6103" max="6103" width="11.7109375" style="2" customWidth="1"/>
    <col min="6104" max="6104" width="25" style="2" customWidth="1"/>
    <col min="6105" max="6105" width="9.140625" style="2"/>
    <col min="6106" max="6106" width="49.85546875" style="2" customWidth="1"/>
    <col min="6107" max="6107" width="11.7109375" style="2" customWidth="1"/>
    <col min="6108" max="6108" width="25" style="2" customWidth="1"/>
    <col min="6109" max="6109" width="9.140625" style="2"/>
    <col min="6110" max="6110" width="49.85546875" style="2" customWidth="1"/>
    <col min="6111" max="6111" width="11.7109375" style="2" customWidth="1"/>
    <col min="6112" max="6112" width="25" style="2" customWidth="1"/>
    <col min="6113" max="6113" width="9.140625" style="2"/>
    <col min="6114" max="6114" width="49.85546875" style="2" customWidth="1"/>
    <col min="6115" max="6115" width="11.7109375" style="2" customWidth="1"/>
    <col min="6116" max="6116" width="25" style="2" customWidth="1"/>
    <col min="6117" max="6117" width="9.140625" style="2"/>
    <col min="6118" max="6118" width="49.85546875" style="2" customWidth="1"/>
    <col min="6119" max="6119" width="11.7109375" style="2" customWidth="1"/>
    <col min="6120" max="6120" width="25" style="2" customWidth="1"/>
    <col min="6121" max="6121" width="9.140625" style="2"/>
    <col min="6122" max="6122" width="49.85546875" style="2" customWidth="1"/>
    <col min="6123" max="6123" width="11.7109375" style="2" customWidth="1"/>
    <col min="6124" max="6124" width="25" style="2" customWidth="1"/>
    <col min="6125" max="6125" width="9.140625" style="2"/>
    <col min="6126" max="6126" width="49.85546875" style="2" customWidth="1"/>
    <col min="6127" max="6127" width="11.7109375" style="2" customWidth="1"/>
    <col min="6128" max="6128" width="25" style="2" customWidth="1"/>
    <col min="6129" max="6129" width="9.140625" style="2"/>
    <col min="6130" max="6130" width="49.85546875" style="2" customWidth="1"/>
    <col min="6131" max="6131" width="11.7109375" style="2" customWidth="1"/>
    <col min="6132" max="6132" width="25" style="2" customWidth="1"/>
    <col min="6133" max="6133" width="9.140625" style="2"/>
    <col min="6134" max="6134" width="49.85546875" style="2" customWidth="1"/>
    <col min="6135" max="6135" width="11.7109375" style="2" customWidth="1"/>
    <col min="6136" max="6136" width="25" style="2" customWidth="1"/>
    <col min="6137" max="6137" width="9.140625" style="2"/>
    <col min="6138" max="6138" width="49.85546875" style="2" customWidth="1"/>
    <col min="6139" max="6139" width="11.7109375" style="2" customWidth="1"/>
    <col min="6140" max="6140" width="25" style="2" customWidth="1"/>
    <col min="6141" max="6141" width="9.140625" style="2"/>
    <col min="6142" max="6142" width="49.85546875" style="2" customWidth="1"/>
    <col min="6143" max="6143" width="11.7109375" style="2" customWidth="1"/>
    <col min="6144" max="6144" width="25" style="2" customWidth="1"/>
    <col min="6145" max="6145" width="9.140625" style="2"/>
    <col min="6146" max="6146" width="49.85546875" style="2" customWidth="1"/>
    <col min="6147" max="6147" width="11.7109375" style="2" customWidth="1"/>
    <col min="6148" max="6148" width="25" style="2" customWidth="1"/>
    <col min="6149" max="6149" width="9.140625" style="2"/>
    <col min="6150" max="6150" width="49.85546875" style="2" customWidth="1"/>
    <col min="6151" max="6151" width="11.7109375" style="2" customWidth="1"/>
    <col min="6152" max="6152" width="25" style="2" customWidth="1"/>
    <col min="6153" max="6153" width="9.140625" style="2"/>
    <col min="6154" max="6154" width="49.85546875" style="2" customWidth="1"/>
    <col min="6155" max="6155" width="11.7109375" style="2" customWidth="1"/>
    <col min="6156" max="6156" width="25" style="2" customWidth="1"/>
    <col min="6157" max="6157" width="9.140625" style="2"/>
    <col min="6158" max="6158" width="49.85546875" style="2" customWidth="1"/>
    <col min="6159" max="6159" width="11.7109375" style="2" customWidth="1"/>
    <col min="6160" max="6160" width="25" style="2" customWidth="1"/>
    <col min="6161" max="6161" width="9.140625" style="2"/>
    <col min="6162" max="6162" width="49.85546875" style="2" customWidth="1"/>
    <col min="6163" max="6163" width="11.7109375" style="2" customWidth="1"/>
    <col min="6164" max="6164" width="25" style="2" customWidth="1"/>
    <col min="6165" max="6165" width="9.140625" style="2"/>
    <col min="6166" max="6166" width="49.85546875" style="2" customWidth="1"/>
    <col min="6167" max="6167" width="11.7109375" style="2" customWidth="1"/>
    <col min="6168" max="6168" width="25" style="2" customWidth="1"/>
    <col min="6169" max="6169" width="9.140625" style="2"/>
    <col min="6170" max="6170" width="49.85546875" style="2" customWidth="1"/>
    <col min="6171" max="6171" width="11.7109375" style="2" customWidth="1"/>
    <col min="6172" max="6172" width="25" style="2" customWidth="1"/>
    <col min="6173" max="6173" width="9.140625" style="2"/>
    <col min="6174" max="6174" width="49.85546875" style="2" customWidth="1"/>
    <col min="6175" max="6175" width="11.7109375" style="2" customWidth="1"/>
    <col min="6176" max="6176" width="25" style="2" customWidth="1"/>
    <col min="6177" max="6177" width="9.140625" style="2"/>
    <col min="6178" max="6178" width="49.85546875" style="2" customWidth="1"/>
    <col min="6179" max="6179" width="11.7109375" style="2" customWidth="1"/>
    <col min="6180" max="6180" width="25" style="2" customWidth="1"/>
    <col min="6181" max="6181" width="9.140625" style="2"/>
    <col min="6182" max="6182" width="49.85546875" style="2" customWidth="1"/>
    <col min="6183" max="6183" width="11.7109375" style="2" customWidth="1"/>
    <col min="6184" max="6184" width="25" style="2" customWidth="1"/>
    <col min="6185" max="6185" width="9.140625" style="2"/>
    <col min="6186" max="6186" width="49.85546875" style="2" customWidth="1"/>
    <col min="6187" max="6187" width="11.7109375" style="2" customWidth="1"/>
    <col min="6188" max="6188" width="25" style="2" customWidth="1"/>
    <col min="6189" max="6189" width="9.140625" style="2"/>
    <col min="6190" max="6190" width="49.85546875" style="2" customWidth="1"/>
    <col min="6191" max="6191" width="11.7109375" style="2" customWidth="1"/>
    <col min="6192" max="6192" width="25" style="2" customWidth="1"/>
    <col min="6193" max="6193" width="9.140625" style="2"/>
    <col min="6194" max="6194" width="49.85546875" style="2" customWidth="1"/>
    <col min="6195" max="6195" width="11.7109375" style="2" customWidth="1"/>
    <col min="6196" max="6196" width="25" style="2" customWidth="1"/>
    <col min="6197" max="6197" width="9.140625" style="2"/>
    <col min="6198" max="6198" width="49.85546875" style="2" customWidth="1"/>
    <col min="6199" max="6199" width="11.7109375" style="2" customWidth="1"/>
    <col min="6200" max="6200" width="25" style="2" customWidth="1"/>
    <col min="6201" max="6201" width="9.140625" style="2"/>
    <col min="6202" max="6202" width="49.85546875" style="2" customWidth="1"/>
    <col min="6203" max="6203" width="11.7109375" style="2" customWidth="1"/>
    <col min="6204" max="6204" width="25" style="2" customWidth="1"/>
    <col min="6205" max="6205" width="9.140625" style="2"/>
    <col min="6206" max="6206" width="49.85546875" style="2" customWidth="1"/>
    <col min="6207" max="6207" width="11.7109375" style="2" customWidth="1"/>
    <col min="6208" max="6208" width="25" style="2" customWidth="1"/>
    <col min="6209" max="6209" width="9.140625" style="2"/>
    <col min="6210" max="6210" width="49.85546875" style="2" customWidth="1"/>
    <col min="6211" max="6211" width="11.7109375" style="2" customWidth="1"/>
    <col min="6212" max="6212" width="25" style="2" customWidth="1"/>
    <col min="6213" max="6213" width="9.140625" style="2"/>
    <col min="6214" max="6214" width="49.85546875" style="2" customWidth="1"/>
    <col min="6215" max="6215" width="11.7109375" style="2" customWidth="1"/>
    <col min="6216" max="6216" width="25" style="2" customWidth="1"/>
    <col min="6217" max="6217" width="9.140625" style="2"/>
    <col min="6218" max="6218" width="49.85546875" style="2" customWidth="1"/>
    <col min="6219" max="6219" width="11.7109375" style="2" customWidth="1"/>
    <col min="6220" max="6220" width="25" style="2" customWidth="1"/>
    <col min="6221" max="6221" width="9.140625" style="2"/>
    <col min="6222" max="6222" width="49.85546875" style="2" customWidth="1"/>
    <col min="6223" max="6223" width="11.7109375" style="2" customWidth="1"/>
    <col min="6224" max="6224" width="25" style="2" customWidth="1"/>
    <col min="6225" max="6225" width="9.140625" style="2"/>
    <col min="6226" max="6226" width="49.85546875" style="2" customWidth="1"/>
    <col min="6227" max="6227" width="11.7109375" style="2" customWidth="1"/>
    <col min="6228" max="6228" width="25" style="2" customWidth="1"/>
    <col min="6229" max="6229" width="9.140625" style="2"/>
    <col min="6230" max="6230" width="49.85546875" style="2" customWidth="1"/>
    <col min="6231" max="6231" width="11.7109375" style="2" customWidth="1"/>
    <col min="6232" max="6232" width="25" style="2" customWidth="1"/>
    <col min="6233" max="6233" width="9.140625" style="2"/>
    <col min="6234" max="6234" width="49.85546875" style="2" customWidth="1"/>
    <col min="6235" max="6235" width="11.7109375" style="2" customWidth="1"/>
    <col min="6236" max="6236" width="25" style="2" customWidth="1"/>
    <col min="6237" max="6237" width="9.140625" style="2"/>
    <col min="6238" max="6238" width="49.85546875" style="2" customWidth="1"/>
    <col min="6239" max="6239" width="11.7109375" style="2" customWidth="1"/>
    <col min="6240" max="6240" width="25" style="2" customWidth="1"/>
    <col min="6241" max="6241" width="9.140625" style="2"/>
    <col min="6242" max="6242" width="49.85546875" style="2" customWidth="1"/>
    <col min="6243" max="6243" width="11.7109375" style="2" customWidth="1"/>
    <col min="6244" max="6244" width="25" style="2" customWidth="1"/>
    <col min="6245" max="6245" width="9.140625" style="2"/>
    <col min="6246" max="6246" width="49.85546875" style="2" customWidth="1"/>
    <col min="6247" max="6247" width="11.7109375" style="2" customWidth="1"/>
    <col min="6248" max="6248" width="25" style="2" customWidth="1"/>
    <col min="6249" max="6249" width="9.140625" style="2"/>
    <col min="6250" max="6250" width="49.85546875" style="2" customWidth="1"/>
    <col min="6251" max="6251" width="11.7109375" style="2" customWidth="1"/>
    <col min="6252" max="6252" width="25" style="2" customWidth="1"/>
    <col min="6253" max="6253" width="9.140625" style="2"/>
    <col min="6254" max="6254" width="49.85546875" style="2" customWidth="1"/>
    <col min="6255" max="6255" width="11.7109375" style="2" customWidth="1"/>
    <col min="6256" max="6256" width="25" style="2" customWidth="1"/>
    <col min="6257" max="6257" width="9.140625" style="2"/>
    <col min="6258" max="6258" width="49.85546875" style="2" customWidth="1"/>
    <col min="6259" max="6259" width="11.7109375" style="2" customWidth="1"/>
    <col min="6260" max="6260" width="25" style="2" customWidth="1"/>
    <col min="6261" max="6261" width="9.140625" style="2"/>
    <col min="6262" max="6262" width="49.85546875" style="2" customWidth="1"/>
    <col min="6263" max="6263" width="11.7109375" style="2" customWidth="1"/>
    <col min="6264" max="6264" width="25" style="2" customWidth="1"/>
    <col min="6265" max="6265" width="9.140625" style="2"/>
    <col min="6266" max="6266" width="49.85546875" style="2" customWidth="1"/>
    <col min="6267" max="6267" width="11.7109375" style="2" customWidth="1"/>
    <col min="6268" max="6268" width="25" style="2" customWidth="1"/>
    <col min="6269" max="6269" width="9.140625" style="2"/>
    <col min="6270" max="6270" width="49.85546875" style="2" customWidth="1"/>
    <col min="6271" max="6271" width="11.7109375" style="2" customWidth="1"/>
    <col min="6272" max="6272" width="25" style="2" customWidth="1"/>
    <col min="6273" max="6273" width="9.140625" style="2"/>
    <col min="6274" max="6274" width="49.85546875" style="2" customWidth="1"/>
    <col min="6275" max="6275" width="11.7109375" style="2" customWidth="1"/>
    <col min="6276" max="6276" width="25" style="2" customWidth="1"/>
    <col min="6277" max="6277" width="9.140625" style="2"/>
    <col min="6278" max="6278" width="49.85546875" style="2" customWidth="1"/>
    <col min="6279" max="6279" width="11.7109375" style="2" customWidth="1"/>
    <col min="6280" max="6280" width="25" style="2" customWidth="1"/>
    <col min="6281" max="6281" width="9.140625" style="2"/>
    <col min="6282" max="6282" width="49.85546875" style="2" customWidth="1"/>
    <col min="6283" max="6283" width="11.7109375" style="2" customWidth="1"/>
    <col min="6284" max="6284" width="25" style="2" customWidth="1"/>
    <col min="6285" max="6285" width="9.140625" style="2"/>
    <col min="6286" max="6286" width="49.85546875" style="2" customWidth="1"/>
    <col min="6287" max="6287" width="11.7109375" style="2" customWidth="1"/>
    <col min="6288" max="6288" width="25" style="2" customWidth="1"/>
    <col min="6289" max="6289" width="9.140625" style="2"/>
    <col min="6290" max="6290" width="49.85546875" style="2" customWidth="1"/>
    <col min="6291" max="6291" width="11.7109375" style="2" customWidth="1"/>
    <col min="6292" max="6292" width="25" style="2" customWidth="1"/>
    <col min="6293" max="6293" width="9.140625" style="2"/>
    <col min="6294" max="6294" width="49.85546875" style="2" customWidth="1"/>
    <col min="6295" max="6295" width="11.7109375" style="2" customWidth="1"/>
    <col min="6296" max="6296" width="25" style="2" customWidth="1"/>
    <col min="6297" max="6297" width="9.140625" style="2"/>
    <col min="6298" max="6298" width="49.85546875" style="2" customWidth="1"/>
    <col min="6299" max="6299" width="11.7109375" style="2" customWidth="1"/>
    <col min="6300" max="6300" width="25" style="2" customWidth="1"/>
    <col min="6301" max="6301" width="9.140625" style="2"/>
    <col min="6302" max="6302" width="49.85546875" style="2" customWidth="1"/>
    <col min="6303" max="6303" width="11.7109375" style="2" customWidth="1"/>
    <col min="6304" max="6304" width="25" style="2" customWidth="1"/>
    <col min="6305" max="6305" width="9.140625" style="2"/>
    <col min="6306" max="6306" width="49.85546875" style="2" customWidth="1"/>
    <col min="6307" max="6307" width="11.7109375" style="2" customWidth="1"/>
    <col min="6308" max="6308" width="25" style="2" customWidth="1"/>
    <col min="6309" max="6309" width="9.140625" style="2"/>
    <col min="6310" max="6310" width="49.85546875" style="2" customWidth="1"/>
    <col min="6311" max="6311" width="11.7109375" style="2" customWidth="1"/>
    <col min="6312" max="6312" width="25" style="2" customWidth="1"/>
    <col min="6313" max="6313" width="9.140625" style="2"/>
    <col min="6314" max="6314" width="49.85546875" style="2" customWidth="1"/>
    <col min="6315" max="6315" width="11.7109375" style="2" customWidth="1"/>
    <col min="6316" max="6316" width="25" style="2" customWidth="1"/>
    <col min="6317" max="6317" width="9.140625" style="2"/>
    <col min="6318" max="6318" width="49.85546875" style="2" customWidth="1"/>
    <col min="6319" max="6319" width="11.7109375" style="2" customWidth="1"/>
    <col min="6320" max="6320" width="25" style="2" customWidth="1"/>
    <col min="6321" max="6321" width="9.140625" style="2"/>
    <col min="6322" max="6322" width="49.85546875" style="2" customWidth="1"/>
    <col min="6323" max="6323" width="11.7109375" style="2" customWidth="1"/>
    <col min="6324" max="6324" width="25" style="2" customWidth="1"/>
    <col min="6325" max="6325" width="9.140625" style="2"/>
    <col min="6326" max="6326" width="49.85546875" style="2" customWidth="1"/>
    <col min="6327" max="6327" width="11.7109375" style="2" customWidth="1"/>
    <col min="6328" max="6328" width="25" style="2" customWidth="1"/>
    <col min="6329" max="6329" width="9.140625" style="2"/>
    <col min="6330" max="6330" width="49.85546875" style="2" customWidth="1"/>
    <col min="6331" max="6331" width="11.7109375" style="2" customWidth="1"/>
    <col min="6332" max="6332" width="25" style="2" customWidth="1"/>
    <col min="6333" max="6333" width="9.140625" style="2"/>
    <col min="6334" max="6334" width="49.85546875" style="2" customWidth="1"/>
    <col min="6335" max="6335" width="11.7109375" style="2" customWidth="1"/>
    <col min="6336" max="6336" width="25" style="2" customWidth="1"/>
    <col min="6337" max="6337" width="9.140625" style="2"/>
    <col min="6338" max="6338" width="49.85546875" style="2" customWidth="1"/>
    <col min="6339" max="6339" width="11.7109375" style="2" customWidth="1"/>
    <col min="6340" max="6340" width="25" style="2" customWidth="1"/>
    <col min="6341" max="6341" width="9.140625" style="2"/>
    <col min="6342" max="6342" width="49.85546875" style="2" customWidth="1"/>
    <col min="6343" max="6343" width="11.7109375" style="2" customWidth="1"/>
    <col min="6344" max="6344" width="25" style="2" customWidth="1"/>
    <col min="6345" max="6345" width="9.140625" style="2"/>
    <col min="6346" max="6346" width="49.85546875" style="2" customWidth="1"/>
    <col min="6347" max="6347" width="11.7109375" style="2" customWidth="1"/>
    <col min="6348" max="6348" width="25" style="2" customWidth="1"/>
    <col min="6349" max="6349" width="9.140625" style="2"/>
    <col min="6350" max="6350" width="49.85546875" style="2" customWidth="1"/>
    <col min="6351" max="6351" width="11.7109375" style="2" customWidth="1"/>
    <col min="6352" max="6352" width="25" style="2" customWidth="1"/>
    <col min="6353" max="6353" width="9.140625" style="2"/>
    <col min="6354" max="6354" width="49.85546875" style="2" customWidth="1"/>
    <col min="6355" max="6355" width="11.7109375" style="2" customWidth="1"/>
    <col min="6356" max="6356" width="25" style="2" customWidth="1"/>
    <col min="6357" max="6357" width="9.140625" style="2"/>
    <col min="6358" max="6358" width="49.85546875" style="2" customWidth="1"/>
    <col min="6359" max="6359" width="11.7109375" style="2" customWidth="1"/>
    <col min="6360" max="6360" width="25" style="2" customWidth="1"/>
    <col min="6361" max="6361" width="9.140625" style="2"/>
    <col min="6362" max="6362" width="49.85546875" style="2" customWidth="1"/>
    <col min="6363" max="6363" width="11.7109375" style="2" customWidth="1"/>
    <col min="6364" max="6364" width="25" style="2" customWidth="1"/>
    <col min="6365" max="6365" width="9.140625" style="2"/>
    <col min="6366" max="6366" width="49.85546875" style="2" customWidth="1"/>
    <col min="6367" max="6367" width="11.7109375" style="2" customWidth="1"/>
    <col min="6368" max="6368" width="25" style="2" customWidth="1"/>
    <col min="6369" max="6369" width="9.140625" style="2"/>
    <col min="6370" max="6370" width="49.85546875" style="2" customWidth="1"/>
    <col min="6371" max="6371" width="11.7109375" style="2" customWidth="1"/>
    <col min="6372" max="6372" width="25" style="2" customWidth="1"/>
    <col min="6373" max="6373" width="9.140625" style="2"/>
    <col min="6374" max="6374" width="49.85546875" style="2" customWidth="1"/>
    <col min="6375" max="6375" width="11.7109375" style="2" customWidth="1"/>
    <col min="6376" max="6376" width="25" style="2" customWidth="1"/>
    <col min="6377" max="6377" width="9.140625" style="2"/>
    <col min="6378" max="6378" width="49.85546875" style="2" customWidth="1"/>
    <col min="6379" max="6379" width="11.7109375" style="2" customWidth="1"/>
    <col min="6380" max="6380" width="25" style="2" customWidth="1"/>
    <col min="6381" max="6381" width="9.140625" style="2"/>
    <col min="6382" max="6382" width="49.85546875" style="2" customWidth="1"/>
    <col min="6383" max="6383" width="11.7109375" style="2" customWidth="1"/>
    <col min="6384" max="6384" width="25" style="2" customWidth="1"/>
    <col min="6385" max="6385" width="9.140625" style="2"/>
    <col min="6386" max="6386" width="49.85546875" style="2" customWidth="1"/>
    <col min="6387" max="6387" width="11.7109375" style="2" customWidth="1"/>
    <col min="6388" max="6388" width="25" style="2" customWidth="1"/>
    <col min="6389" max="6389" width="9.140625" style="2"/>
    <col min="6390" max="6390" width="49.85546875" style="2" customWidth="1"/>
    <col min="6391" max="6391" width="11.7109375" style="2" customWidth="1"/>
    <col min="6392" max="6392" width="25" style="2" customWidth="1"/>
    <col min="6393" max="6393" width="9.140625" style="2"/>
    <col min="6394" max="6394" width="49.85546875" style="2" customWidth="1"/>
    <col min="6395" max="6395" width="11.7109375" style="2" customWidth="1"/>
    <col min="6396" max="6396" width="25" style="2" customWidth="1"/>
    <col min="6397" max="6397" width="9.140625" style="2"/>
    <col min="6398" max="6398" width="49.85546875" style="2" customWidth="1"/>
    <col min="6399" max="6399" width="11.7109375" style="2" customWidth="1"/>
    <col min="6400" max="6400" width="25" style="2" customWidth="1"/>
    <col min="6401" max="6401" width="9.140625" style="2"/>
    <col min="6402" max="6402" width="49.85546875" style="2" customWidth="1"/>
    <col min="6403" max="6403" width="11.7109375" style="2" customWidth="1"/>
    <col min="6404" max="6404" width="25" style="2" customWidth="1"/>
    <col min="6405" max="6405" width="9.140625" style="2"/>
    <col min="6406" max="6406" width="49.85546875" style="2" customWidth="1"/>
    <col min="6407" max="6407" width="11.7109375" style="2" customWidth="1"/>
    <col min="6408" max="6408" width="25" style="2" customWidth="1"/>
    <col min="6409" max="6409" width="9.140625" style="2"/>
    <col min="6410" max="6410" width="49.85546875" style="2" customWidth="1"/>
    <col min="6411" max="6411" width="11.7109375" style="2" customWidth="1"/>
    <col min="6412" max="6412" width="25" style="2" customWidth="1"/>
    <col min="6413" max="6413" width="9.140625" style="2"/>
    <col min="6414" max="6414" width="49.85546875" style="2" customWidth="1"/>
    <col min="6415" max="6415" width="11.7109375" style="2" customWidth="1"/>
    <col min="6416" max="6416" width="25" style="2" customWidth="1"/>
    <col min="6417" max="6417" width="9.140625" style="2"/>
    <col min="6418" max="6418" width="49.85546875" style="2" customWidth="1"/>
    <col min="6419" max="6419" width="11.7109375" style="2" customWidth="1"/>
    <col min="6420" max="6420" width="25" style="2" customWidth="1"/>
    <col min="6421" max="6421" width="9.140625" style="2"/>
    <col min="6422" max="6422" width="49.85546875" style="2" customWidth="1"/>
    <col min="6423" max="6423" width="11.7109375" style="2" customWidth="1"/>
    <col min="6424" max="6424" width="25" style="2" customWidth="1"/>
    <col min="6425" max="6425" width="9.140625" style="2"/>
    <col min="6426" max="6426" width="49.85546875" style="2" customWidth="1"/>
    <col min="6427" max="6427" width="11.7109375" style="2" customWidth="1"/>
    <col min="6428" max="6428" width="25" style="2" customWidth="1"/>
    <col min="6429" max="6429" width="9.140625" style="2"/>
    <col min="6430" max="6430" width="49.85546875" style="2" customWidth="1"/>
    <col min="6431" max="6431" width="11.7109375" style="2" customWidth="1"/>
    <col min="6432" max="6432" width="25" style="2" customWidth="1"/>
    <col min="6433" max="6433" width="9.140625" style="2"/>
    <col min="6434" max="6434" width="49.85546875" style="2" customWidth="1"/>
    <col min="6435" max="6435" width="11.7109375" style="2" customWidth="1"/>
    <col min="6436" max="6436" width="25" style="2" customWidth="1"/>
    <col min="6437" max="6437" width="9.140625" style="2"/>
    <col min="6438" max="6438" width="49.85546875" style="2" customWidth="1"/>
    <col min="6439" max="6439" width="11.7109375" style="2" customWidth="1"/>
    <col min="6440" max="6440" width="25" style="2" customWidth="1"/>
    <col min="6441" max="6441" width="9.140625" style="2"/>
    <col min="6442" max="6442" width="49.85546875" style="2" customWidth="1"/>
    <col min="6443" max="6443" width="11.7109375" style="2" customWidth="1"/>
    <col min="6444" max="6444" width="25" style="2" customWidth="1"/>
    <col min="6445" max="6445" width="9.140625" style="2"/>
    <col min="6446" max="6446" width="49.85546875" style="2" customWidth="1"/>
    <col min="6447" max="6447" width="11.7109375" style="2" customWidth="1"/>
    <col min="6448" max="6448" width="25" style="2" customWidth="1"/>
    <col min="6449" max="6449" width="9.140625" style="2"/>
    <col min="6450" max="6450" width="49.85546875" style="2" customWidth="1"/>
    <col min="6451" max="6451" width="11.7109375" style="2" customWidth="1"/>
    <col min="6452" max="6452" width="25" style="2" customWidth="1"/>
    <col min="6453" max="6453" width="9.140625" style="2"/>
    <col min="6454" max="6454" width="49.85546875" style="2" customWidth="1"/>
    <col min="6455" max="6455" width="11.7109375" style="2" customWidth="1"/>
    <col min="6456" max="6456" width="25" style="2" customWidth="1"/>
    <col min="6457" max="6457" width="9.140625" style="2"/>
    <col min="6458" max="6458" width="49.85546875" style="2" customWidth="1"/>
    <col min="6459" max="6459" width="11.7109375" style="2" customWidth="1"/>
    <col min="6460" max="6460" width="25" style="2" customWidth="1"/>
    <col min="6461" max="6461" width="9.140625" style="2"/>
    <col min="6462" max="6462" width="49.85546875" style="2" customWidth="1"/>
    <col min="6463" max="6463" width="11.7109375" style="2" customWidth="1"/>
    <col min="6464" max="6464" width="25" style="2" customWidth="1"/>
    <col min="6465" max="6465" width="9.140625" style="2"/>
    <col min="6466" max="6466" width="49.85546875" style="2" customWidth="1"/>
    <col min="6467" max="6467" width="11.7109375" style="2" customWidth="1"/>
    <col min="6468" max="6468" width="25" style="2" customWidth="1"/>
    <col min="6469" max="6469" width="9.140625" style="2"/>
    <col min="6470" max="6470" width="49.85546875" style="2" customWidth="1"/>
    <col min="6471" max="6471" width="11.7109375" style="2" customWidth="1"/>
    <col min="6472" max="6472" width="25" style="2" customWidth="1"/>
    <col min="6473" max="6473" width="9.140625" style="2"/>
    <col min="6474" max="6474" width="49.85546875" style="2" customWidth="1"/>
    <col min="6475" max="6475" width="11.7109375" style="2" customWidth="1"/>
    <col min="6476" max="6476" width="25" style="2" customWidth="1"/>
    <col min="6477" max="6477" width="9.140625" style="2"/>
    <col min="6478" max="6478" width="49.85546875" style="2" customWidth="1"/>
    <col min="6479" max="6479" width="11.7109375" style="2" customWidth="1"/>
    <col min="6480" max="6480" width="25" style="2" customWidth="1"/>
    <col min="6481" max="6481" width="9.140625" style="2"/>
    <col min="6482" max="6482" width="49.85546875" style="2" customWidth="1"/>
    <col min="6483" max="6483" width="11.7109375" style="2" customWidth="1"/>
    <col min="6484" max="6484" width="25" style="2" customWidth="1"/>
    <col min="6485" max="6485" width="9.140625" style="2"/>
    <col min="6486" max="6486" width="49.85546875" style="2" customWidth="1"/>
    <col min="6487" max="6487" width="11.7109375" style="2" customWidth="1"/>
    <col min="6488" max="6488" width="25" style="2" customWidth="1"/>
    <col min="6489" max="6489" width="9.140625" style="2"/>
    <col min="6490" max="6490" width="49.85546875" style="2" customWidth="1"/>
    <col min="6491" max="6491" width="11.7109375" style="2" customWidth="1"/>
    <col min="6492" max="6492" width="25" style="2" customWidth="1"/>
    <col min="6493" max="6493" width="9.140625" style="2"/>
    <col min="6494" max="6494" width="49.85546875" style="2" customWidth="1"/>
    <col min="6495" max="6495" width="11.7109375" style="2" customWidth="1"/>
    <col min="6496" max="6496" width="25" style="2" customWidth="1"/>
    <col min="6497" max="6497" width="9.140625" style="2"/>
    <col min="6498" max="6498" width="49.85546875" style="2" customWidth="1"/>
    <col min="6499" max="6499" width="11.7109375" style="2" customWidth="1"/>
    <col min="6500" max="6500" width="25" style="2" customWidth="1"/>
    <col min="6501" max="6501" width="9.140625" style="2"/>
    <col min="6502" max="6502" width="49.85546875" style="2" customWidth="1"/>
    <col min="6503" max="6503" width="11.7109375" style="2" customWidth="1"/>
    <col min="6504" max="6504" width="25" style="2" customWidth="1"/>
    <col min="6505" max="6505" width="9.140625" style="2"/>
    <col min="6506" max="6506" width="49.85546875" style="2" customWidth="1"/>
    <col min="6507" max="6507" width="11.7109375" style="2" customWidth="1"/>
    <col min="6508" max="6508" width="25" style="2" customWidth="1"/>
    <col min="6509" max="6509" width="9.140625" style="2"/>
    <col min="6510" max="6510" width="49.85546875" style="2" customWidth="1"/>
    <col min="6511" max="6511" width="11.7109375" style="2" customWidth="1"/>
    <col min="6512" max="6512" width="25" style="2" customWidth="1"/>
    <col min="6513" max="6513" width="9.140625" style="2"/>
    <col min="6514" max="6514" width="49.85546875" style="2" customWidth="1"/>
    <col min="6515" max="6515" width="11.7109375" style="2" customWidth="1"/>
    <col min="6516" max="6516" width="25" style="2" customWidth="1"/>
    <col min="6517" max="6517" width="9.140625" style="2"/>
    <col min="6518" max="6518" width="49.85546875" style="2" customWidth="1"/>
    <col min="6519" max="6519" width="11.7109375" style="2" customWidth="1"/>
    <col min="6520" max="6520" width="25" style="2" customWidth="1"/>
    <col min="6521" max="6521" width="9.140625" style="2"/>
    <col min="6522" max="6522" width="49.85546875" style="2" customWidth="1"/>
    <col min="6523" max="6523" width="11.7109375" style="2" customWidth="1"/>
    <col min="6524" max="6524" width="25" style="2" customWidth="1"/>
    <col min="6525" max="6525" width="9.140625" style="2"/>
    <col min="6526" max="6526" width="49.85546875" style="2" customWidth="1"/>
    <col min="6527" max="6527" width="11.7109375" style="2" customWidth="1"/>
    <col min="6528" max="6528" width="25" style="2" customWidth="1"/>
    <col min="6529" max="6529" width="9.140625" style="2"/>
    <col min="6530" max="6530" width="49.85546875" style="2" customWidth="1"/>
    <col min="6531" max="6531" width="11.7109375" style="2" customWidth="1"/>
    <col min="6532" max="6532" width="25" style="2" customWidth="1"/>
    <col min="6533" max="6533" width="9.140625" style="2"/>
    <col min="6534" max="6534" width="49.85546875" style="2" customWidth="1"/>
    <col min="6535" max="6535" width="11.7109375" style="2" customWidth="1"/>
    <col min="6536" max="6536" width="25" style="2" customWidth="1"/>
    <col min="6537" max="6537" width="9.140625" style="2"/>
    <col min="6538" max="6538" width="49.85546875" style="2" customWidth="1"/>
    <col min="6539" max="6539" width="11.7109375" style="2" customWidth="1"/>
    <col min="6540" max="6540" width="25" style="2" customWidth="1"/>
    <col min="6541" max="6541" width="9.140625" style="2"/>
    <col min="6542" max="6542" width="49.85546875" style="2" customWidth="1"/>
    <col min="6543" max="6543" width="11.7109375" style="2" customWidth="1"/>
    <col min="6544" max="6544" width="25" style="2" customWidth="1"/>
    <col min="6545" max="6545" width="9.140625" style="2"/>
    <col min="6546" max="6546" width="49.85546875" style="2" customWidth="1"/>
    <col min="6547" max="6547" width="11.7109375" style="2" customWidth="1"/>
    <col min="6548" max="6548" width="25" style="2" customWidth="1"/>
    <col min="6549" max="6549" width="9.140625" style="2"/>
    <col min="6550" max="6550" width="49.85546875" style="2" customWidth="1"/>
    <col min="6551" max="6551" width="11.7109375" style="2" customWidth="1"/>
    <col min="6552" max="6552" width="25" style="2" customWidth="1"/>
    <col min="6553" max="6553" width="9.140625" style="2"/>
    <col min="6554" max="6554" width="49.85546875" style="2" customWidth="1"/>
    <col min="6555" max="6555" width="11.7109375" style="2" customWidth="1"/>
    <col min="6556" max="6556" width="25" style="2" customWidth="1"/>
    <col min="6557" max="6557" width="9.140625" style="2"/>
    <col min="6558" max="6558" width="49.85546875" style="2" customWidth="1"/>
    <col min="6559" max="6559" width="11.7109375" style="2" customWidth="1"/>
    <col min="6560" max="6560" width="25" style="2" customWidth="1"/>
    <col min="6561" max="6561" width="9.140625" style="2"/>
    <col min="6562" max="6562" width="49.85546875" style="2" customWidth="1"/>
    <col min="6563" max="6563" width="11.7109375" style="2" customWidth="1"/>
    <col min="6564" max="6564" width="25" style="2" customWidth="1"/>
    <col min="6565" max="6565" width="9.140625" style="2"/>
    <col min="6566" max="6566" width="49.85546875" style="2" customWidth="1"/>
    <col min="6567" max="6567" width="11.7109375" style="2" customWidth="1"/>
    <col min="6568" max="6568" width="25" style="2" customWidth="1"/>
    <col min="6569" max="6569" width="9.140625" style="2"/>
    <col min="6570" max="6570" width="49.85546875" style="2" customWidth="1"/>
    <col min="6571" max="6571" width="11.7109375" style="2" customWidth="1"/>
    <col min="6572" max="6572" width="25" style="2" customWidth="1"/>
    <col min="6573" max="6573" width="9.140625" style="2"/>
    <col min="6574" max="6574" width="49.85546875" style="2" customWidth="1"/>
    <col min="6575" max="6575" width="11.7109375" style="2" customWidth="1"/>
    <col min="6576" max="6576" width="25" style="2" customWidth="1"/>
    <col min="6577" max="6577" width="9.140625" style="2"/>
    <col min="6578" max="6578" width="49.85546875" style="2" customWidth="1"/>
    <col min="6579" max="6579" width="11.7109375" style="2" customWidth="1"/>
    <col min="6580" max="6580" width="25" style="2" customWidth="1"/>
    <col min="6581" max="6581" width="9.140625" style="2"/>
    <col min="6582" max="6582" width="49.85546875" style="2" customWidth="1"/>
    <col min="6583" max="6583" width="11.7109375" style="2" customWidth="1"/>
    <col min="6584" max="6584" width="25" style="2" customWidth="1"/>
    <col min="6585" max="6585" width="9.140625" style="2"/>
    <col min="6586" max="6586" width="49.85546875" style="2" customWidth="1"/>
    <col min="6587" max="6587" width="11.7109375" style="2" customWidth="1"/>
    <col min="6588" max="6588" width="25" style="2" customWidth="1"/>
    <col min="6589" max="6589" width="9.140625" style="2"/>
    <col min="6590" max="6590" width="49.85546875" style="2" customWidth="1"/>
    <col min="6591" max="6591" width="11.7109375" style="2" customWidth="1"/>
    <col min="6592" max="6592" width="25" style="2" customWidth="1"/>
    <col min="6593" max="6593" width="9.140625" style="2"/>
    <col min="6594" max="6594" width="49.85546875" style="2" customWidth="1"/>
    <col min="6595" max="6595" width="11.7109375" style="2" customWidth="1"/>
    <col min="6596" max="6596" width="25" style="2" customWidth="1"/>
    <col min="6597" max="6597" width="9.140625" style="2"/>
    <col min="6598" max="6598" width="49.85546875" style="2" customWidth="1"/>
    <col min="6599" max="6599" width="11.7109375" style="2" customWidth="1"/>
    <col min="6600" max="6600" width="25" style="2" customWidth="1"/>
    <col min="6601" max="6601" width="9.140625" style="2"/>
    <col min="6602" max="6602" width="49.85546875" style="2" customWidth="1"/>
    <col min="6603" max="6603" width="11.7109375" style="2" customWidth="1"/>
    <col min="6604" max="6604" width="25" style="2" customWidth="1"/>
    <col min="6605" max="6605" width="9.140625" style="2"/>
    <col min="6606" max="6606" width="49.85546875" style="2" customWidth="1"/>
    <col min="6607" max="6607" width="11.7109375" style="2" customWidth="1"/>
    <col min="6608" max="6608" width="25" style="2" customWidth="1"/>
    <col min="6609" max="6609" width="9.140625" style="2"/>
    <col min="6610" max="6610" width="49.85546875" style="2" customWidth="1"/>
    <col min="6611" max="6611" width="11.7109375" style="2" customWidth="1"/>
    <col min="6612" max="6612" width="25" style="2" customWidth="1"/>
    <col min="6613" max="6613" width="9.140625" style="2"/>
    <col min="6614" max="6614" width="49.85546875" style="2" customWidth="1"/>
    <col min="6615" max="6615" width="11.7109375" style="2" customWidth="1"/>
    <col min="6616" max="6616" width="25" style="2" customWidth="1"/>
    <col min="6617" max="6617" width="9.140625" style="2"/>
    <col min="6618" max="6618" width="49.85546875" style="2" customWidth="1"/>
    <col min="6619" max="6619" width="11.7109375" style="2" customWidth="1"/>
    <col min="6620" max="6620" width="25" style="2" customWidth="1"/>
    <col min="6621" max="6621" width="9.140625" style="2"/>
    <col min="6622" max="6622" width="49.85546875" style="2" customWidth="1"/>
    <col min="6623" max="6623" width="11.7109375" style="2" customWidth="1"/>
    <col min="6624" max="6624" width="25" style="2" customWidth="1"/>
    <col min="6625" max="6625" width="9.140625" style="2"/>
    <col min="6626" max="6626" width="49.85546875" style="2" customWidth="1"/>
    <col min="6627" max="6627" width="11.7109375" style="2" customWidth="1"/>
    <col min="6628" max="6628" width="25" style="2" customWidth="1"/>
    <col min="6629" max="6629" width="9.140625" style="2"/>
    <col min="6630" max="6630" width="49.85546875" style="2" customWidth="1"/>
    <col min="6631" max="6631" width="11.7109375" style="2" customWidth="1"/>
    <col min="6632" max="6632" width="25" style="2" customWidth="1"/>
    <col min="6633" max="6633" width="9.140625" style="2"/>
    <col min="6634" max="6634" width="49.85546875" style="2" customWidth="1"/>
    <col min="6635" max="6635" width="11.7109375" style="2" customWidth="1"/>
    <col min="6636" max="6636" width="25" style="2" customWidth="1"/>
    <col min="6637" max="6637" width="9.140625" style="2"/>
    <col min="6638" max="6638" width="49.85546875" style="2" customWidth="1"/>
    <col min="6639" max="6639" width="11.7109375" style="2" customWidth="1"/>
    <col min="6640" max="6640" width="25" style="2" customWidth="1"/>
    <col min="6641" max="6641" width="9.140625" style="2"/>
    <col min="6642" max="6642" width="49.85546875" style="2" customWidth="1"/>
    <col min="6643" max="6643" width="11.7109375" style="2" customWidth="1"/>
    <col min="6644" max="6644" width="25" style="2" customWidth="1"/>
    <col min="6645" max="6645" width="9.140625" style="2"/>
    <col min="6646" max="6646" width="49.85546875" style="2" customWidth="1"/>
    <col min="6647" max="6647" width="11.7109375" style="2" customWidth="1"/>
    <col min="6648" max="6648" width="25" style="2" customWidth="1"/>
    <col min="6649" max="6649" width="9.140625" style="2"/>
    <col min="6650" max="6650" width="49.85546875" style="2" customWidth="1"/>
    <col min="6651" max="6651" width="11.7109375" style="2" customWidth="1"/>
    <col min="6652" max="6652" width="25" style="2" customWidth="1"/>
    <col min="6653" max="6653" width="9.140625" style="2"/>
    <col min="6654" max="6654" width="49.85546875" style="2" customWidth="1"/>
    <col min="6655" max="6655" width="11.7109375" style="2" customWidth="1"/>
    <col min="6656" max="6656" width="25" style="2" customWidth="1"/>
    <col min="6657" max="6657" width="9.140625" style="2"/>
    <col min="6658" max="6658" width="49.85546875" style="2" customWidth="1"/>
    <col min="6659" max="6659" width="11.7109375" style="2" customWidth="1"/>
    <col min="6660" max="6660" width="25" style="2" customWidth="1"/>
    <col min="6661" max="6661" width="9.140625" style="2"/>
    <col min="6662" max="6662" width="49.85546875" style="2" customWidth="1"/>
    <col min="6663" max="6663" width="11.7109375" style="2" customWidth="1"/>
    <col min="6664" max="6664" width="25" style="2" customWidth="1"/>
    <col min="6665" max="6665" width="9.140625" style="2"/>
    <col min="6666" max="6666" width="49.85546875" style="2" customWidth="1"/>
    <col min="6667" max="6667" width="11.7109375" style="2" customWidth="1"/>
    <col min="6668" max="6668" width="25" style="2" customWidth="1"/>
    <col min="6669" max="6669" width="9.140625" style="2"/>
    <col min="6670" max="6670" width="49.85546875" style="2" customWidth="1"/>
    <col min="6671" max="6671" width="11.7109375" style="2" customWidth="1"/>
    <col min="6672" max="6672" width="25" style="2" customWidth="1"/>
    <col min="6673" max="6673" width="9.140625" style="2"/>
    <col min="6674" max="6674" width="49.85546875" style="2" customWidth="1"/>
    <col min="6675" max="6675" width="11.7109375" style="2" customWidth="1"/>
    <col min="6676" max="6676" width="25" style="2" customWidth="1"/>
    <col min="6677" max="6677" width="9.140625" style="2"/>
    <col min="6678" max="6678" width="49.85546875" style="2" customWidth="1"/>
    <col min="6679" max="6679" width="11.7109375" style="2" customWidth="1"/>
    <col min="6680" max="6680" width="25" style="2" customWidth="1"/>
    <col min="6681" max="6681" width="9.140625" style="2"/>
    <col min="6682" max="6682" width="49.85546875" style="2" customWidth="1"/>
    <col min="6683" max="6683" width="11.7109375" style="2" customWidth="1"/>
    <col min="6684" max="6684" width="25" style="2" customWidth="1"/>
    <col min="6685" max="6685" width="9.140625" style="2"/>
    <col min="6686" max="6686" width="49.85546875" style="2" customWidth="1"/>
    <col min="6687" max="6687" width="11.7109375" style="2" customWidth="1"/>
    <col min="6688" max="6688" width="25" style="2" customWidth="1"/>
    <col min="6689" max="6689" width="9.140625" style="2"/>
    <col min="6690" max="6690" width="49.85546875" style="2" customWidth="1"/>
    <col min="6691" max="6691" width="11.7109375" style="2" customWidth="1"/>
    <col min="6692" max="6692" width="25" style="2" customWidth="1"/>
    <col min="6693" max="6693" width="9.140625" style="2"/>
    <col min="6694" max="6694" width="49.85546875" style="2" customWidth="1"/>
    <col min="6695" max="6695" width="11.7109375" style="2" customWidth="1"/>
    <col min="6696" max="6696" width="25" style="2" customWidth="1"/>
    <col min="6697" max="6697" width="9.140625" style="2"/>
    <col min="6698" max="6698" width="49.85546875" style="2" customWidth="1"/>
    <col min="6699" max="6699" width="11.7109375" style="2" customWidth="1"/>
    <col min="6700" max="6700" width="25" style="2" customWidth="1"/>
    <col min="6701" max="6701" width="9.140625" style="2"/>
    <col min="6702" max="6702" width="49.85546875" style="2" customWidth="1"/>
    <col min="6703" max="6703" width="11.7109375" style="2" customWidth="1"/>
    <col min="6704" max="6704" width="25" style="2" customWidth="1"/>
    <col min="6705" max="6705" width="9.140625" style="2"/>
    <col min="6706" max="6706" width="49.85546875" style="2" customWidth="1"/>
    <col min="6707" max="6707" width="11.7109375" style="2" customWidth="1"/>
    <col min="6708" max="6708" width="25" style="2" customWidth="1"/>
    <col min="6709" max="6709" width="9.140625" style="2"/>
    <col min="6710" max="6710" width="49.85546875" style="2" customWidth="1"/>
    <col min="6711" max="6711" width="11.7109375" style="2" customWidth="1"/>
    <col min="6712" max="6712" width="25" style="2" customWidth="1"/>
    <col min="6713" max="6713" width="9.140625" style="2"/>
    <col min="6714" max="6714" width="49.85546875" style="2" customWidth="1"/>
    <col min="6715" max="6715" width="11.7109375" style="2" customWidth="1"/>
    <col min="6716" max="6716" width="25" style="2" customWidth="1"/>
    <col min="6717" max="6717" width="9.140625" style="2"/>
    <col min="6718" max="6718" width="49.85546875" style="2" customWidth="1"/>
    <col min="6719" max="6719" width="11.7109375" style="2" customWidth="1"/>
    <col min="6720" max="6720" width="25" style="2" customWidth="1"/>
    <col min="6721" max="6721" width="9.140625" style="2"/>
    <col min="6722" max="6722" width="49.85546875" style="2" customWidth="1"/>
    <col min="6723" max="6723" width="11.7109375" style="2" customWidth="1"/>
    <col min="6724" max="6724" width="25" style="2" customWidth="1"/>
    <col min="6725" max="6725" width="9.140625" style="2"/>
    <col min="6726" max="6726" width="49.85546875" style="2" customWidth="1"/>
    <col min="6727" max="6727" width="11.7109375" style="2" customWidth="1"/>
    <col min="6728" max="6728" width="25" style="2" customWidth="1"/>
    <col min="6729" max="6729" width="9.140625" style="2"/>
    <col min="6730" max="6730" width="49.85546875" style="2" customWidth="1"/>
    <col min="6731" max="6731" width="11.7109375" style="2" customWidth="1"/>
    <col min="6732" max="6732" width="25" style="2" customWidth="1"/>
    <col min="6733" max="6733" width="9.140625" style="2"/>
    <col min="6734" max="6734" width="49.85546875" style="2" customWidth="1"/>
    <col min="6735" max="6735" width="11.7109375" style="2" customWidth="1"/>
    <col min="6736" max="6736" width="25" style="2" customWidth="1"/>
    <col min="6737" max="6737" width="9.140625" style="2"/>
    <col min="6738" max="6738" width="49.85546875" style="2" customWidth="1"/>
    <col min="6739" max="6739" width="11.7109375" style="2" customWidth="1"/>
    <col min="6740" max="6740" width="25" style="2" customWidth="1"/>
    <col min="6741" max="6741" width="9.140625" style="2"/>
    <col min="6742" max="6742" width="49.85546875" style="2" customWidth="1"/>
    <col min="6743" max="6743" width="11.7109375" style="2" customWidth="1"/>
    <col min="6744" max="6744" width="25" style="2" customWidth="1"/>
    <col min="6745" max="6745" width="9.140625" style="2"/>
    <col min="6746" max="6746" width="49.85546875" style="2" customWidth="1"/>
    <col min="6747" max="6747" width="11.7109375" style="2" customWidth="1"/>
    <col min="6748" max="6748" width="25" style="2" customWidth="1"/>
    <col min="6749" max="6749" width="9.140625" style="2"/>
    <col min="6750" max="6750" width="49.85546875" style="2" customWidth="1"/>
    <col min="6751" max="6751" width="11.7109375" style="2" customWidth="1"/>
    <col min="6752" max="6752" width="25" style="2" customWidth="1"/>
    <col min="6753" max="6753" width="9.140625" style="2"/>
    <col min="6754" max="6754" width="49.85546875" style="2" customWidth="1"/>
    <col min="6755" max="6755" width="11.7109375" style="2" customWidth="1"/>
    <col min="6756" max="6756" width="25" style="2" customWidth="1"/>
    <col min="6757" max="6757" width="9.140625" style="2"/>
    <col min="6758" max="6758" width="49.85546875" style="2" customWidth="1"/>
    <col min="6759" max="6759" width="11.7109375" style="2" customWidth="1"/>
    <col min="6760" max="6760" width="25" style="2" customWidth="1"/>
    <col min="6761" max="6761" width="9.140625" style="2"/>
    <col min="6762" max="6762" width="49.85546875" style="2" customWidth="1"/>
    <col min="6763" max="6763" width="11.7109375" style="2" customWidth="1"/>
    <col min="6764" max="6764" width="25" style="2" customWidth="1"/>
    <col min="6765" max="6765" width="9.140625" style="2"/>
    <col min="6766" max="6766" width="49.85546875" style="2" customWidth="1"/>
    <col min="6767" max="6767" width="11.7109375" style="2" customWidth="1"/>
    <col min="6768" max="6768" width="25" style="2" customWidth="1"/>
    <col min="6769" max="6769" width="9.140625" style="2"/>
    <col min="6770" max="6770" width="49.85546875" style="2" customWidth="1"/>
    <col min="6771" max="6771" width="11.7109375" style="2" customWidth="1"/>
    <col min="6772" max="6772" width="25" style="2" customWidth="1"/>
    <col min="6773" max="6773" width="9.140625" style="2"/>
    <col min="6774" max="6774" width="49.85546875" style="2" customWidth="1"/>
    <col min="6775" max="6775" width="11.7109375" style="2" customWidth="1"/>
    <col min="6776" max="6776" width="25" style="2" customWidth="1"/>
    <col min="6777" max="6777" width="9.140625" style="2"/>
    <col min="6778" max="6778" width="49.85546875" style="2" customWidth="1"/>
    <col min="6779" max="6779" width="11.7109375" style="2" customWidth="1"/>
    <col min="6780" max="6780" width="25" style="2" customWidth="1"/>
    <col min="6781" max="6781" width="9.140625" style="2"/>
    <col min="6782" max="6782" width="49.85546875" style="2" customWidth="1"/>
    <col min="6783" max="6783" width="11.7109375" style="2" customWidth="1"/>
    <col min="6784" max="6784" width="25" style="2" customWidth="1"/>
    <col min="6785" max="6785" width="9.140625" style="2"/>
    <col min="6786" max="6786" width="49.85546875" style="2" customWidth="1"/>
    <col min="6787" max="6787" width="11.7109375" style="2" customWidth="1"/>
    <col min="6788" max="6788" width="25" style="2" customWidth="1"/>
    <col min="6789" max="6789" width="9.140625" style="2"/>
    <col min="6790" max="6790" width="49.85546875" style="2" customWidth="1"/>
    <col min="6791" max="6791" width="11.7109375" style="2" customWidth="1"/>
    <col min="6792" max="6792" width="25" style="2" customWidth="1"/>
    <col min="6793" max="6793" width="9.140625" style="2"/>
    <col min="6794" max="6794" width="49.85546875" style="2" customWidth="1"/>
    <col min="6795" max="6795" width="11.7109375" style="2" customWidth="1"/>
    <col min="6796" max="6796" width="25" style="2" customWidth="1"/>
    <col min="6797" max="6797" width="9.140625" style="2"/>
    <col min="6798" max="6798" width="49.85546875" style="2" customWidth="1"/>
    <col min="6799" max="6799" width="11.7109375" style="2" customWidth="1"/>
    <col min="6800" max="6800" width="25" style="2" customWidth="1"/>
    <col min="6801" max="6801" width="9.140625" style="2"/>
    <col min="6802" max="6802" width="49.85546875" style="2" customWidth="1"/>
    <col min="6803" max="6803" width="11.7109375" style="2" customWidth="1"/>
    <col min="6804" max="6804" width="25" style="2" customWidth="1"/>
    <col min="6805" max="6805" width="9.140625" style="2"/>
    <col min="6806" max="6806" width="49.85546875" style="2" customWidth="1"/>
    <col min="6807" max="6807" width="11.7109375" style="2" customWidth="1"/>
    <col min="6808" max="6808" width="25" style="2" customWidth="1"/>
    <col min="6809" max="6809" width="9.140625" style="2"/>
    <col min="6810" max="6810" width="49.85546875" style="2" customWidth="1"/>
    <col min="6811" max="6811" width="11.7109375" style="2" customWidth="1"/>
    <col min="6812" max="6812" width="25" style="2" customWidth="1"/>
    <col min="6813" max="6813" width="9.140625" style="2"/>
    <col min="6814" max="6814" width="49.85546875" style="2" customWidth="1"/>
    <col min="6815" max="6815" width="11.7109375" style="2" customWidth="1"/>
    <col min="6816" max="6816" width="25" style="2" customWidth="1"/>
    <col min="6817" max="6817" width="9.140625" style="2"/>
    <col min="6818" max="6818" width="49.85546875" style="2" customWidth="1"/>
    <col min="6819" max="6819" width="11.7109375" style="2" customWidth="1"/>
    <col min="6820" max="6820" width="25" style="2" customWidth="1"/>
    <col min="6821" max="6821" width="9.140625" style="2"/>
    <col min="6822" max="6822" width="49.85546875" style="2" customWidth="1"/>
    <col min="6823" max="6823" width="11.7109375" style="2" customWidth="1"/>
    <col min="6824" max="6824" width="25" style="2" customWidth="1"/>
    <col min="6825" max="6825" width="9.140625" style="2"/>
    <col min="6826" max="6826" width="49.85546875" style="2" customWidth="1"/>
    <col min="6827" max="6827" width="11.7109375" style="2" customWidth="1"/>
    <col min="6828" max="6828" width="25" style="2" customWidth="1"/>
    <col min="6829" max="6829" width="9.140625" style="2"/>
    <col min="6830" max="6830" width="49.85546875" style="2" customWidth="1"/>
    <col min="6831" max="6831" width="11.7109375" style="2" customWidth="1"/>
    <col min="6832" max="6832" width="25" style="2" customWidth="1"/>
    <col min="6833" max="6833" width="9.140625" style="2"/>
    <col min="6834" max="6834" width="49.85546875" style="2" customWidth="1"/>
    <col min="6835" max="6835" width="11.7109375" style="2" customWidth="1"/>
    <col min="6836" max="6836" width="25" style="2" customWidth="1"/>
    <col min="6837" max="6837" width="9.140625" style="2"/>
    <col min="6838" max="6838" width="49.85546875" style="2" customWidth="1"/>
    <col min="6839" max="6839" width="11.7109375" style="2" customWidth="1"/>
    <col min="6840" max="6840" width="25" style="2" customWidth="1"/>
    <col min="6841" max="6841" width="9.140625" style="2"/>
    <col min="6842" max="6842" width="49.85546875" style="2" customWidth="1"/>
    <col min="6843" max="6843" width="11.7109375" style="2" customWidth="1"/>
    <col min="6844" max="6844" width="25" style="2" customWidth="1"/>
    <col min="6845" max="6845" width="9.140625" style="2"/>
    <col min="6846" max="6846" width="49.85546875" style="2" customWidth="1"/>
    <col min="6847" max="6847" width="11.7109375" style="2" customWidth="1"/>
    <col min="6848" max="6848" width="25" style="2" customWidth="1"/>
    <col min="6849" max="6849" width="9.140625" style="2"/>
    <col min="6850" max="6850" width="49.85546875" style="2" customWidth="1"/>
    <col min="6851" max="6851" width="11.7109375" style="2" customWidth="1"/>
    <col min="6852" max="6852" width="25" style="2" customWidth="1"/>
    <col min="6853" max="6853" width="9.140625" style="2"/>
    <col min="6854" max="6854" width="49.85546875" style="2" customWidth="1"/>
    <col min="6855" max="6855" width="11.7109375" style="2" customWidth="1"/>
    <col min="6856" max="6856" width="25" style="2" customWidth="1"/>
    <col min="6857" max="6857" width="9.140625" style="2"/>
    <col min="6858" max="6858" width="49.85546875" style="2" customWidth="1"/>
    <col min="6859" max="6859" width="11.7109375" style="2" customWidth="1"/>
    <col min="6860" max="6860" width="25" style="2" customWidth="1"/>
    <col min="6861" max="6861" width="9.140625" style="2"/>
    <col min="6862" max="6862" width="49.85546875" style="2" customWidth="1"/>
    <col min="6863" max="6863" width="11.7109375" style="2" customWidth="1"/>
    <col min="6864" max="6864" width="25" style="2" customWidth="1"/>
    <col min="6865" max="6865" width="9.140625" style="2"/>
    <col min="6866" max="6866" width="49.85546875" style="2" customWidth="1"/>
    <col min="6867" max="6867" width="11.7109375" style="2" customWidth="1"/>
    <col min="6868" max="6868" width="25" style="2" customWidth="1"/>
    <col min="6869" max="6869" width="9.140625" style="2"/>
    <col min="6870" max="6870" width="49.85546875" style="2" customWidth="1"/>
    <col min="6871" max="6871" width="11.7109375" style="2" customWidth="1"/>
    <col min="6872" max="6872" width="25" style="2" customWidth="1"/>
    <col min="6873" max="6873" width="9.140625" style="2"/>
    <col min="6874" max="6874" width="49.85546875" style="2" customWidth="1"/>
    <col min="6875" max="6875" width="11.7109375" style="2" customWidth="1"/>
    <col min="6876" max="6876" width="25" style="2" customWidth="1"/>
    <col min="6877" max="6877" width="9.140625" style="2"/>
    <col min="6878" max="6878" width="49.85546875" style="2" customWidth="1"/>
    <col min="6879" max="6879" width="11.7109375" style="2" customWidth="1"/>
    <col min="6880" max="6880" width="25" style="2" customWidth="1"/>
    <col min="6881" max="6881" width="9.140625" style="2"/>
    <col min="6882" max="6882" width="49.85546875" style="2" customWidth="1"/>
    <col min="6883" max="6883" width="11.7109375" style="2" customWidth="1"/>
    <col min="6884" max="6884" width="25" style="2" customWidth="1"/>
    <col min="6885" max="6885" width="9.140625" style="2"/>
    <col min="6886" max="6886" width="49.85546875" style="2" customWidth="1"/>
    <col min="6887" max="6887" width="11.7109375" style="2" customWidth="1"/>
    <col min="6888" max="6888" width="25" style="2" customWidth="1"/>
    <col min="6889" max="6889" width="9.140625" style="2"/>
    <col min="6890" max="6890" width="49.85546875" style="2" customWidth="1"/>
    <col min="6891" max="6891" width="11.7109375" style="2" customWidth="1"/>
    <col min="6892" max="6892" width="25" style="2" customWidth="1"/>
    <col min="6893" max="6893" width="9.140625" style="2"/>
    <col min="6894" max="6894" width="49.85546875" style="2" customWidth="1"/>
    <col min="6895" max="6895" width="11.7109375" style="2" customWidth="1"/>
    <col min="6896" max="6896" width="25" style="2" customWidth="1"/>
    <col min="6897" max="6897" width="9.140625" style="2"/>
    <col min="6898" max="6898" width="49.85546875" style="2" customWidth="1"/>
    <col min="6899" max="6899" width="11.7109375" style="2" customWidth="1"/>
    <col min="6900" max="6900" width="25" style="2" customWidth="1"/>
    <col min="6901" max="6901" width="9.140625" style="2"/>
    <col min="6902" max="6902" width="49.85546875" style="2" customWidth="1"/>
    <col min="6903" max="6903" width="11.7109375" style="2" customWidth="1"/>
    <col min="6904" max="6904" width="25" style="2" customWidth="1"/>
    <col min="6905" max="6905" width="9.140625" style="2"/>
    <col min="6906" max="6906" width="49.85546875" style="2" customWidth="1"/>
    <col min="6907" max="6907" width="11.7109375" style="2" customWidth="1"/>
    <col min="6908" max="6908" width="25" style="2" customWidth="1"/>
    <col min="6909" max="6909" width="9.140625" style="2"/>
    <col min="6910" max="6910" width="49.85546875" style="2" customWidth="1"/>
    <col min="6911" max="6911" width="11.7109375" style="2" customWidth="1"/>
    <col min="6912" max="6912" width="25" style="2" customWidth="1"/>
    <col min="6913" max="6913" width="9.140625" style="2"/>
    <col min="6914" max="6914" width="49.85546875" style="2" customWidth="1"/>
    <col min="6915" max="6915" width="11.7109375" style="2" customWidth="1"/>
    <col min="6916" max="6916" width="25" style="2" customWidth="1"/>
    <col min="6917" max="6917" width="9.140625" style="2"/>
    <col min="6918" max="6918" width="49.85546875" style="2" customWidth="1"/>
    <col min="6919" max="6919" width="11.7109375" style="2" customWidth="1"/>
    <col min="6920" max="6920" width="25" style="2" customWidth="1"/>
    <col min="6921" max="6921" width="9.140625" style="2"/>
    <col min="6922" max="6922" width="49.85546875" style="2" customWidth="1"/>
    <col min="6923" max="6923" width="11.7109375" style="2" customWidth="1"/>
    <col min="6924" max="6924" width="25" style="2" customWidth="1"/>
    <col min="6925" max="6925" width="9.140625" style="2"/>
    <col min="6926" max="6926" width="49.85546875" style="2" customWidth="1"/>
    <col min="6927" max="6927" width="11.7109375" style="2" customWidth="1"/>
    <col min="6928" max="6928" width="25" style="2" customWidth="1"/>
    <col min="6929" max="6929" width="9.140625" style="2"/>
    <col min="6930" max="6930" width="49.85546875" style="2" customWidth="1"/>
    <col min="6931" max="6931" width="11.7109375" style="2" customWidth="1"/>
    <col min="6932" max="6932" width="25" style="2" customWidth="1"/>
    <col min="6933" max="6933" width="9.140625" style="2"/>
    <col min="6934" max="6934" width="49.85546875" style="2" customWidth="1"/>
    <col min="6935" max="6935" width="11.7109375" style="2" customWidth="1"/>
    <col min="6936" max="6936" width="25" style="2" customWidth="1"/>
    <col min="6937" max="6937" width="9.140625" style="2"/>
    <col min="6938" max="6938" width="49.85546875" style="2" customWidth="1"/>
    <col min="6939" max="6939" width="11.7109375" style="2" customWidth="1"/>
    <col min="6940" max="6940" width="25" style="2" customWidth="1"/>
    <col min="6941" max="6941" width="9.140625" style="2"/>
    <col min="6942" max="6942" width="49.85546875" style="2" customWidth="1"/>
    <col min="6943" max="6943" width="11.7109375" style="2" customWidth="1"/>
    <col min="6944" max="6944" width="25" style="2" customWidth="1"/>
    <col min="6945" max="6945" width="9.140625" style="2"/>
    <col min="6946" max="6946" width="49.85546875" style="2" customWidth="1"/>
    <col min="6947" max="6947" width="11.7109375" style="2" customWidth="1"/>
    <col min="6948" max="6948" width="25" style="2" customWidth="1"/>
    <col min="6949" max="6949" width="9.140625" style="2"/>
    <col min="6950" max="6950" width="49.85546875" style="2" customWidth="1"/>
    <col min="6951" max="6951" width="11.7109375" style="2" customWidth="1"/>
    <col min="6952" max="6952" width="25" style="2" customWidth="1"/>
    <col min="6953" max="6953" width="9.140625" style="2"/>
    <col min="6954" max="6954" width="49.85546875" style="2" customWidth="1"/>
    <col min="6955" max="6955" width="11.7109375" style="2" customWidth="1"/>
    <col min="6956" max="6956" width="25" style="2" customWidth="1"/>
    <col min="6957" max="6957" width="9.140625" style="2"/>
    <col min="6958" max="6958" width="49.85546875" style="2" customWidth="1"/>
    <col min="6959" max="6959" width="11.7109375" style="2" customWidth="1"/>
    <col min="6960" max="6960" width="25" style="2" customWidth="1"/>
    <col min="6961" max="6961" width="9.140625" style="2"/>
    <col min="6962" max="6962" width="49.85546875" style="2" customWidth="1"/>
    <col min="6963" max="6963" width="11.7109375" style="2" customWidth="1"/>
    <col min="6964" max="6964" width="25" style="2" customWidth="1"/>
    <col min="6965" max="6965" width="9.140625" style="2"/>
    <col min="6966" max="6966" width="49.85546875" style="2" customWidth="1"/>
    <col min="6967" max="6967" width="11.7109375" style="2" customWidth="1"/>
    <col min="6968" max="6968" width="25" style="2" customWidth="1"/>
    <col min="6969" max="6969" width="9.140625" style="2"/>
    <col min="6970" max="6970" width="49.85546875" style="2" customWidth="1"/>
    <col min="6971" max="6971" width="11.7109375" style="2" customWidth="1"/>
    <col min="6972" max="6972" width="25" style="2" customWidth="1"/>
    <col min="6973" max="6973" width="9.140625" style="2"/>
    <col min="6974" max="6974" width="49.85546875" style="2" customWidth="1"/>
    <col min="6975" max="6975" width="11.7109375" style="2" customWidth="1"/>
    <col min="6976" max="6976" width="25" style="2" customWidth="1"/>
    <col min="6977" max="6977" width="9.140625" style="2"/>
    <col min="6978" max="6978" width="49.85546875" style="2" customWidth="1"/>
    <col min="6979" max="6979" width="11.7109375" style="2" customWidth="1"/>
    <col min="6980" max="6980" width="25" style="2" customWidth="1"/>
    <col min="6981" max="6981" width="9.140625" style="2"/>
    <col min="6982" max="6982" width="49.85546875" style="2" customWidth="1"/>
    <col min="6983" max="6983" width="11.7109375" style="2" customWidth="1"/>
    <col min="6984" max="6984" width="25" style="2" customWidth="1"/>
    <col min="6985" max="6985" width="9.140625" style="2"/>
    <col min="6986" max="6986" width="49.85546875" style="2" customWidth="1"/>
    <col min="6987" max="6987" width="11.7109375" style="2" customWidth="1"/>
    <col min="6988" max="6988" width="25" style="2" customWidth="1"/>
    <col min="6989" max="6989" width="9.140625" style="2"/>
    <col min="6990" max="6990" width="49.85546875" style="2" customWidth="1"/>
    <col min="6991" max="6991" width="11.7109375" style="2" customWidth="1"/>
    <col min="6992" max="6992" width="25" style="2" customWidth="1"/>
    <col min="6993" max="6993" width="9.140625" style="2"/>
    <col min="6994" max="6994" width="49.85546875" style="2" customWidth="1"/>
    <col min="6995" max="6995" width="11.7109375" style="2" customWidth="1"/>
    <col min="6996" max="6996" width="25" style="2" customWidth="1"/>
    <col min="6997" max="6997" width="9.140625" style="2"/>
    <col min="6998" max="6998" width="49.85546875" style="2" customWidth="1"/>
    <col min="6999" max="6999" width="11.7109375" style="2" customWidth="1"/>
    <col min="7000" max="7000" width="25" style="2" customWidth="1"/>
    <col min="7001" max="7001" width="9.140625" style="2"/>
    <col min="7002" max="7002" width="49.85546875" style="2" customWidth="1"/>
    <col min="7003" max="7003" width="11.7109375" style="2" customWidth="1"/>
    <col min="7004" max="7004" width="25" style="2" customWidth="1"/>
    <col min="7005" max="7005" width="9.140625" style="2"/>
    <col min="7006" max="7006" width="49.85546875" style="2" customWidth="1"/>
    <col min="7007" max="7007" width="11.7109375" style="2" customWidth="1"/>
    <col min="7008" max="7008" width="25" style="2" customWidth="1"/>
    <col min="7009" max="7009" width="9.140625" style="2"/>
    <col min="7010" max="7010" width="49.85546875" style="2" customWidth="1"/>
    <col min="7011" max="7011" width="11.7109375" style="2" customWidth="1"/>
    <col min="7012" max="7012" width="25" style="2" customWidth="1"/>
    <col min="7013" max="7013" width="9.140625" style="2"/>
    <col min="7014" max="7014" width="49.85546875" style="2" customWidth="1"/>
    <col min="7015" max="7015" width="11.7109375" style="2" customWidth="1"/>
    <col min="7016" max="7016" width="25" style="2" customWidth="1"/>
    <col min="7017" max="7017" width="9.140625" style="2"/>
    <col min="7018" max="7018" width="49.85546875" style="2" customWidth="1"/>
    <col min="7019" max="7019" width="11.7109375" style="2" customWidth="1"/>
    <col min="7020" max="7020" width="25" style="2" customWidth="1"/>
    <col min="7021" max="7021" width="9.140625" style="2"/>
    <col min="7022" max="7022" width="49.85546875" style="2" customWidth="1"/>
    <col min="7023" max="7023" width="11.7109375" style="2" customWidth="1"/>
    <col min="7024" max="7024" width="25" style="2" customWidth="1"/>
    <col min="7025" max="7025" width="9.140625" style="2"/>
    <col min="7026" max="7026" width="49.85546875" style="2" customWidth="1"/>
    <col min="7027" max="7027" width="11.7109375" style="2" customWidth="1"/>
    <col min="7028" max="7028" width="25" style="2" customWidth="1"/>
    <col min="7029" max="7029" width="9.140625" style="2"/>
    <col min="7030" max="7030" width="49.85546875" style="2" customWidth="1"/>
    <col min="7031" max="7031" width="11.7109375" style="2" customWidth="1"/>
    <col min="7032" max="7032" width="25" style="2" customWidth="1"/>
    <col min="7033" max="7033" width="9.140625" style="2"/>
    <col min="7034" max="7034" width="49.85546875" style="2" customWidth="1"/>
    <col min="7035" max="7035" width="11.7109375" style="2" customWidth="1"/>
    <col min="7036" max="7036" width="25" style="2" customWidth="1"/>
    <col min="7037" max="7037" width="9.140625" style="2"/>
    <col min="7038" max="7038" width="49.85546875" style="2" customWidth="1"/>
    <col min="7039" max="7039" width="11.7109375" style="2" customWidth="1"/>
    <col min="7040" max="7040" width="25" style="2" customWidth="1"/>
    <col min="7041" max="7041" width="9.140625" style="2"/>
    <col min="7042" max="7042" width="49.85546875" style="2" customWidth="1"/>
    <col min="7043" max="7043" width="11.7109375" style="2" customWidth="1"/>
    <col min="7044" max="7044" width="25" style="2" customWidth="1"/>
    <col min="7045" max="7045" width="9.140625" style="2"/>
    <col min="7046" max="7046" width="49.85546875" style="2" customWidth="1"/>
    <col min="7047" max="7047" width="11.7109375" style="2" customWidth="1"/>
    <col min="7048" max="7048" width="25" style="2" customWidth="1"/>
    <col min="7049" max="7049" width="9.140625" style="2"/>
    <col min="7050" max="7050" width="49.85546875" style="2" customWidth="1"/>
    <col min="7051" max="7051" width="11.7109375" style="2" customWidth="1"/>
    <col min="7052" max="7052" width="25" style="2" customWidth="1"/>
    <col min="7053" max="7053" width="9.140625" style="2"/>
    <col min="7054" max="7054" width="49.85546875" style="2" customWidth="1"/>
    <col min="7055" max="7055" width="11.7109375" style="2" customWidth="1"/>
    <col min="7056" max="7056" width="25" style="2" customWidth="1"/>
    <col min="7057" max="7057" width="9.140625" style="2"/>
    <col min="7058" max="7058" width="49.85546875" style="2" customWidth="1"/>
    <col min="7059" max="7059" width="11.7109375" style="2" customWidth="1"/>
    <col min="7060" max="7060" width="25" style="2" customWidth="1"/>
    <col min="7061" max="7061" width="9.140625" style="2"/>
    <col min="7062" max="7062" width="49.85546875" style="2" customWidth="1"/>
    <col min="7063" max="7063" width="11.7109375" style="2" customWidth="1"/>
    <col min="7064" max="7064" width="25" style="2" customWidth="1"/>
    <col min="7065" max="7065" width="9.140625" style="2"/>
    <col min="7066" max="7066" width="49.85546875" style="2" customWidth="1"/>
    <col min="7067" max="7067" width="11.7109375" style="2" customWidth="1"/>
    <col min="7068" max="7068" width="25" style="2" customWidth="1"/>
    <col min="7069" max="7069" width="9.140625" style="2"/>
    <col min="7070" max="7070" width="49.85546875" style="2" customWidth="1"/>
    <col min="7071" max="7071" width="11.7109375" style="2" customWidth="1"/>
    <col min="7072" max="7072" width="25" style="2" customWidth="1"/>
    <col min="7073" max="7073" width="9.140625" style="2"/>
    <col min="7074" max="7074" width="49.85546875" style="2" customWidth="1"/>
    <col min="7075" max="7075" width="11.7109375" style="2" customWidth="1"/>
    <col min="7076" max="7076" width="25" style="2" customWidth="1"/>
    <col min="7077" max="7077" width="9.140625" style="2"/>
    <col min="7078" max="7078" width="49.85546875" style="2" customWidth="1"/>
    <col min="7079" max="7079" width="11.7109375" style="2" customWidth="1"/>
    <col min="7080" max="7080" width="25" style="2" customWidth="1"/>
    <col min="7081" max="7081" width="9.140625" style="2"/>
    <col min="7082" max="7082" width="49.85546875" style="2" customWidth="1"/>
    <col min="7083" max="7083" width="11.7109375" style="2" customWidth="1"/>
    <col min="7084" max="7084" width="25" style="2" customWidth="1"/>
    <col min="7085" max="7085" width="9.140625" style="2"/>
    <col min="7086" max="7086" width="49.85546875" style="2" customWidth="1"/>
    <col min="7087" max="7087" width="11.7109375" style="2" customWidth="1"/>
    <col min="7088" max="7088" width="25" style="2" customWidth="1"/>
    <col min="7089" max="7089" width="9.140625" style="2"/>
    <col min="7090" max="7090" width="49.85546875" style="2" customWidth="1"/>
    <col min="7091" max="7091" width="11.7109375" style="2" customWidth="1"/>
    <col min="7092" max="7092" width="25" style="2" customWidth="1"/>
    <col min="7093" max="7093" width="9.140625" style="2"/>
    <col min="7094" max="7094" width="49.85546875" style="2" customWidth="1"/>
    <col min="7095" max="7095" width="11.7109375" style="2" customWidth="1"/>
    <col min="7096" max="7096" width="25" style="2" customWidth="1"/>
    <col min="7097" max="7097" width="9.140625" style="2"/>
    <col min="7098" max="7098" width="49.85546875" style="2" customWidth="1"/>
    <col min="7099" max="7099" width="11.7109375" style="2" customWidth="1"/>
    <col min="7100" max="7100" width="25" style="2" customWidth="1"/>
    <col min="7101" max="7101" width="9.140625" style="2"/>
    <col min="7102" max="7102" width="49.85546875" style="2" customWidth="1"/>
    <col min="7103" max="7103" width="11.7109375" style="2" customWidth="1"/>
    <col min="7104" max="7104" width="25" style="2" customWidth="1"/>
    <col min="7105" max="7105" width="9.140625" style="2"/>
    <col min="7106" max="7106" width="49.85546875" style="2" customWidth="1"/>
    <col min="7107" max="7107" width="11.7109375" style="2" customWidth="1"/>
    <col min="7108" max="7108" width="25" style="2" customWidth="1"/>
    <col min="7109" max="7109" width="9.140625" style="2"/>
    <col min="7110" max="7110" width="49.85546875" style="2" customWidth="1"/>
    <col min="7111" max="7111" width="11.7109375" style="2" customWidth="1"/>
    <col min="7112" max="7112" width="25" style="2" customWidth="1"/>
    <col min="7113" max="7113" width="9.140625" style="2"/>
    <col min="7114" max="7114" width="49.85546875" style="2" customWidth="1"/>
    <col min="7115" max="7115" width="11.7109375" style="2" customWidth="1"/>
    <col min="7116" max="7116" width="25" style="2" customWidth="1"/>
    <col min="7117" max="7117" width="9.140625" style="2"/>
    <col min="7118" max="7118" width="49.85546875" style="2" customWidth="1"/>
    <col min="7119" max="7119" width="11.7109375" style="2" customWidth="1"/>
    <col min="7120" max="7120" width="25" style="2" customWidth="1"/>
    <col min="7121" max="7121" width="9.140625" style="2"/>
    <col min="7122" max="7122" width="49.85546875" style="2" customWidth="1"/>
    <col min="7123" max="7123" width="11.7109375" style="2" customWidth="1"/>
    <col min="7124" max="7124" width="25" style="2" customWidth="1"/>
    <col min="7125" max="7125" width="9.140625" style="2"/>
    <col min="7126" max="7126" width="49.85546875" style="2" customWidth="1"/>
    <col min="7127" max="7127" width="11.7109375" style="2" customWidth="1"/>
    <col min="7128" max="7128" width="25" style="2" customWidth="1"/>
    <col min="7129" max="7129" width="9.140625" style="2"/>
    <col min="7130" max="7130" width="49.85546875" style="2" customWidth="1"/>
    <col min="7131" max="7131" width="11.7109375" style="2" customWidth="1"/>
    <col min="7132" max="7132" width="25" style="2" customWidth="1"/>
    <col min="7133" max="7133" width="9.140625" style="2"/>
    <col min="7134" max="7134" width="49.85546875" style="2" customWidth="1"/>
    <col min="7135" max="7135" width="11.7109375" style="2" customWidth="1"/>
    <col min="7136" max="7136" width="25" style="2" customWidth="1"/>
    <col min="7137" max="7137" width="9.140625" style="2"/>
    <col min="7138" max="7138" width="49.85546875" style="2" customWidth="1"/>
    <col min="7139" max="7139" width="11.7109375" style="2" customWidth="1"/>
    <col min="7140" max="7140" width="25" style="2" customWidth="1"/>
    <col min="7141" max="7141" width="9.140625" style="2"/>
    <col min="7142" max="7142" width="49.85546875" style="2" customWidth="1"/>
    <col min="7143" max="7143" width="11.7109375" style="2" customWidth="1"/>
    <col min="7144" max="7144" width="25" style="2" customWidth="1"/>
    <col min="7145" max="7145" width="9.140625" style="2"/>
    <col min="7146" max="7146" width="49.85546875" style="2" customWidth="1"/>
    <col min="7147" max="7147" width="11.7109375" style="2" customWidth="1"/>
    <col min="7148" max="7148" width="25" style="2" customWidth="1"/>
    <col min="7149" max="7149" width="9.140625" style="2"/>
    <col min="7150" max="7150" width="49.85546875" style="2" customWidth="1"/>
    <col min="7151" max="7151" width="11.7109375" style="2" customWidth="1"/>
    <col min="7152" max="7152" width="25" style="2" customWidth="1"/>
    <col min="7153" max="7153" width="9.140625" style="2"/>
    <col min="7154" max="7154" width="49.85546875" style="2" customWidth="1"/>
    <col min="7155" max="7155" width="11.7109375" style="2" customWidth="1"/>
    <col min="7156" max="7156" width="25" style="2" customWidth="1"/>
    <col min="7157" max="7157" width="9.140625" style="2"/>
    <col min="7158" max="7158" width="49.85546875" style="2" customWidth="1"/>
    <col min="7159" max="7159" width="11.7109375" style="2" customWidth="1"/>
    <col min="7160" max="7160" width="25" style="2" customWidth="1"/>
    <col min="7161" max="7161" width="9.140625" style="2"/>
    <col min="7162" max="7162" width="49.85546875" style="2" customWidth="1"/>
    <col min="7163" max="7163" width="11.7109375" style="2" customWidth="1"/>
    <col min="7164" max="7164" width="25" style="2" customWidth="1"/>
    <col min="7165" max="7165" width="9.140625" style="2"/>
    <col min="7166" max="7166" width="49.85546875" style="2" customWidth="1"/>
    <col min="7167" max="7167" width="11.7109375" style="2" customWidth="1"/>
    <col min="7168" max="7168" width="25" style="2" customWidth="1"/>
    <col min="7169" max="7169" width="9.140625" style="2"/>
    <col min="7170" max="7170" width="49.85546875" style="2" customWidth="1"/>
    <col min="7171" max="7171" width="11.7109375" style="2" customWidth="1"/>
    <col min="7172" max="7172" width="25" style="2" customWidth="1"/>
    <col min="7173" max="7173" width="9.140625" style="2"/>
    <col min="7174" max="7174" width="49.85546875" style="2" customWidth="1"/>
    <col min="7175" max="7175" width="11.7109375" style="2" customWidth="1"/>
    <col min="7176" max="7176" width="25" style="2" customWidth="1"/>
    <col min="7177" max="7177" width="9.140625" style="2"/>
    <col min="7178" max="7178" width="49.85546875" style="2" customWidth="1"/>
    <col min="7179" max="7179" width="11.7109375" style="2" customWidth="1"/>
    <col min="7180" max="7180" width="25" style="2" customWidth="1"/>
    <col min="7181" max="7181" width="9.140625" style="2"/>
    <col min="7182" max="7182" width="49.85546875" style="2" customWidth="1"/>
    <col min="7183" max="7183" width="11.7109375" style="2" customWidth="1"/>
    <col min="7184" max="7184" width="25" style="2" customWidth="1"/>
    <col min="7185" max="7185" width="9.140625" style="2"/>
    <col min="7186" max="7186" width="49.85546875" style="2" customWidth="1"/>
    <col min="7187" max="7187" width="11.7109375" style="2" customWidth="1"/>
    <col min="7188" max="7188" width="25" style="2" customWidth="1"/>
    <col min="7189" max="7189" width="9.140625" style="2"/>
    <col min="7190" max="7190" width="49.85546875" style="2" customWidth="1"/>
    <col min="7191" max="7191" width="11.7109375" style="2" customWidth="1"/>
    <col min="7192" max="7192" width="25" style="2" customWidth="1"/>
    <col min="7193" max="7193" width="9.140625" style="2"/>
    <col min="7194" max="7194" width="49.85546875" style="2" customWidth="1"/>
    <col min="7195" max="7195" width="11.7109375" style="2" customWidth="1"/>
    <col min="7196" max="7196" width="25" style="2" customWidth="1"/>
    <col min="7197" max="7197" width="9.140625" style="2"/>
    <col min="7198" max="7198" width="49.85546875" style="2" customWidth="1"/>
    <col min="7199" max="7199" width="11.7109375" style="2" customWidth="1"/>
    <col min="7200" max="7200" width="25" style="2" customWidth="1"/>
    <col min="7201" max="7201" width="9.140625" style="2"/>
    <col min="7202" max="7202" width="49.85546875" style="2" customWidth="1"/>
    <col min="7203" max="7203" width="11.7109375" style="2" customWidth="1"/>
    <col min="7204" max="7204" width="25" style="2" customWidth="1"/>
    <col min="7205" max="7205" width="9.140625" style="2"/>
    <col min="7206" max="7206" width="49.85546875" style="2" customWidth="1"/>
    <col min="7207" max="7207" width="11.7109375" style="2" customWidth="1"/>
    <col min="7208" max="7208" width="25" style="2" customWidth="1"/>
    <col min="7209" max="7209" width="9.140625" style="2"/>
    <col min="7210" max="7210" width="49.85546875" style="2" customWidth="1"/>
    <col min="7211" max="7211" width="11.7109375" style="2" customWidth="1"/>
    <col min="7212" max="7212" width="25" style="2" customWidth="1"/>
    <col min="7213" max="7213" width="9.140625" style="2"/>
    <col min="7214" max="7214" width="49.85546875" style="2" customWidth="1"/>
    <col min="7215" max="7215" width="11.7109375" style="2" customWidth="1"/>
    <col min="7216" max="7216" width="25" style="2" customWidth="1"/>
    <col min="7217" max="7217" width="9.140625" style="2"/>
    <col min="7218" max="7218" width="49.85546875" style="2" customWidth="1"/>
    <col min="7219" max="7219" width="11.7109375" style="2" customWidth="1"/>
    <col min="7220" max="7220" width="25" style="2" customWidth="1"/>
    <col min="7221" max="7221" width="9.140625" style="2"/>
    <col min="7222" max="7222" width="49.85546875" style="2" customWidth="1"/>
    <col min="7223" max="7223" width="11.7109375" style="2" customWidth="1"/>
    <col min="7224" max="7224" width="25" style="2" customWidth="1"/>
    <col min="7225" max="7225" width="9.140625" style="2"/>
    <col min="7226" max="7226" width="49.85546875" style="2" customWidth="1"/>
    <col min="7227" max="7227" width="11.7109375" style="2" customWidth="1"/>
    <col min="7228" max="7228" width="25" style="2" customWidth="1"/>
    <col min="7229" max="7229" width="9.140625" style="2"/>
    <col min="7230" max="7230" width="49.85546875" style="2" customWidth="1"/>
    <col min="7231" max="7231" width="11.7109375" style="2" customWidth="1"/>
    <col min="7232" max="7232" width="25" style="2" customWidth="1"/>
    <col min="7233" max="7233" width="9.140625" style="2"/>
    <col min="7234" max="7234" width="49.85546875" style="2" customWidth="1"/>
    <col min="7235" max="7235" width="11.7109375" style="2" customWidth="1"/>
    <col min="7236" max="7236" width="25" style="2" customWidth="1"/>
    <col min="7237" max="7237" width="9.140625" style="2"/>
    <col min="7238" max="7238" width="49.85546875" style="2" customWidth="1"/>
    <col min="7239" max="7239" width="11.7109375" style="2" customWidth="1"/>
    <col min="7240" max="7240" width="25" style="2" customWidth="1"/>
    <col min="7241" max="7241" width="9.140625" style="2"/>
    <col min="7242" max="7242" width="49.85546875" style="2" customWidth="1"/>
    <col min="7243" max="7243" width="11.7109375" style="2" customWidth="1"/>
    <col min="7244" max="7244" width="25" style="2" customWidth="1"/>
    <col min="7245" max="7245" width="9.140625" style="2"/>
    <col min="7246" max="7246" width="49.85546875" style="2" customWidth="1"/>
    <col min="7247" max="7247" width="11.7109375" style="2" customWidth="1"/>
    <col min="7248" max="7248" width="25" style="2" customWidth="1"/>
    <col min="7249" max="7249" width="9.140625" style="2"/>
    <col min="7250" max="7250" width="49.85546875" style="2" customWidth="1"/>
    <col min="7251" max="7251" width="11.7109375" style="2" customWidth="1"/>
    <col min="7252" max="7252" width="25" style="2" customWidth="1"/>
    <col min="7253" max="7253" width="9.140625" style="2"/>
    <col min="7254" max="7254" width="49.85546875" style="2" customWidth="1"/>
    <col min="7255" max="7255" width="11.7109375" style="2" customWidth="1"/>
    <col min="7256" max="7256" width="25" style="2" customWidth="1"/>
    <col min="7257" max="7257" width="9.140625" style="2"/>
    <col min="7258" max="7258" width="49.85546875" style="2" customWidth="1"/>
    <col min="7259" max="7259" width="11.7109375" style="2" customWidth="1"/>
    <col min="7260" max="7260" width="25" style="2" customWidth="1"/>
    <col min="7261" max="7261" width="9.140625" style="2"/>
    <col min="7262" max="7262" width="49.85546875" style="2" customWidth="1"/>
    <col min="7263" max="7263" width="11.7109375" style="2" customWidth="1"/>
    <col min="7264" max="7264" width="25" style="2" customWidth="1"/>
    <col min="7265" max="7265" width="9.140625" style="2"/>
    <col min="7266" max="7266" width="49.85546875" style="2" customWidth="1"/>
    <col min="7267" max="7267" width="11.7109375" style="2" customWidth="1"/>
    <col min="7268" max="7268" width="25" style="2" customWidth="1"/>
    <col min="7269" max="7269" width="9.140625" style="2"/>
    <col min="7270" max="7270" width="49.85546875" style="2" customWidth="1"/>
    <col min="7271" max="7271" width="11.7109375" style="2" customWidth="1"/>
    <col min="7272" max="7272" width="25" style="2" customWidth="1"/>
    <col min="7273" max="7273" width="9.140625" style="2"/>
    <col min="7274" max="7274" width="49.85546875" style="2" customWidth="1"/>
    <col min="7275" max="7275" width="11.7109375" style="2" customWidth="1"/>
    <col min="7276" max="7276" width="25" style="2" customWidth="1"/>
    <col min="7277" max="7277" width="9.140625" style="2"/>
    <col min="7278" max="7278" width="49.85546875" style="2" customWidth="1"/>
    <col min="7279" max="7279" width="11.7109375" style="2" customWidth="1"/>
    <col min="7280" max="7280" width="25" style="2" customWidth="1"/>
    <col min="7281" max="7281" width="9.140625" style="2"/>
    <col min="7282" max="7282" width="49.85546875" style="2" customWidth="1"/>
    <col min="7283" max="7283" width="11.7109375" style="2" customWidth="1"/>
    <col min="7284" max="7284" width="25" style="2" customWidth="1"/>
    <col min="7285" max="7285" width="9.140625" style="2"/>
    <col min="7286" max="7286" width="49.85546875" style="2" customWidth="1"/>
    <col min="7287" max="7287" width="11.7109375" style="2" customWidth="1"/>
    <col min="7288" max="7288" width="25" style="2" customWidth="1"/>
    <col min="7289" max="7289" width="9.140625" style="2"/>
    <col min="7290" max="7290" width="49.85546875" style="2" customWidth="1"/>
    <col min="7291" max="7291" width="11.7109375" style="2" customWidth="1"/>
    <col min="7292" max="7292" width="25" style="2" customWidth="1"/>
    <col min="7293" max="7293" width="9.140625" style="2"/>
    <col min="7294" max="7294" width="49.85546875" style="2" customWidth="1"/>
    <col min="7295" max="7295" width="11.7109375" style="2" customWidth="1"/>
    <col min="7296" max="7296" width="25" style="2" customWidth="1"/>
    <col min="7297" max="7297" width="9.140625" style="2"/>
    <col min="7298" max="7298" width="49.85546875" style="2" customWidth="1"/>
    <col min="7299" max="7299" width="11.7109375" style="2" customWidth="1"/>
    <col min="7300" max="7300" width="25" style="2" customWidth="1"/>
    <col min="7301" max="7301" width="9.140625" style="2"/>
    <col min="7302" max="7302" width="49.85546875" style="2" customWidth="1"/>
    <col min="7303" max="7303" width="11.7109375" style="2" customWidth="1"/>
    <col min="7304" max="7304" width="25" style="2" customWidth="1"/>
    <col min="7305" max="7305" width="9.140625" style="2"/>
    <col min="7306" max="7306" width="49.85546875" style="2" customWidth="1"/>
    <col min="7307" max="7307" width="11.7109375" style="2" customWidth="1"/>
    <col min="7308" max="7308" width="25" style="2" customWidth="1"/>
    <col min="7309" max="7309" width="9.140625" style="2"/>
    <col min="7310" max="7310" width="49.85546875" style="2" customWidth="1"/>
    <col min="7311" max="7311" width="11.7109375" style="2" customWidth="1"/>
    <col min="7312" max="7312" width="25" style="2" customWidth="1"/>
    <col min="7313" max="7313" width="9.140625" style="2"/>
    <col min="7314" max="7314" width="49.85546875" style="2" customWidth="1"/>
    <col min="7315" max="7315" width="11.7109375" style="2" customWidth="1"/>
    <col min="7316" max="7316" width="25" style="2" customWidth="1"/>
    <col min="7317" max="7317" width="9.140625" style="2"/>
    <col min="7318" max="7318" width="49.85546875" style="2" customWidth="1"/>
    <col min="7319" max="7319" width="11.7109375" style="2" customWidth="1"/>
    <col min="7320" max="7320" width="25" style="2" customWidth="1"/>
    <col min="7321" max="7321" width="9.140625" style="2"/>
    <col min="7322" max="7322" width="49.85546875" style="2" customWidth="1"/>
    <col min="7323" max="7323" width="11.7109375" style="2" customWidth="1"/>
    <col min="7324" max="7324" width="25" style="2" customWidth="1"/>
    <col min="7325" max="7325" width="9.140625" style="2"/>
    <col min="7326" max="7326" width="49.85546875" style="2" customWidth="1"/>
    <col min="7327" max="7327" width="11.7109375" style="2" customWidth="1"/>
    <col min="7328" max="7328" width="25" style="2" customWidth="1"/>
    <col min="7329" max="7329" width="9.140625" style="2"/>
    <col min="7330" max="7330" width="49.85546875" style="2" customWidth="1"/>
    <col min="7331" max="7331" width="11.7109375" style="2" customWidth="1"/>
    <col min="7332" max="7332" width="25" style="2" customWidth="1"/>
    <col min="7333" max="7333" width="9.140625" style="2"/>
    <col min="7334" max="7334" width="49.85546875" style="2" customWidth="1"/>
    <col min="7335" max="7335" width="11.7109375" style="2" customWidth="1"/>
    <col min="7336" max="7336" width="25" style="2" customWidth="1"/>
    <col min="7337" max="7337" width="9.140625" style="2"/>
    <col min="7338" max="7338" width="49.85546875" style="2" customWidth="1"/>
    <col min="7339" max="7339" width="11.7109375" style="2" customWidth="1"/>
    <col min="7340" max="7340" width="25" style="2" customWidth="1"/>
    <col min="7341" max="7341" width="9.140625" style="2"/>
    <col min="7342" max="7342" width="49.85546875" style="2" customWidth="1"/>
    <col min="7343" max="7343" width="11.7109375" style="2" customWidth="1"/>
    <col min="7344" max="7344" width="25" style="2" customWidth="1"/>
    <col min="7345" max="7345" width="9.140625" style="2"/>
    <col min="7346" max="7346" width="49.85546875" style="2" customWidth="1"/>
    <col min="7347" max="7347" width="11.7109375" style="2" customWidth="1"/>
    <col min="7348" max="7348" width="25" style="2" customWidth="1"/>
    <col min="7349" max="7349" width="9.140625" style="2"/>
    <col min="7350" max="7350" width="49.85546875" style="2" customWidth="1"/>
    <col min="7351" max="7351" width="11.7109375" style="2" customWidth="1"/>
    <col min="7352" max="7352" width="25" style="2" customWidth="1"/>
    <col min="7353" max="7353" width="9.140625" style="2"/>
    <col min="7354" max="7354" width="49.85546875" style="2" customWidth="1"/>
    <col min="7355" max="7355" width="11.7109375" style="2" customWidth="1"/>
    <col min="7356" max="7356" width="25" style="2" customWidth="1"/>
    <col min="7357" max="7357" width="9.140625" style="2"/>
    <col min="7358" max="7358" width="49.85546875" style="2" customWidth="1"/>
    <col min="7359" max="7359" width="11.7109375" style="2" customWidth="1"/>
    <col min="7360" max="7360" width="25" style="2" customWidth="1"/>
    <col min="7361" max="7361" width="9.140625" style="2"/>
    <col min="7362" max="7362" width="49.85546875" style="2" customWidth="1"/>
    <col min="7363" max="7363" width="11.7109375" style="2" customWidth="1"/>
    <col min="7364" max="7364" width="25" style="2" customWidth="1"/>
    <col min="7365" max="7365" width="9.140625" style="2"/>
    <col min="7366" max="7366" width="49.85546875" style="2" customWidth="1"/>
    <col min="7367" max="7367" width="11.7109375" style="2" customWidth="1"/>
    <col min="7368" max="7368" width="25" style="2" customWidth="1"/>
    <col min="7369" max="7369" width="9.140625" style="2"/>
    <col min="7370" max="7370" width="49.85546875" style="2" customWidth="1"/>
    <col min="7371" max="7371" width="11.7109375" style="2" customWidth="1"/>
    <col min="7372" max="7372" width="25" style="2" customWidth="1"/>
    <col min="7373" max="7373" width="9.140625" style="2"/>
    <col min="7374" max="7374" width="49.85546875" style="2" customWidth="1"/>
    <col min="7375" max="7375" width="11.7109375" style="2" customWidth="1"/>
    <col min="7376" max="7376" width="25" style="2" customWidth="1"/>
    <col min="7377" max="7377" width="9.140625" style="2"/>
    <col min="7378" max="7378" width="49.85546875" style="2" customWidth="1"/>
    <col min="7379" max="7379" width="11.7109375" style="2" customWidth="1"/>
    <col min="7380" max="7380" width="25" style="2" customWidth="1"/>
    <col min="7381" max="7381" width="9.140625" style="2"/>
    <col min="7382" max="7382" width="49.85546875" style="2" customWidth="1"/>
    <col min="7383" max="7383" width="11.7109375" style="2" customWidth="1"/>
    <col min="7384" max="7384" width="25" style="2" customWidth="1"/>
    <col min="7385" max="7385" width="9.140625" style="2"/>
    <col min="7386" max="7386" width="49.85546875" style="2" customWidth="1"/>
    <col min="7387" max="7387" width="11.7109375" style="2" customWidth="1"/>
    <col min="7388" max="7388" width="25" style="2" customWidth="1"/>
    <col min="7389" max="7389" width="9.140625" style="2"/>
    <col min="7390" max="7390" width="49.85546875" style="2" customWidth="1"/>
    <col min="7391" max="7391" width="11.7109375" style="2" customWidth="1"/>
    <col min="7392" max="7392" width="25" style="2" customWidth="1"/>
    <col min="7393" max="7393" width="9.140625" style="2"/>
    <col min="7394" max="7394" width="49.85546875" style="2" customWidth="1"/>
    <col min="7395" max="7395" width="11.7109375" style="2" customWidth="1"/>
    <col min="7396" max="7396" width="25" style="2" customWidth="1"/>
    <col min="7397" max="7397" width="9.140625" style="2"/>
    <col min="7398" max="7398" width="49.85546875" style="2" customWidth="1"/>
    <col min="7399" max="7399" width="11.7109375" style="2" customWidth="1"/>
    <col min="7400" max="7400" width="25" style="2" customWidth="1"/>
    <col min="7401" max="7401" width="9.140625" style="2"/>
    <col min="7402" max="7402" width="49.85546875" style="2" customWidth="1"/>
    <col min="7403" max="7403" width="11.7109375" style="2" customWidth="1"/>
    <col min="7404" max="7404" width="25" style="2" customWidth="1"/>
    <col min="7405" max="7405" width="9.140625" style="2"/>
    <col min="7406" max="7406" width="49.85546875" style="2" customWidth="1"/>
    <col min="7407" max="7407" width="11.7109375" style="2" customWidth="1"/>
    <col min="7408" max="7408" width="25" style="2" customWidth="1"/>
    <col min="7409" max="7409" width="9.140625" style="2"/>
    <col min="7410" max="7410" width="49.85546875" style="2" customWidth="1"/>
    <col min="7411" max="7411" width="11.7109375" style="2" customWidth="1"/>
    <col min="7412" max="7412" width="25" style="2" customWidth="1"/>
    <col min="7413" max="7413" width="9.140625" style="2"/>
    <col min="7414" max="7414" width="49.85546875" style="2" customWidth="1"/>
    <col min="7415" max="7415" width="11.7109375" style="2" customWidth="1"/>
    <col min="7416" max="7416" width="25" style="2" customWidth="1"/>
    <col min="7417" max="7417" width="9.140625" style="2"/>
    <col min="7418" max="7418" width="49.85546875" style="2" customWidth="1"/>
    <col min="7419" max="7419" width="11.7109375" style="2" customWidth="1"/>
    <col min="7420" max="7420" width="25" style="2" customWidth="1"/>
    <col min="7421" max="7421" width="9.140625" style="2"/>
    <col min="7422" max="7422" width="49.85546875" style="2" customWidth="1"/>
    <col min="7423" max="7423" width="11.7109375" style="2" customWidth="1"/>
    <col min="7424" max="7424" width="25" style="2" customWidth="1"/>
    <col min="7425" max="7425" width="9.140625" style="2"/>
    <col min="7426" max="7426" width="49.85546875" style="2" customWidth="1"/>
    <col min="7427" max="7427" width="11.7109375" style="2" customWidth="1"/>
    <col min="7428" max="7428" width="25" style="2" customWidth="1"/>
    <col min="7429" max="7429" width="9.140625" style="2"/>
    <col min="7430" max="7430" width="49.85546875" style="2" customWidth="1"/>
    <col min="7431" max="7431" width="11.7109375" style="2" customWidth="1"/>
    <col min="7432" max="7432" width="25" style="2" customWidth="1"/>
    <col min="7433" max="7433" width="9.140625" style="2"/>
    <col min="7434" max="7434" width="49.85546875" style="2" customWidth="1"/>
    <col min="7435" max="7435" width="11.7109375" style="2" customWidth="1"/>
    <col min="7436" max="7436" width="25" style="2" customWidth="1"/>
    <col min="7437" max="7437" width="9.140625" style="2"/>
    <col min="7438" max="7438" width="49.85546875" style="2" customWidth="1"/>
    <col min="7439" max="7439" width="11.7109375" style="2" customWidth="1"/>
    <col min="7440" max="7440" width="25" style="2" customWidth="1"/>
    <col min="7441" max="7441" width="9.140625" style="2"/>
    <col min="7442" max="7442" width="49.85546875" style="2" customWidth="1"/>
    <col min="7443" max="7443" width="11.7109375" style="2" customWidth="1"/>
    <col min="7444" max="7444" width="25" style="2" customWidth="1"/>
    <col min="7445" max="7445" width="9.140625" style="2"/>
    <col min="7446" max="7446" width="49.85546875" style="2" customWidth="1"/>
    <col min="7447" max="7447" width="11.7109375" style="2" customWidth="1"/>
    <col min="7448" max="7448" width="25" style="2" customWidth="1"/>
    <col min="7449" max="7449" width="9.140625" style="2"/>
    <col min="7450" max="7450" width="49.85546875" style="2" customWidth="1"/>
    <col min="7451" max="7451" width="11.7109375" style="2" customWidth="1"/>
    <col min="7452" max="7452" width="25" style="2" customWidth="1"/>
    <col min="7453" max="7453" width="9.140625" style="2"/>
    <col min="7454" max="7454" width="49.85546875" style="2" customWidth="1"/>
    <col min="7455" max="7455" width="11.7109375" style="2" customWidth="1"/>
    <col min="7456" max="7456" width="25" style="2" customWidth="1"/>
    <col min="7457" max="7457" width="9.140625" style="2"/>
    <col min="7458" max="7458" width="49.85546875" style="2" customWidth="1"/>
    <col min="7459" max="7459" width="11.7109375" style="2" customWidth="1"/>
    <col min="7460" max="7460" width="25" style="2" customWidth="1"/>
    <col min="7461" max="7461" width="9.140625" style="2"/>
    <col min="7462" max="7462" width="49.85546875" style="2" customWidth="1"/>
    <col min="7463" max="7463" width="11.7109375" style="2" customWidth="1"/>
    <col min="7464" max="7464" width="25" style="2" customWidth="1"/>
    <col min="7465" max="7465" width="9.140625" style="2"/>
    <col min="7466" max="7466" width="49.85546875" style="2" customWidth="1"/>
    <col min="7467" max="7467" width="11.7109375" style="2" customWidth="1"/>
    <col min="7468" max="7468" width="25" style="2" customWidth="1"/>
    <col min="7469" max="7469" width="9.140625" style="2"/>
    <col min="7470" max="7470" width="49.85546875" style="2" customWidth="1"/>
    <col min="7471" max="7471" width="11.7109375" style="2" customWidth="1"/>
    <col min="7472" max="7472" width="25" style="2" customWidth="1"/>
    <col min="7473" max="7473" width="9.140625" style="2"/>
    <col min="7474" max="7474" width="49.85546875" style="2" customWidth="1"/>
    <col min="7475" max="7475" width="11.7109375" style="2" customWidth="1"/>
    <col min="7476" max="7476" width="25" style="2" customWidth="1"/>
    <col min="7477" max="7477" width="9.140625" style="2"/>
    <col min="7478" max="7478" width="49.85546875" style="2" customWidth="1"/>
    <col min="7479" max="7479" width="11.7109375" style="2" customWidth="1"/>
    <col min="7480" max="7480" width="25" style="2" customWidth="1"/>
    <col min="7481" max="7481" width="9.140625" style="2"/>
    <col min="7482" max="7482" width="49.85546875" style="2" customWidth="1"/>
    <col min="7483" max="7483" width="11.7109375" style="2" customWidth="1"/>
    <col min="7484" max="7484" width="25" style="2" customWidth="1"/>
    <col min="7485" max="7485" width="9.140625" style="2"/>
    <col min="7486" max="7486" width="49.85546875" style="2" customWidth="1"/>
    <col min="7487" max="7487" width="11.7109375" style="2" customWidth="1"/>
    <col min="7488" max="7488" width="25" style="2" customWidth="1"/>
    <col min="7489" max="7489" width="9.140625" style="2"/>
    <col min="7490" max="7490" width="49.85546875" style="2" customWidth="1"/>
    <col min="7491" max="7491" width="11.7109375" style="2" customWidth="1"/>
    <col min="7492" max="7492" width="25" style="2" customWidth="1"/>
    <col min="7493" max="7493" width="9.140625" style="2"/>
    <col min="7494" max="7494" width="49.85546875" style="2" customWidth="1"/>
    <col min="7495" max="7495" width="11.7109375" style="2" customWidth="1"/>
    <col min="7496" max="7496" width="25" style="2" customWidth="1"/>
    <col min="7497" max="7497" width="9.140625" style="2"/>
    <col min="7498" max="7498" width="49.85546875" style="2" customWidth="1"/>
    <col min="7499" max="7499" width="11.7109375" style="2" customWidth="1"/>
    <col min="7500" max="7500" width="25" style="2" customWidth="1"/>
    <col min="7501" max="7501" width="9.140625" style="2"/>
    <col min="7502" max="7502" width="49.85546875" style="2" customWidth="1"/>
    <col min="7503" max="7503" width="11.7109375" style="2" customWidth="1"/>
    <col min="7504" max="7504" width="25" style="2" customWidth="1"/>
    <col min="7505" max="7505" width="9.140625" style="2"/>
    <col min="7506" max="7506" width="49.85546875" style="2" customWidth="1"/>
    <col min="7507" max="7507" width="11.7109375" style="2" customWidth="1"/>
    <col min="7508" max="7508" width="25" style="2" customWidth="1"/>
    <col min="7509" max="7509" width="9.140625" style="2"/>
    <col min="7510" max="7510" width="49.85546875" style="2" customWidth="1"/>
    <col min="7511" max="7511" width="11.7109375" style="2" customWidth="1"/>
    <col min="7512" max="7512" width="25" style="2" customWidth="1"/>
    <col min="7513" max="7513" width="9.140625" style="2"/>
    <col min="7514" max="7514" width="49.85546875" style="2" customWidth="1"/>
    <col min="7515" max="7515" width="11.7109375" style="2" customWidth="1"/>
    <col min="7516" max="7516" width="25" style="2" customWidth="1"/>
    <col min="7517" max="7517" width="9.140625" style="2"/>
    <col min="7518" max="7518" width="49.85546875" style="2" customWidth="1"/>
    <col min="7519" max="7519" width="11.7109375" style="2" customWidth="1"/>
    <col min="7520" max="7520" width="25" style="2" customWidth="1"/>
    <col min="7521" max="7521" width="9.140625" style="2"/>
    <col min="7522" max="7522" width="49.85546875" style="2" customWidth="1"/>
    <col min="7523" max="7523" width="11.7109375" style="2" customWidth="1"/>
    <col min="7524" max="7524" width="25" style="2" customWidth="1"/>
    <col min="7525" max="7525" width="9.140625" style="2"/>
    <col min="7526" max="7526" width="49.85546875" style="2" customWidth="1"/>
    <col min="7527" max="7527" width="11.7109375" style="2" customWidth="1"/>
    <col min="7528" max="7528" width="25" style="2" customWidth="1"/>
    <col min="7529" max="7529" width="9.140625" style="2"/>
    <col min="7530" max="7530" width="49.85546875" style="2" customWidth="1"/>
    <col min="7531" max="7531" width="11.7109375" style="2" customWidth="1"/>
    <col min="7532" max="7532" width="25" style="2" customWidth="1"/>
    <col min="7533" max="7533" width="9.140625" style="2"/>
    <col min="7534" max="7534" width="49.85546875" style="2" customWidth="1"/>
    <col min="7535" max="7535" width="11.7109375" style="2" customWidth="1"/>
    <col min="7536" max="7536" width="25" style="2" customWidth="1"/>
    <col min="7537" max="7537" width="9.140625" style="2"/>
    <col min="7538" max="7538" width="49.85546875" style="2" customWidth="1"/>
    <col min="7539" max="7539" width="11.7109375" style="2" customWidth="1"/>
    <col min="7540" max="7540" width="25" style="2" customWidth="1"/>
    <col min="7541" max="7541" width="9.140625" style="2"/>
    <col min="7542" max="7542" width="49.85546875" style="2" customWidth="1"/>
    <col min="7543" max="7543" width="11.7109375" style="2" customWidth="1"/>
    <col min="7544" max="7544" width="25" style="2" customWidth="1"/>
    <col min="7545" max="7545" width="9.140625" style="2"/>
    <col min="7546" max="7546" width="49.85546875" style="2" customWidth="1"/>
    <col min="7547" max="7547" width="11.7109375" style="2" customWidth="1"/>
    <col min="7548" max="7548" width="25" style="2" customWidth="1"/>
    <col min="7549" max="7549" width="9.140625" style="2"/>
    <col min="7550" max="7550" width="49.85546875" style="2" customWidth="1"/>
    <col min="7551" max="7551" width="11.7109375" style="2" customWidth="1"/>
    <col min="7552" max="7552" width="25" style="2" customWidth="1"/>
    <col min="7553" max="7553" width="9.140625" style="2"/>
    <col min="7554" max="7554" width="49.85546875" style="2" customWidth="1"/>
    <col min="7555" max="7555" width="11.7109375" style="2" customWidth="1"/>
    <col min="7556" max="7556" width="25" style="2" customWidth="1"/>
    <col min="7557" max="7557" width="9.140625" style="2"/>
    <col min="7558" max="7558" width="49.85546875" style="2" customWidth="1"/>
    <col min="7559" max="7559" width="11.7109375" style="2" customWidth="1"/>
    <col min="7560" max="7560" width="25" style="2" customWidth="1"/>
    <col min="7561" max="7561" width="9.140625" style="2"/>
    <col min="7562" max="7562" width="49.85546875" style="2" customWidth="1"/>
    <col min="7563" max="7563" width="11.7109375" style="2" customWidth="1"/>
    <col min="7564" max="7564" width="25" style="2" customWidth="1"/>
    <col min="7565" max="7565" width="9.140625" style="2"/>
    <col min="7566" max="7566" width="49.85546875" style="2" customWidth="1"/>
    <col min="7567" max="7567" width="11.7109375" style="2" customWidth="1"/>
    <col min="7568" max="7568" width="25" style="2" customWidth="1"/>
    <col min="7569" max="7569" width="9.140625" style="2"/>
    <col min="7570" max="7570" width="49.85546875" style="2" customWidth="1"/>
    <col min="7571" max="7571" width="11.7109375" style="2" customWidth="1"/>
    <col min="7572" max="7572" width="25" style="2" customWidth="1"/>
    <col min="7573" max="7573" width="9.140625" style="2"/>
    <col min="7574" max="7574" width="49.85546875" style="2" customWidth="1"/>
    <col min="7575" max="7575" width="11.7109375" style="2" customWidth="1"/>
    <col min="7576" max="7576" width="25" style="2" customWidth="1"/>
    <col min="7577" max="7577" width="9.140625" style="2"/>
    <col min="7578" max="7578" width="49.85546875" style="2" customWidth="1"/>
    <col min="7579" max="7579" width="11.7109375" style="2" customWidth="1"/>
    <col min="7580" max="7580" width="25" style="2" customWidth="1"/>
    <col min="7581" max="7581" width="9.140625" style="2"/>
    <col min="7582" max="7582" width="49.85546875" style="2" customWidth="1"/>
    <col min="7583" max="7583" width="11.7109375" style="2" customWidth="1"/>
    <col min="7584" max="7584" width="25" style="2" customWidth="1"/>
    <col min="7585" max="7585" width="9.140625" style="2"/>
    <col min="7586" max="7586" width="49.85546875" style="2" customWidth="1"/>
    <col min="7587" max="7587" width="11.7109375" style="2" customWidth="1"/>
    <col min="7588" max="7588" width="25" style="2" customWidth="1"/>
    <col min="7589" max="7589" width="9.140625" style="2"/>
    <col min="7590" max="7590" width="49.85546875" style="2" customWidth="1"/>
    <col min="7591" max="7591" width="11.7109375" style="2" customWidth="1"/>
    <col min="7592" max="7592" width="25" style="2" customWidth="1"/>
    <col min="7593" max="7593" width="9.140625" style="2"/>
    <col min="7594" max="7594" width="49.85546875" style="2" customWidth="1"/>
    <col min="7595" max="7595" width="11.7109375" style="2" customWidth="1"/>
    <col min="7596" max="7596" width="25" style="2" customWidth="1"/>
    <col min="7597" max="7597" width="9.140625" style="2"/>
    <col min="7598" max="7598" width="49.85546875" style="2" customWidth="1"/>
    <col min="7599" max="7599" width="11.7109375" style="2" customWidth="1"/>
    <col min="7600" max="7600" width="25" style="2" customWidth="1"/>
    <col min="7601" max="7601" width="9.140625" style="2"/>
    <col min="7602" max="7602" width="49.85546875" style="2" customWidth="1"/>
    <col min="7603" max="7603" width="11.7109375" style="2" customWidth="1"/>
    <col min="7604" max="7604" width="25" style="2" customWidth="1"/>
    <col min="7605" max="7605" width="9.140625" style="2"/>
    <col min="7606" max="7606" width="49.85546875" style="2" customWidth="1"/>
    <col min="7607" max="7607" width="11.7109375" style="2" customWidth="1"/>
    <col min="7608" max="7608" width="25" style="2" customWidth="1"/>
    <col min="7609" max="7609" width="9.140625" style="2"/>
    <col min="7610" max="7610" width="49.85546875" style="2" customWidth="1"/>
    <col min="7611" max="7611" width="11.7109375" style="2" customWidth="1"/>
    <col min="7612" max="7612" width="25" style="2" customWidth="1"/>
    <col min="7613" max="7613" width="9.140625" style="2"/>
    <col min="7614" max="7614" width="49.85546875" style="2" customWidth="1"/>
    <col min="7615" max="7615" width="11.7109375" style="2" customWidth="1"/>
    <col min="7616" max="7616" width="25" style="2" customWidth="1"/>
    <col min="7617" max="7617" width="9.140625" style="2"/>
    <col min="7618" max="7618" width="49.85546875" style="2" customWidth="1"/>
    <col min="7619" max="7619" width="11.7109375" style="2" customWidth="1"/>
    <col min="7620" max="7620" width="25" style="2" customWidth="1"/>
    <col min="7621" max="7621" width="9.140625" style="2"/>
    <col min="7622" max="7622" width="49.85546875" style="2" customWidth="1"/>
    <col min="7623" max="7623" width="11.7109375" style="2" customWidth="1"/>
    <col min="7624" max="7624" width="25" style="2" customWidth="1"/>
    <col min="7625" max="7625" width="9.140625" style="2"/>
    <col min="7626" max="7626" width="49.85546875" style="2" customWidth="1"/>
    <col min="7627" max="7627" width="11.7109375" style="2" customWidth="1"/>
    <col min="7628" max="7628" width="25" style="2" customWidth="1"/>
    <col min="7629" max="7629" width="9.140625" style="2"/>
    <col min="7630" max="7630" width="49.85546875" style="2" customWidth="1"/>
    <col min="7631" max="7631" width="11.7109375" style="2" customWidth="1"/>
    <col min="7632" max="7632" width="25" style="2" customWidth="1"/>
    <col min="7633" max="7633" width="9.140625" style="2"/>
    <col min="7634" max="7634" width="49.85546875" style="2" customWidth="1"/>
    <col min="7635" max="7635" width="11.7109375" style="2" customWidth="1"/>
    <col min="7636" max="7636" width="25" style="2" customWidth="1"/>
    <col min="7637" max="7637" width="9.140625" style="2"/>
    <col min="7638" max="7638" width="49.85546875" style="2" customWidth="1"/>
    <col min="7639" max="7639" width="11.7109375" style="2" customWidth="1"/>
    <col min="7640" max="7640" width="25" style="2" customWidth="1"/>
    <col min="7641" max="7641" width="9.140625" style="2"/>
    <col min="7642" max="7642" width="49.85546875" style="2" customWidth="1"/>
    <col min="7643" max="7643" width="11.7109375" style="2" customWidth="1"/>
    <col min="7644" max="7644" width="25" style="2" customWidth="1"/>
    <col min="7645" max="7645" width="9.140625" style="2"/>
    <col min="7646" max="7646" width="49.85546875" style="2" customWidth="1"/>
    <col min="7647" max="7647" width="11.7109375" style="2" customWidth="1"/>
    <col min="7648" max="7648" width="25" style="2" customWidth="1"/>
    <col min="7649" max="7649" width="9.140625" style="2"/>
    <col min="7650" max="7650" width="49.85546875" style="2" customWidth="1"/>
    <col min="7651" max="7651" width="11.7109375" style="2" customWidth="1"/>
    <col min="7652" max="7652" width="25" style="2" customWidth="1"/>
    <col min="7653" max="7653" width="9.140625" style="2"/>
    <col min="7654" max="7654" width="49.85546875" style="2" customWidth="1"/>
    <col min="7655" max="7655" width="11.7109375" style="2" customWidth="1"/>
    <col min="7656" max="7656" width="25" style="2" customWidth="1"/>
    <col min="7657" max="7657" width="9.140625" style="2"/>
    <col min="7658" max="7658" width="49.85546875" style="2" customWidth="1"/>
    <col min="7659" max="7659" width="11.7109375" style="2" customWidth="1"/>
    <col min="7660" max="7660" width="25" style="2" customWidth="1"/>
    <col min="7661" max="7661" width="9.140625" style="2"/>
    <col min="7662" max="7662" width="49.85546875" style="2" customWidth="1"/>
    <col min="7663" max="7663" width="11.7109375" style="2" customWidth="1"/>
    <col min="7664" max="7664" width="25" style="2" customWidth="1"/>
    <col min="7665" max="7665" width="9.140625" style="2"/>
    <col min="7666" max="7666" width="49.85546875" style="2" customWidth="1"/>
    <col min="7667" max="7667" width="11.7109375" style="2" customWidth="1"/>
    <col min="7668" max="7668" width="25" style="2" customWidth="1"/>
    <col min="7669" max="7669" width="9.140625" style="2"/>
    <col min="7670" max="7670" width="49.85546875" style="2" customWidth="1"/>
    <col min="7671" max="7671" width="11.7109375" style="2" customWidth="1"/>
    <col min="7672" max="7672" width="25" style="2" customWidth="1"/>
    <col min="7673" max="7673" width="9.140625" style="2"/>
    <col min="7674" max="7674" width="49.85546875" style="2" customWidth="1"/>
    <col min="7675" max="7675" width="11.7109375" style="2" customWidth="1"/>
    <col min="7676" max="7676" width="25" style="2" customWidth="1"/>
    <col min="7677" max="7677" width="9.140625" style="2"/>
    <col min="7678" max="7678" width="49.85546875" style="2" customWidth="1"/>
    <col min="7679" max="7679" width="11.7109375" style="2" customWidth="1"/>
    <col min="7680" max="7680" width="25" style="2" customWidth="1"/>
    <col min="7681" max="7681" width="9.140625" style="2"/>
    <col min="7682" max="7682" width="49.85546875" style="2" customWidth="1"/>
    <col min="7683" max="7683" width="11.7109375" style="2" customWidth="1"/>
    <col min="7684" max="7684" width="25" style="2" customWidth="1"/>
    <col min="7685" max="7685" width="9.140625" style="2"/>
    <col min="7686" max="7686" width="49.85546875" style="2" customWidth="1"/>
    <col min="7687" max="7687" width="11.7109375" style="2" customWidth="1"/>
    <col min="7688" max="7688" width="25" style="2" customWidth="1"/>
    <col min="7689" max="7689" width="9.140625" style="2"/>
    <col min="7690" max="7690" width="49.85546875" style="2" customWidth="1"/>
    <col min="7691" max="7691" width="11.7109375" style="2" customWidth="1"/>
    <col min="7692" max="7692" width="25" style="2" customWidth="1"/>
    <col min="7693" max="7693" width="9.140625" style="2"/>
    <col min="7694" max="7694" width="49.85546875" style="2" customWidth="1"/>
    <col min="7695" max="7695" width="11.7109375" style="2" customWidth="1"/>
    <col min="7696" max="7696" width="25" style="2" customWidth="1"/>
    <col min="7697" max="7697" width="9.140625" style="2"/>
    <col min="7698" max="7698" width="49.85546875" style="2" customWidth="1"/>
    <col min="7699" max="7699" width="11.7109375" style="2" customWidth="1"/>
    <col min="7700" max="7700" width="25" style="2" customWidth="1"/>
    <col min="7701" max="7701" width="9.140625" style="2"/>
    <col min="7702" max="7702" width="49.85546875" style="2" customWidth="1"/>
    <col min="7703" max="7703" width="11.7109375" style="2" customWidth="1"/>
    <col min="7704" max="7704" width="25" style="2" customWidth="1"/>
    <col min="7705" max="7705" width="9.140625" style="2"/>
    <col min="7706" max="7706" width="49.85546875" style="2" customWidth="1"/>
    <col min="7707" max="7707" width="11.7109375" style="2" customWidth="1"/>
    <col min="7708" max="7708" width="25" style="2" customWidth="1"/>
    <col min="7709" max="7709" width="9.140625" style="2"/>
    <col min="7710" max="7710" width="49.85546875" style="2" customWidth="1"/>
    <col min="7711" max="7711" width="11.7109375" style="2" customWidth="1"/>
    <col min="7712" max="7712" width="25" style="2" customWidth="1"/>
    <col min="7713" max="7713" width="9.140625" style="2"/>
    <col min="7714" max="7714" width="49.85546875" style="2" customWidth="1"/>
    <col min="7715" max="7715" width="11.7109375" style="2" customWidth="1"/>
    <col min="7716" max="7716" width="25" style="2" customWidth="1"/>
    <col min="7717" max="7717" width="9.140625" style="2"/>
    <col min="7718" max="7718" width="49.85546875" style="2" customWidth="1"/>
    <col min="7719" max="7719" width="11.7109375" style="2" customWidth="1"/>
    <col min="7720" max="7720" width="25" style="2" customWidth="1"/>
    <col min="7721" max="7721" width="9.140625" style="2"/>
    <col min="7722" max="7722" width="49.85546875" style="2" customWidth="1"/>
    <col min="7723" max="7723" width="11.7109375" style="2" customWidth="1"/>
    <col min="7724" max="7724" width="25" style="2" customWidth="1"/>
    <col min="7725" max="7725" width="9.140625" style="2"/>
    <col min="7726" max="7726" width="49.85546875" style="2" customWidth="1"/>
    <col min="7727" max="7727" width="11.7109375" style="2" customWidth="1"/>
    <col min="7728" max="7728" width="25" style="2" customWidth="1"/>
    <col min="7729" max="7729" width="9.140625" style="2"/>
    <col min="7730" max="7730" width="49.85546875" style="2" customWidth="1"/>
    <col min="7731" max="7731" width="11.7109375" style="2" customWidth="1"/>
    <col min="7732" max="7732" width="25" style="2" customWidth="1"/>
    <col min="7733" max="7733" width="9.140625" style="2"/>
    <col min="7734" max="7734" width="49.85546875" style="2" customWidth="1"/>
    <col min="7735" max="7735" width="11.7109375" style="2" customWidth="1"/>
    <col min="7736" max="7736" width="25" style="2" customWidth="1"/>
    <col min="7737" max="7737" width="9.140625" style="2"/>
    <col min="7738" max="7738" width="49.85546875" style="2" customWidth="1"/>
    <col min="7739" max="7739" width="11.7109375" style="2" customWidth="1"/>
    <col min="7740" max="7740" width="25" style="2" customWidth="1"/>
    <col min="7741" max="7741" width="9.140625" style="2"/>
    <col min="7742" max="7742" width="49.85546875" style="2" customWidth="1"/>
    <col min="7743" max="7743" width="11.7109375" style="2" customWidth="1"/>
    <col min="7744" max="7744" width="25" style="2" customWidth="1"/>
    <col min="7745" max="7745" width="9.140625" style="2"/>
    <col min="7746" max="7746" width="49.85546875" style="2" customWidth="1"/>
    <col min="7747" max="7747" width="11.7109375" style="2" customWidth="1"/>
    <col min="7748" max="7748" width="25" style="2" customWidth="1"/>
    <col min="7749" max="7749" width="9.140625" style="2"/>
    <col min="7750" max="7750" width="49.85546875" style="2" customWidth="1"/>
    <col min="7751" max="7751" width="11.7109375" style="2" customWidth="1"/>
    <col min="7752" max="7752" width="25" style="2" customWidth="1"/>
    <col min="7753" max="7753" width="9.140625" style="2"/>
    <col min="7754" max="7754" width="49.85546875" style="2" customWidth="1"/>
    <col min="7755" max="7755" width="11.7109375" style="2" customWidth="1"/>
    <col min="7756" max="7756" width="25" style="2" customWidth="1"/>
    <col min="7757" max="7757" width="9.140625" style="2"/>
    <col min="7758" max="7758" width="49.85546875" style="2" customWidth="1"/>
    <col min="7759" max="7759" width="11.7109375" style="2" customWidth="1"/>
    <col min="7760" max="7760" width="25" style="2" customWidth="1"/>
    <col min="7761" max="7761" width="9.140625" style="2"/>
    <col min="7762" max="7762" width="49.85546875" style="2" customWidth="1"/>
    <col min="7763" max="7763" width="11.7109375" style="2" customWidth="1"/>
    <col min="7764" max="7764" width="25" style="2" customWidth="1"/>
    <col min="7765" max="7765" width="9.140625" style="2"/>
    <col min="7766" max="7766" width="49.85546875" style="2" customWidth="1"/>
    <col min="7767" max="7767" width="11.7109375" style="2" customWidth="1"/>
    <col min="7768" max="7768" width="25" style="2" customWidth="1"/>
    <col min="7769" max="7769" width="9.140625" style="2"/>
    <col min="7770" max="7770" width="49.85546875" style="2" customWidth="1"/>
    <col min="7771" max="7771" width="11.7109375" style="2" customWidth="1"/>
    <col min="7772" max="7772" width="25" style="2" customWidth="1"/>
    <col min="7773" max="7773" width="9.140625" style="2"/>
    <col min="7774" max="7774" width="49.85546875" style="2" customWidth="1"/>
    <col min="7775" max="7775" width="11.7109375" style="2" customWidth="1"/>
    <col min="7776" max="7776" width="25" style="2" customWidth="1"/>
    <col min="7777" max="7777" width="9.140625" style="2"/>
    <col min="7778" max="7778" width="49.85546875" style="2" customWidth="1"/>
    <col min="7779" max="7779" width="11.7109375" style="2" customWidth="1"/>
    <col min="7780" max="7780" width="25" style="2" customWidth="1"/>
    <col min="7781" max="7781" width="9.140625" style="2"/>
    <col min="7782" max="7782" width="49.85546875" style="2" customWidth="1"/>
    <col min="7783" max="7783" width="11.7109375" style="2" customWidth="1"/>
    <col min="7784" max="7784" width="25" style="2" customWidth="1"/>
    <col min="7785" max="7785" width="9.140625" style="2"/>
    <col min="7786" max="7786" width="49.85546875" style="2" customWidth="1"/>
    <col min="7787" max="7787" width="11.7109375" style="2" customWidth="1"/>
    <col min="7788" max="7788" width="25" style="2" customWidth="1"/>
    <col min="7789" max="7789" width="9.140625" style="2"/>
    <col min="7790" max="7790" width="49.85546875" style="2" customWidth="1"/>
    <col min="7791" max="7791" width="11.7109375" style="2" customWidth="1"/>
    <col min="7792" max="7792" width="25" style="2" customWidth="1"/>
    <col min="7793" max="7793" width="9.140625" style="2"/>
    <col min="7794" max="7794" width="49.85546875" style="2" customWidth="1"/>
    <col min="7795" max="7795" width="11.7109375" style="2" customWidth="1"/>
    <col min="7796" max="7796" width="25" style="2" customWidth="1"/>
    <col min="7797" max="7797" width="9.140625" style="2"/>
    <col min="7798" max="7798" width="49.85546875" style="2" customWidth="1"/>
    <col min="7799" max="7799" width="11.7109375" style="2" customWidth="1"/>
    <col min="7800" max="7800" width="25" style="2" customWidth="1"/>
    <col min="7801" max="7801" width="9.140625" style="2"/>
    <col min="7802" max="7802" width="49.85546875" style="2" customWidth="1"/>
    <col min="7803" max="7803" width="11.7109375" style="2" customWidth="1"/>
    <col min="7804" max="7804" width="25" style="2" customWidth="1"/>
    <col min="7805" max="7805" width="9.140625" style="2"/>
    <col min="7806" max="7806" width="49.85546875" style="2" customWidth="1"/>
    <col min="7807" max="7807" width="11.7109375" style="2" customWidth="1"/>
    <col min="7808" max="7808" width="25" style="2" customWidth="1"/>
    <col min="7809" max="7809" width="9.140625" style="2"/>
    <col min="7810" max="7810" width="49.85546875" style="2" customWidth="1"/>
    <col min="7811" max="7811" width="11.7109375" style="2" customWidth="1"/>
    <col min="7812" max="7812" width="25" style="2" customWidth="1"/>
    <col min="7813" max="7813" width="9.140625" style="2"/>
    <col min="7814" max="7814" width="49.85546875" style="2" customWidth="1"/>
    <col min="7815" max="7815" width="11.7109375" style="2" customWidth="1"/>
    <col min="7816" max="7816" width="25" style="2" customWidth="1"/>
    <col min="7817" max="7817" width="9.140625" style="2"/>
    <col min="7818" max="7818" width="49.85546875" style="2" customWidth="1"/>
    <col min="7819" max="7819" width="11.7109375" style="2" customWidth="1"/>
    <col min="7820" max="7820" width="25" style="2" customWidth="1"/>
    <col min="7821" max="7821" width="9.140625" style="2"/>
    <col min="7822" max="7822" width="49.85546875" style="2" customWidth="1"/>
    <col min="7823" max="7823" width="11.7109375" style="2" customWidth="1"/>
    <col min="7824" max="7824" width="25" style="2" customWidth="1"/>
    <col min="7825" max="7825" width="9.140625" style="2"/>
    <col min="7826" max="7826" width="49.85546875" style="2" customWidth="1"/>
    <col min="7827" max="7827" width="11.7109375" style="2" customWidth="1"/>
    <col min="7828" max="7828" width="25" style="2" customWidth="1"/>
    <col min="7829" max="7829" width="9.140625" style="2"/>
    <col min="7830" max="7830" width="49.85546875" style="2" customWidth="1"/>
    <col min="7831" max="7831" width="11.7109375" style="2" customWidth="1"/>
    <col min="7832" max="7832" width="25" style="2" customWidth="1"/>
    <col min="7833" max="7833" width="9.140625" style="2"/>
    <col min="7834" max="7834" width="49.85546875" style="2" customWidth="1"/>
    <col min="7835" max="7835" width="11.7109375" style="2" customWidth="1"/>
    <col min="7836" max="7836" width="25" style="2" customWidth="1"/>
    <col min="7837" max="7837" width="9.140625" style="2"/>
    <col min="7838" max="7838" width="49.85546875" style="2" customWidth="1"/>
    <col min="7839" max="7839" width="11.7109375" style="2" customWidth="1"/>
    <col min="7840" max="7840" width="25" style="2" customWidth="1"/>
    <col min="7841" max="7841" width="9.140625" style="2"/>
    <col min="7842" max="7842" width="49.85546875" style="2" customWidth="1"/>
    <col min="7843" max="7843" width="11.7109375" style="2" customWidth="1"/>
    <col min="7844" max="7844" width="25" style="2" customWidth="1"/>
    <col min="7845" max="7845" width="9.140625" style="2"/>
    <col min="7846" max="7846" width="49.85546875" style="2" customWidth="1"/>
    <col min="7847" max="7847" width="11.7109375" style="2" customWidth="1"/>
    <col min="7848" max="7848" width="25" style="2" customWidth="1"/>
    <col min="7849" max="7849" width="9.140625" style="2"/>
    <col min="7850" max="7850" width="49.85546875" style="2" customWidth="1"/>
    <col min="7851" max="7851" width="11.7109375" style="2" customWidth="1"/>
    <col min="7852" max="7852" width="25" style="2" customWidth="1"/>
    <col min="7853" max="7853" width="9.140625" style="2"/>
    <col min="7854" max="7854" width="49.85546875" style="2" customWidth="1"/>
    <col min="7855" max="7855" width="11.7109375" style="2" customWidth="1"/>
    <col min="7856" max="7856" width="25" style="2" customWidth="1"/>
    <col min="7857" max="7857" width="9.140625" style="2"/>
    <col min="7858" max="7858" width="49.85546875" style="2" customWidth="1"/>
    <col min="7859" max="7859" width="11.7109375" style="2" customWidth="1"/>
    <col min="7860" max="7860" width="25" style="2" customWidth="1"/>
    <col min="7861" max="7861" width="9.140625" style="2"/>
    <col min="7862" max="7862" width="49.85546875" style="2" customWidth="1"/>
    <col min="7863" max="7863" width="11.7109375" style="2" customWidth="1"/>
    <col min="7864" max="7864" width="25" style="2" customWidth="1"/>
    <col min="7865" max="7865" width="9.140625" style="2"/>
    <col min="7866" max="7866" width="49.85546875" style="2" customWidth="1"/>
    <col min="7867" max="7867" width="11.7109375" style="2" customWidth="1"/>
    <col min="7868" max="7868" width="25" style="2" customWidth="1"/>
    <col min="7869" max="7869" width="9.140625" style="2"/>
    <col min="7870" max="7870" width="49.85546875" style="2" customWidth="1"/>
    <col min="7871" max="7871" width="11.7109375" style="2" customWidth="1"/>
    <col min="7872" max="7872" width="25" style="2" customWidth="1"/>
    <col min="7873" max="7873" width="9.140625" style="2"/>
    <col min="7874" max="7874" width="49.85546875" style="2" customWidth="1"/>
    <col min="7875" max="7875" width="11.7109375" style="2" customWidth="1"/>
    <col min="7876" max="7876" width="25" style="2" customWidth="1"/>
    <col min="7877" max="7877" width="9.140625" style="2"/>
    <col min="7878" max="7878" width="49.85546875" style="2" customWidth="1"/>
    <col min="7879" max="7879" width="11.7109375" style="2" customWidth="1"/>
    <col min="7880" max="7880" width="25" style="2" customWidth="1"/>
    <col min="7881" max="7881" width="9.140625" style="2"/>
    <col min="7882" max="7882" width="49.85546875" style="2" customWidth="1"/>
    <col min="7883" max="7883" width="11.7109375" style="2" customWidth="1"/>
    <col min="7884" max="7884" width="25" style="2" customWidth="1"/>
    <col min="7885" max="7885" width="9.140625" style="2"/>
    <col min="7886" max="7886" width="49.85546875" style="2" customWidth="1"/>
    <col min="7887" max="7887" width="11.7109375" style="2" customWidth="1"/>
    <col min="7888" max="7888" width="25" style="2" customWidth="1"/>
    <col min="7889" max="7889" width="9.140625" style="2"/>
    <col min="7890" max="7890" width="49.85546875" style="2" customWidth="1"/>
    <col min="7891" max="7891" width="11.7109375" style="2" customWidth="1"/>
    <col min="7892" max="7892" width="25" style="2" customWidth="1"/>
    <col min="7893" max="7893" width="9.140625" style="2"/>
    <col min="7894" max="7894" width="49.85546875" style="2" customWidth="1"/>
    <col min="7895" max="7895" width="11.7109375" style="2" customWidth="1"/>
    <col min="7896" max="7896" width="25" style="2" customWidth="1"/>
    <col min="7897" max="7897" width="9.140625" style="2"/>
    <col min="7898" max="7898" width="49.85546875" style="2" customWidth="1"/>
    <col min="7899" max="7899" width="11.7109375" style="2" customWidth="1"/>
    <col min="7900" max="7900" width="25" style="2" customWidth="1"/>
    <col min="7901" max="7901" width="9.140625" style="2"/>
    <col min="7902" max="7902" width="49.85546875" style="2" customWidth="1"/>
    <col min="7903" max="7903" width="11.7109375" style="2" customWidth="1"/>
    <col min="7904" max="7904" width="25" style="2" customWidth="1"/>
    <col min="7905" max="7905" width="9.140625" style="2"/>
    <col min="7906" max="7906" width="49.85546875" style="2" customWidth="1"/>
    <col min="7907" max="7907" width="11.7109375" style="2" customWidth="1"/>
    <col min="7908" max="7908" width="25" style="2" customWidth="1"/>
    <col min="7909" max="7909" width="9.140625" style="2"/>
    <col min="7910" max="7910" width="49.85546875" style="2" customWidth="1"/>
    <col min="7911" max="7911" width="11.7109375" style="2" customWidth="1"/>
    <col min="7912" max="7912" width="25" style="2" customWidth="1"/>
    <col min="7913" max="7913" width="9.140625" style="2"/>
    <col min="7914" max="7914" width="49.85546875" style="2" customWidth="1"/>
    <col min="7915" max="7915" width="11.7109375" style="2" customWidth="1"/>
    <col min="7916" max="7916" width="25" style="2" customWidth="1"/>
    <col min="7917" max="7917" width="9.140625" style="2"/>
    <col min="7918" max="7918" width="49.85546875" style="2" customWidth="1"/>
    <col min="7919" max="7919" width="11.7109375" style="2" customWidth="1"/>
    <col min="7920" max="7920" width="25" style="2" customWidth="1"/>
    <col min="7921" max="7921" width="9.140625" style="2"/>
    <col min="7922" max="7922" width="49.85546875" style="2" customWidth="1"/>
    <col min="7923" max="7923" width="11.7109375" style="2" customWidth="1"/>
    <col min="7924" max="7924" width="25" style="2" customWidth="1"/>
    <col min="7925" max="7925" width="9.140625" style="2"/>
    <col min="7926" max="7926" width="49.85546875" style="2" customWidth="1"/>
    <col min="7927" max="7927" width="11.7109375" style="2" customWidth="1"/>
    <col min="7928" max="7928" width="25" style="2" customWidth="1"/>
    <col min="7929" max="7929" width="9.140625" style="2"/>
    <col min="7930" max="7930" width="49.85546875" style="2" customWidth="1"/>
    <col min="7931" max="7931" width="11.7109375" style="2" customWidth="1"/>
    <col min="7932" max="7932" width="25" style="2" customWidth="1"/>
    <col min="7933" max="7933" width="9.140625" style="2"/>
    <col min="7934" max="7934" width="49.85546875" style="2" customWidth="1"/>
    <col min="7935" max="7935" width="11.7109375" style="2" customWidth="1"/>
    <col min="7936" max="7936" width="25" style="2" customWidth="1"/>
    <col min="7937" max="7937" width="9.140625" style="2"/>
    <col min="7938" max="7938" width="49.85546875" style="2" customWidth="1"/>
    <col min="7939" max="7939" width="11.7109375" style="2" customWidth="1"/>
    <col min="7940" max="7940" width="25" style="2" customWidth="1"/>
    <col min="7941" max="7941" width="9.140625" style="2"/>
    <col min="7942" max="7942" width="49.85546875" style="2" customWidth="1"/>
    <col min="7943" max="7943" width="11.7109375" style="2" customWidth="1"/>
    <col min="7944" max="7944" width="25" style="2" customWidth="1"/>
    <col min="7945" max="7945" width="9.140625" style="2"/>
    <col min="7946" max="7946" width="49.85546875" style="2" customWidth="1"/>
    <col min="7947" max="7947" width="11.7109375" style="2" customWidth="1"/>
    <col min="7948" max="7948" width="25" style="2" customWidth="1"/>
    <col min="7949" max="7949" width="9.140625" style="2"/>
    <col min="7950" max="7950" width="49.85546875" style="2" customWidth="1"/>
    <col min="7951" max="7951" width="11.7109375" style="2" customWidth="1"/>
    <col min="7952" max="7952" width="25" style="2" customWidth="1"/>
    <col min="7953" max="7953" width="9.140625" style="2"/>
    <col min="7954" max="7954" width="49.85546875" style="2" customWidth="1"/>
    <col min="7955" max="7955" width="11.7109375" style="2" customWidth="1"/>
    <col min="7956" max="7956" width="25" style="2" customWidth="1"/>
    <col min="7957" max="7957" width="9.140625" style="2"/>
    <col min="7958" max="7958" width="49.85546875" style="2" customWidth="1"/>
    <col min="7959" max="7959" width="11.7109375" style="2" customWidth="1"/>
    <col min="7960" max="7960" width="25" style="2" customWidth="1"/>
    <col min="7961" max="7961" width="9.140625" style="2"/>
    <col min="7962" max="7962" width="49.85546875" style="2" customWidth="1"/>
    <col min="7963" max="7963" width="11.7109375" style="2" customWidth="1"/>
    <col min="7964" max="7964" width="25" style="2" customWidth="1"/>
    <col min="7965" max="7965" width="9.140625" style="2"/>
    <col min="7966" max="7966" width="49.85546875" style="2" customWidth="1"/>
    <col min="7967" max="7967" width="11.7109375" style="2" customWidth="1"/>
    <col min="7968" max="7968" width="25" style="2" customWidth="1"/>
    <col min="7969" max="7969" width="9.140625" style="2"/>
    <col min="7970" max="7970" width="49.85546875" style="2" customWidth="1"/>
    <col min="7971" max="7971" width="11.7109375" style="2" customWidth="1"/>
    <col min="7972" max="7972" width="25" style="2" customWidth="1"/>
    <col min="7973" max="7973" width="9.140625" style="2"/>
    <col min="7974" max="7974" width="49.85546875" style="2" customWidth="1"/>
    <col min="7975" max="7975" width="11.7109375" style="2" customWidth="1"/>
    <col min="7976" max="7976" width="25" style="2" customWidth="1"/>
    <col min="7977" max="7977" width="9.140625" style="2"/>
    <col min="7978" max="7978" width="49.85546875" style="2" customWidth="1"/>
    <col min="7979" max="7979" width="11.7109375" style="2" customWidth="1"/>
    <col min="7980" max="7980" width="25" style="2" customWidth="1"/>
    <col min="7981" max="7981" width="9.140625" style="2"/>
    <col min="7982" max="7982" width="49.85546875" style="2" customWidth="1"/>
    <col min="7983" max="7983" width="11.7109375" style="2" customWidth="1"/>
    <col min="7984" max="7984" width="25" style="2" customWidth="1"/>
    <col min="7985" max="7985" width="9.140625" style="2"/>
    <col min="7986" max="7986" width="49.85546875" style="2" customWidth="1"/>
    <col min="7987" max="7987" width="11.7109375" style="2" customWidth="1"/>
    <col min="7988" max="7988" width="25" style="2" customWidth="1"/>
    <col min="7989" max="7989" width="9.140625" style="2"/>
    <col min="7990" max="7990" width="49.85546875" style="2" customWidth="1"/>
    <col min="7991" max="7991" width="11.7109375" style="2" customWidth="1"/>
    <col min="7992" max="7992" width="25" style="2" customWidth="1"/>
    <col min="7993" max="7993" width="9.140625" style="2"/>
    <col min="7994" max="7994" width="49.85546875" style="2" customWidth="1"/>
    <col min="7995" max="7995" width="11.7109375" style="2" customWidth="1"/>
    <col min="7996" max="7996" width="25" style="2" customWidth="1"/>
    <col min="7997" max="7997" width="9.140625" style="2"/>
    <col min="7998" max="7998" width="49.85546875" style="2" customWidth="1"/>
    <col min="7999" max="7999" width="11.7109375" style="2" customWidth="1"/>
    <col min="8000" max="8000" width="25" style="2" customWidth="1"/>
    <col min="8001" max="8001" width="9.140625" style="2"/>
    <col min="8002" max="8002" width="49.85546875" style="2" customWidth="1"/>
    <col min="8003" max="8003" width="11.7109375" style="2" customWidth="1"/>
    <col min="8004" max="8004" width="25" style="2" customWidth="1"/>
    <col min="8005" max="8005" width="9.140625" style="2"/>
    <col min="8006" max="8006" width="49.85546875" style="2" customWidth="1"/>
    <col min="8007" max="8007" width="11.7109375" style="2" customWidth="1"/>
    <col min="8008" max="8008" width="25" style="2" customWidth="1"/>
    <col min="8009" max="8009" width="9.140625" style="2"/>
    <col min="8010" max="8010" width="49.85546875" style="2" customWidth="1"/>
    <col min="8011" max="8011" width="11.7109375" style="2" customWidth="1"/>
    <col min="8012" max="8012" width="25" style="2" customWidth="1"/>
    <col min="8013" max="8013" width="9.140625" style="2"/>
    <col min="8014" max="8014" width="49.85546875" style="2" customWidth="1"/>
    <col min="8015" max="8015" width="11.7109375" style="2" customWidth="1"/>
    <col min="8016" max="8016" width="25" style="2" customWidth="1"/>
    <col min="8017" max="8017" width="9.140625" style="2"/>
    <col min="8018" max="8018" width="49.85546875" style="2" customWidth="1"/>
    <col min="8019" max="8019" width="11.7109375" style="2" customWidth="1"/>
    <col min="8020" max="8020" width="25" style="2" customWidth="1"/>
    <col min="8021" max="8021" width="9.140625" style="2"/>
    <col min="8022" max="8022" width="49.85546875" style="2" customWidth="1"/>
    <col min="8023" max="8023" width="11.7109375" style="2" customWidth="1"/>
    <col min="8024" max="8024" width="25" style="2" customWidth="1"/>
    <col min="8025" max="8025" width="9.140625" style="2"/>
    <col min="8026" max="8026" width="49.85546875" style="2" customWidth="1"/>
    <col min="8027" max="8027" width="11.7109375" style="2" customWidth="1"/>
    <col min="8028" max="8028" width="25" style="2" customWidth="1"/>
    <col min="8029" max="8029" width="9.140625" style="2"/>
    <col min="8030" max="8030" width="49.85546875" style="2" customWidth="1"/>
    <col min="8031" max="8031" width="11.7109375" style="2" customWidth="1"/>
    <col min="8032" max="8032" width="25" style="2" customWidth="1"/>
    <col min="8033" max="8033" width="9.140625" style="2"/>
    <col min="8034" max="8034" width="49.85546875" style="2" customWidth="1"/>
    <col min="8035" max="8035" width="11.7109375" style="2" customWidth="1"/>
    <col min="8036" max="8036" width="25" style="2" customWidth="1"/>
    <col min="8037" max="8037" width="9.140625" style="2"/>
    <col min="8038" max="8038" width="49.85546875" style="2" customWidth="1"/>
    <col min="8039" max="8039" width="11.7109375" style="2" customWidth="1"/>
    <col min="8040" max="8040" width="25" style="2" customWidth="1"/>
    <col min="8041" max="8041" width="9.140625" style="2"/>
    <col min="8042" max="8042" width="49.85546875" style="2" customWidth="1"/>
    <col min="8043" max="8043" width="11.7109375" style="2" customWidth="1"/>
    <col min="8044" max="8044" width="25" style="2" customWidth="1"/>
    <col min="8045" max="8045" width="9.140625" style="2"/>
    <col min="8046" max="8046" width="49.85546875" style="2" customWidth="1"/>
    <col min="8047" max="8047" width="11.7109375" style="2" customWidth="1"/>
    <col min="8048" max="8048" width="25" style="2" customWidth="1"/>
    <col min="8049" max="8049" width="9.140625" style="2"/>
    <col min="8050" max="8050" width="49.85546875" style="2" customWidth="1"/>
    <col min="8051" max="8051" width="11.7109375" style="2" customWidth="1"/>
    <col min="8052" max="8052" width="25" style="2" customWidth="1"/>
    <col min="8053" max="8053" width="9.140625" style="2"/>
    <col min="8054" max="8054" width="49.85546875" style="2" customWidth="1"/>
    <col min="8055" max="8055" width="11.7109375" style="2" customWidth="1"/>
    <col min="8056" max="8056" width="25" style="2" customWidth="1"/>
    <col min="8057" max="8057" width="9.140625" style="2"/>
    <col min="8058" max="8058" width="49.85546875" style="2" customWidth="1"/>
    <col min="8059" max="8059" width="11.7109375" style="2" customWidth="1"/>
    <col min="8060" max="8060" width="25" style="2" customWidth="1"/>
    <col min="8061" max="8061" width="9.140625" style="2"/>
    <col min="8062" max="8062" width="49.85546875" style="2" customWidth="1"/>
    <col min="8063" max="8063" width="11.7109375" style="2" customWidth="1"/>
    <col min="8064" max="8064" width="25" style="2" customWidth="1"/>
    <col min="8065" max="8065" width="9.140625" style="2"/>
    <col min="8066" max="8066" width="49.85546875" style="2" customWidth="1"/>
    <col min="8067" max="8067" width="11.7109375" style="2" customWidth="1"/>
    <col min="8068" max="8068" width="25" style="2" customWidth="1"/>
    <col min="8069" max="8069" width="9.140625" style="2"/>
    <col min="8070" max="8070" width="49.85546875" style="2" customWidth="1"/>
    <col min="8071" max="8071" width="11.7109375" style="2" customWidth="1"/>
    <col min="8072" max="8072" width="25" style="2" customWidth="1"/>
    <col min="8073" max="8073" width="9.140625" style="2"/>
    <col min="8074" max="8074" width="49.85546875" style="2" customWidth="1"/>
    <col min="8075" max="8075" width="11.7109375" style="2" customWidth="1"/>
    <col min="8076" max="8076" width="25" style="2" customWidth="1"/>
    <col min="8077" max="8077" width="9.140625" style="2"/>
    <col min="8078" max="8078" width="49.85546875" style="2" customWidth="1"/>
    <col min="8079" max="8079" width="11.7109375" style="2" customWidth="1"/>
    <col min="8080" max="8080" width="25" style="2" customWidth="1"/>
    <col min="8081" max="8081" width="9.140625" style="2"/>
    <col min="8082" max="8082" width="49.85546875" style="2" customWidth="1"/>
    <col min="8083" max="8083" width="11.7109375" style="2" customWidth="1"/>
    <col min="8084" max="8084" width="25" style="2" customWidth="1"/>
    <col min="8085" max="8085" width="9.140625" style="2"/>
    <col min="8086" max="8086" width="49.85546875" style="2" customWidth="1"/>
    <col min="8087" max="8087" width="11.7109375" style="2" customWidth="1"/>
    <col min="8088" max="8088" width="25" style="2" customWidth="1"/>
    <col min="8089" max="8089" width="9.140625" style="2"/>
    <col min="8090" max="8090" width="49.85546875" style="2" customWidth="1"/>
    <col min="8091" max="8091" width="11.7109375" style="2" customWidth="1"/>
    <col min="8092" max="8092" width="25" style="2" customWidth="1"/>
    <col min="8093" max="8093" width="9.140625" style="2"/>
    <col min="8094" max="8094" width="49.85546875" style="2" customWidth="1"/>
    <col min="8095" max="8095" width="11.7109375" style="2" customWidth="1"/>
    <col min="8096" max="8096" width="25" style="2" customWidth="1"/>
    <col min="8097" max="8097" width="9.140625" style="2"/>
    <col min="8098" max="8098" width="49.85546875" style="2" customWidth="1"/>
    <col min="8099" max="8099" width="11.7109375" style="2" customWidth="1"/>
    <col min="8100" max="8100" width="25" style="2" customWidth="1"/>
    <col min="8101" max="8101" width="9.140625" style="2"/>
    <col min="8102" max="8102" width="49.85546875" style="2" customWidth="1"/>
    <col min="8103" max="8103" width="11.7109375" style="2" customWidth="1"/>
    <col min="8104" max="8104" width="25" style="2" customWidth="1"/>
    <col min="8105" max="8105" width="9.140625" style="2"/>
    <col min="8106" max="8106" width="49.85546875" style="2" customWidth="1"/>
    <col min="8107" max="8107" width="11.7109375" style="2" customWidth="1"/>
    <col min="8108" max="8108" width="25" style="2" customWidth="1"/>
    <col min="8109" max="8109" width="9.140625" style="2"/>
    <col min="8110" max="8110" width="49.85546875" style="2" customWidth="1"/>
    <col min="8111" max="8111" width="11.7109375" style="2" customWidth="1"/>
    <col min="8112" max="8112" width="25" style="2" customWidth="1"/>
    <col min="8113" max="8113" width="9.140625" style="2"/>
    <col min="8114" max="8114" width="49.85546875" style="2" customWidth="1"/>
    <col min="8115" max="8115" width="11.7109375" style="2" customWidth="1"/>
    <col min="8116" max="8116" width="25" style="2" customWidth="1"/>
    <col min="8117" max="8117" width="9.140625" style="2"/>
    <col min="8118" max="8118" width="49.85546875" style="2" customWidth="1"/>
    <col min="8119" max="8119" width="11.7109375" style="2" customWidth="1"/>
    <col min="8120" max="8120" width="25" style="2" customWidth="1"/>
    <col min="8121" max="8121" width="9.140625" style="2"/>
    <col min="8122" max="8122" width="49.85546875" style="2" customWidth="1"/>
    <col min="8123" max="8123" width="11.7109375" style="2" customWidth="1"/>
    <col min="8124" max="8124" width="25" style="2" customWidth="1"/>
    <col min="8125" max="8125" width="9.140625" style="2"/>
    <col min="8126" max="8126" width="49.85546875" style="2" customWidth="1"/>
    <col min="8127" max="8127" width="11.7109375" style="2" customWidth="1"/>
    <col min="8128" max="8128" width="25" style="2" customWidth="1"/>
    <col min="8129" max="8129" width="9.140625" style="2"/>
    <col min="8130" max="8130" width="49.85546875" style="2" customWidth="1"/>
    <col min="8131" max="8131" width="11.7109375" style="2" customWidth="1"/>
    <col min="8132" max="8132" width="25" style="2" customWidth="1"/>
    <col min="8133" max="8133" width="9.140625" style="2"/>
    <col min="8134" max="8134" width="49.85546875" style="2" customWidth="1"/>
    <col min="8135" max="8135" width="11.7109375" style="2" customWidth="1"/>
    <col min="8136" max="8136" width="25" style="2" customWidth="1"/>
    <col min="8137" max="8137" width="9.140625" style="2"/>
    <col min="8138" max="8138" width="49.85546875" style="2" customWidth="1"/>
    <col min="8139" max="8139" width="11.7109375" style="2" customWidth="1"/>
    <col min="8140" max="8140" width="25" style="2" customWidth="1"/>
    <col min="8141" max="8141" width="9.140625" style="2"/>
    <col min="8142" max="8142" width="49.85546875" style="2" customWidth="1"/>
    <col min="8143" max="8143" width="11.7109375" style="2" customWidth="1"/>
    <col min="8144" max="8144" width="25" style="2" customWidth="1"/>
    <col min="8145" max="8145" width="9.140625" style="2"/>
    <col min="8146" max="8146" width="49.85546875" style="2" customWidth="1"/>
    <col min="8147" max="8147" width="11.7109375" style="2" customWidth="1"/>
    <col min="8148" max="8148" width="25" style="2" customWidth="1"/>
    <col min="8149" max="8149" width="9.140625" style="2"/>
    <col min="8150" max="8150" width="49.85546875" style="2" customWidth="1"/>
    <col min="8151" max="8151" width="11.7109375" style="2" customWidth="1"/>
    <col min="8152" max="8152" width="25" style="2" customWidth="1"/>
    <col min="8153" max="8153" width="9.140625" style="2"/>
    <col min="8154" max="8154" width="49.85546875" style="2" customWidth="1"/>
    <col min="8155" max="8155" width="11.7109375" style="2" customWidth="1"/>
    <col min="8156" max="8156" width="25" style="2" customWidth="1"/>
    <col min="8157" max="8157" width="9.140625" style="2"/>
    <col min="8158" max="8158" width="49.85546875" style="2" customWidth="1"/>
    <col min="8159" max="8159" width="11.7109375" style="2" customWidth="1"/>
    <col min="8160" max="8160" width="25" style="2" customWidth="1"/>
    <col min="8161" max="8161" width="9.140625" style="2"/>
    <col min="8162" max="8162" width="49.85546875" style="2" customWidth="1"/>
    <col min="8163" max="8163" width="11.7109375" style="2" customWidth="1"/>
    <col min="8164" max="8164" width="25" style="2" customWidth="1"/>
    <col min="8165" max="8165" width="9.140625" style="2"/>
    <col min="8166" max="8166" width="49.85546875" style="2" customWidth="1"/>
    <col min="8167" max="8167" width="11.7109375" style="2" customWidth="1"/>
    <col min="8168" max="8168" width="25" style="2" customWidth="1"/>
    <col min="8169" max="8169" width="9.140625" style="2"/>
    <col min="8170" max="8170" width="49.85546875" style="2" customWidth="1"/>
    <col min="8171" max="8171" width="11.7109375" style="2" customWidth="1"/>
    <col min="8172" max="8172" width="25" style="2" customWidth="1"/>
    <col min="8173" max="8173" width="9.140625" style="2"/>
    <col min="8174" max="8174" width="49.85546875" style="2" customWidth="1"/>
    <col min="8175" max="8175" width="11.7109375" style="2" customWidth="1"/>
    <col min="8176" max="8176" width="25" style="2" customWidth="1"/>
    <col min="8177" max="8177" width="9.140625" style="2"/>
    <col min="8178" max="8178" width="49.85546875" style="2" customWidth="1"/>
    <col min="8179" max="8179" width="11.7109375" style="2" customWidth="1"/>
    <col min="8180" max="8180" width="25" style="2" customWidth="1"/>
    <col min="8181" max="8181" width="9.140625" style="2"/>
    <col min="8182" max="8182" width="49.85546875" style="2" customWidth="1"/>
    <col min="8183" max="8183" width="11.7109375" style="2" customWidth="1"/>
    <col min="8184" max="8184" width="25" style="2" customWidth="1"/>
    <col min="8185" max="8185" width="9.140625" style="2"/>
    <col min="8186" max="8186" width="49.85546875" style="2" customWidth="1"/>
    <col min="8187" max="8187" width="11.7109375" style="2" customWidth="1"/>
    <col min="8188" max="8188" width="25" style="2" customWidth="1"/>
    <col min="8189" max="8189" width="9.140625" style="2"/>
    <col min="8190" max="8190" width="49.85546875" style="2" customWidth="1"/>
    <col min="8191" max="8191" width="11.7109375" style="2" customWidth="1"/>
    <col min="8192" max="8192" width="25" style="2" customWidth="1"/>
    <col min="8193" max="8193" width="9.140625" style="2"/>
    <col min="8194" max="8194" width="49.85546875" style="2" customWidth="1"/>
    <col min="8195" max="8195" width="11.7109375" style="2" customWidth="1"/>
    <col min="8196" max="8196" width="25" style="2" customWidth="1"/>
    <col min="8197" max="8197" width="9.140625" style="2"/>
    <col min="8198" max="8198" width="49.85546875" style="2" customWidth="1"/>
    <col min="8199" max="8199" width="11.7109375" style="2" customWidth="1"/>
    <col min="8200" max="8200" width="25" style="2" customWidth="1"/>
    <col min="8201" max="8201" width="9.140625" style="2"/>
    <col min="8202" max="8202" width="49.85546875" style="2" customWidth="1"/>
    <col min="8203" max="8203" width="11.7109375" style="2" customWidth="1"/>
    <col min="8204" max="8204" width="25" style="2" customWidth="1"/>
    <col min="8205" max="8205" width="9.140625" style="2"/>
    <col min="8206" max="8206" width="49.85546875" style="2" customWidth="1"/>
    <col min="8207" max="8207" width="11.7109375" style="2" customWidth="1"/>
    <col min="8208" max="8208" width="25" style="2" customWidth="1"/>
    <col min="8209" max="8209" width="9.140625" style="2"/>
    <col min="8210" max="8210" width="49.85546875" style="2" customWidth="1"/>
    <col min="8211" max="8211" width="11.7109375" style="2" customWidth="1"/>
    <col min="8212" max="8212" width="25" style="2" customWidth="1"/>
    <col min="8213" max="8213" width="9.140625" style="2"/>
    <col min="8214" max="8214" width="49.85546875" style="2" customWidth="1"/>
    <col min="8215" max="8215" width="11.7109375" style="2" customWidth="1"/>
    <col min="8216" max="8216" width="25" style="2" customWidth="1"/>
    <col min="8217" max="8217" width="9.140625" style="2"/>
    <col min="8218" max="8218" width="49.85546875" style="2" customWidth="1"/>
    <col min="8219" max="8219" width="11.7109375" style="2" customWidth="1"/>
    <col min="8220" max="8220" width="25" style="2" customWidth="1"/>
    <col min="8221" max="8221" width="9.140625" style="2"/>
    <col min="8222" max="8222" width="49.85546875" style="2" customWidth="1"/>
    <col min="8223" max="8223" width="11.7109375" style="2" customWidth="1"/>
    <col min="8224" max="8224" width="25" style="2" customWidth="1"/>
    <col min="8225" max="8225" width="9.140625" style="2"/>
    <col min="8226" max="8226" width="49.85546875" style="2" customWidth="1"/>
    <col min="8227" max="8227" width="11.7109375" style="2" customWidth="1"/>
    <col min="8228" max="8228" width="25" style="2" customWidth="1"/>
    <col min="8229" max="8229" width="9.140625" style="2"/>
    <col min="8230" max="8230" width="49.85546875" style="2" customWidth="1"/>
    <col min="8231" max="8231" width="11.7109375" style="2" customWidth="1"/>
    <col min="8232" max="8232" width="25" style="2" customWidth="1"/>
    <col min="8233" max="8233" width="9.140625" style="2"/>
    <col min="8234" max="8234" width="49.85546875" style="2" customWidth="1"/>
    <col min="8235" max="8235" width="11.7109375" style="2" customWidth="1"/>
    <col min="8236" max="8236" width="25" style="2" customWidth="1"/>
    <col min="8237" max="8237" width="9.140625" style="2"/>
    <col min="8238" max="8238" width="49.85546875" style="2" customWidth="1"/>
    <col min="8239" max="8239" width="11.7109375" style="2" customWidth="1"/>
    <col min="8240" max="8240" width="25" style="2" customWidth="1"/>
    <col min="8241" max="8241" width="9.140625" style="2"/>
    <col min="8242" max="8242" width="49.85546875" style="2" customWidth="1"/>
    <col min="8243" max="8243" width="11.7109375" style="2" customWidth="1"/>
    <col min="8244" max="8244" width="25" style="2" customWidth="1"/>
    <col min="8245" max="8245" width="9.140625" style="2"/>
    <col min="8246" max="8246" width="49.85546875" style="2" customWidth="1"/>
    <col min="8247" max="8247" width="11.7109375" style="2" customWidth="1"/>
    <col min="8248" max="8248" width="25" style="2" customWidth="1"/>
    <col min="8249" max="8249" width="9.140625" style="2"/>
    <col min="8250" max="8250" width="49.85546875" style="2" customWidth="1"/>
    <col min="8251" max="8251" width="11.7109375" style="2" customWidth="1"/>
    <col min="8252" max="8252" width="25" style="2" customWidth="1"/>
    <col min="8253" max="8253" width="9.140625" style="2"/>
    <col min="8254" max="8254" width="49.85546875" style="2" customWidth="1"/>
    <col min="8255" max="8255" width="11.7109375" style="2" customWidth="1"/>
    <col min="8256" max="8256" width="25" style="2" customWidth="1"/>
    <col min="8257" max="8257" width="9.140625" style="2"/>
    <col min="8258" max="8258" width="49.85546875" style="2" customWidth="1"/>
    <col min="8259" max="8259" width="11.7109375" style="2" customWidth="1"/>
    <col min="8260" max="8260" width="25" style="2" customWidth="1"/>
    <col min="8261" max="8261" width="9.140625" style="2"/>
    <col min="8262" max="8262" width="49.85546875" style="2" customWidth="1"/>
    <col min="8263" max="8263" width="11.7109375" style="2" customWidth="1"/>
    <col min="8264" max="8264" width="25" style="2" customWidth="1"/>
    <col min="8265" max="8265" width="9.140625" style="2"/>
    <col min="8266" max="8266" width="49.85546875" style="2" customWidth="1"/>
    <col min="8267" max="8267" width="11.7109375" style="2" customWidth="1"/>
    <col min="8268" max="8268" width="25" style="2" customWidth="1"/>
    <col min="8269" max="8269" width="9.140625" style="2"/>
    <col min="8270" max="8270" width="49.85546875" style="2" customWidth="1"/>
    <col min="8271" max="8271" width="11.7109375" style="2" customWidth="1"/>
    <col min="8272" max="8272" width="25" style="2" customWidth="1"/>
    <col min="8273" max="8273" width="9.140625" style="2"/>
    <col min="8274" max="8274" width="49.85546875" style="2" customWidth="1"/>
    <col min="8275" max="8275" width="11.7109375" style="2" customWidth="1"/>
    <col min="8276" max="8276" width="25" style="2" customWidth="1"/>
    <col min="8277" max="8277" width="9.140625" style="2"/>
    <col min="8278" max="8278" width="49.85546875" style="2" customWidth="1"/>
    <col min="8279" max="8279" width="11.7109375" style="2" customWidth="1"/>
    <col min="8280" max="8280" width="25" style="2" customWidth="1"/>
    <col min="8281" max="8281" width="9.140625" style="2"/>
    <col min="8282" max="8282" width="49.85546875" style="2" customWidth="1"/>
    <col min="8283" max="8283" width="11.7109375" style="2" customWidth="1"/>
    <col min="8284" max="8284" width="25" style="2" customWidth="1"/>
    <col min="8285" max="8285" width="9.140625" style="2"/>
    <col min="8286" max="8286" width="49.85546875" style="2" customWidth="1"/>
    <col min="8287" max="8287" width="11.7109375" style="2" customWidth="1"/>
    <col min="8288" max="8288" width="25" style="2" customWidth="1"/>
    <col min="8289" max="8289" width="9.140625" style="2"/>
    <col min="8290" max="8290" width="49.85546875" style="2" customWidth="1"/>
    <col min="8291" max="8291" width="11.7109375" style="2" customWidth="1"/>
    <col min="8292" max="8292" width="25" style="2" customWidth="1"/>
    <col min="8293" max="8293" width="9.140625" style="2"/>
    <col min="8294" max="8294" width="49.85546875" style="2" customWidth="1"/>
    <col min="8295" max="8295" width="11.7109375" style="2" customWidth="1"/>
    <col min="8296" max="8296" width="25" style="2" customWidth="1"/>
    <col min="8297" max="8297" width="9.140625" style="2"/>
    <col min="8298" max="8298" width="49.85546875" style="2" customWidth="1"/>
    <col min="8299" max="8299" width="11.7109375" style="2" customWidth="1"/>
    <col min="8300" max="8300" width="25" style="2" customWidth="1"/>
    <col min="8301" max="8301" width="9.140625" style="2"/>
    <col min="8302" max="8302" width="49.85546875" style="2" customWidth="1"/>
    <col min="8303" max="8303" width="11.7109375" style="2" customWidth="1"/>
    <col min="8304" max="8304" width="25" style="2" customWidth="1"/>
    <col min="8305" max="8305" width="9.140625" style="2"/>
    <col min="8306" max="8306" width="49.85546875" style="2" customWidth="1"/>
    <col min="8307" max="8307" width="11.7109375" style="2" customWidth="1"/>
    <col min="8308" max="8308" width="25" style="2" customWidth="1"/>
    <col min="8309" max="8309" width="9.140625" style="2"/>
    <col min="8310" max="8310" width="49.85546875" style="2" customWidth="1"/>
    <col min="8311" max="8311" width="11.7109375" style="2" customWidth="1"/>
    <col min="8312" max="8312" width="25" style="2" customWidth="1"/>
    <col min="8313" max="8313" width="9.140625" style="2"/>
    <col min="8314" max="8314" width="49.85546875" style="2" customWidth="1"/>
    <col min="8315" max="8315" width="11.7109375" style="2" customWidth="1"/>
    <col min="8316" max="8316" width="25" style="2" customWidth="1"/>
    <col min="8317" max="8317" width="9.140625" style="2"/>
    <col min="8318" max="8318" width="49.85546875" style="2" customWidth="1"/>
    <col min="8319" max="8319" width="11.7109375" style="2" customWidth="1"/>
    <col min="8320" max="8320" width="25" style="2" customWidth="1"/>
    <col min="8321" max="8321" width="9.140625" style="2"/>
    <col min="8322" max="8322" width="49.85546875" style="2" customWidth="1"/>
    <col min="8323" max="8323" width="11.7109375" style="2" customWidth="1"/>
    <col min="8324" max="8324" width="25" style="2" customWidth="1"/>
    <col min="8325" max="8325" width="9.140625" style="2"/>
    <col min="8326" max="8326" width="49.85546875" style="2" customWidth="1"/>
    <col min="8327" max="8327" width="11.7109375" style="2" customWidth="1"/>
    <col min="8328" max="8328" width="25" style="2" customWidth="1"/>
    <col min="8329" max="8329" width="9.140625" style="2"/>
    <col min="8330" max="8330" width="49.85546875" style="2" customWidth="1"/>
    <col min="8331" max="8331" width="11.7109375" style="2" customWidth="1"/>
    <col min="8332" max="8332" width="25" style="2" customWidth="1"/>
    <col min="8333" max="8333" width="9.140625" style="2"/>
    <col min="8334" max="8334" width="49.85546875" style="2" customWidth="1"/>
    <col min="8335" max="8335" width="11.7109375" style="2" customWidth="1"/>
    <col min="8336" max="8336" width="25" style="2" customWidth="1"/>
    <col min="8337" max="8337" width="9.140625" style="2"/>
    <col min="8338" max="8338" width="49.85546875" style="2" customWidth="1"/>
    <col min="8339" max="8339" width="11.7109375" style="2" customWidth="1"/>
    <col min="8340" max="8340" width="25" style="2" customWidth="1"/>
    <col min="8341" max="8341" width="9.140625" style="2"/>
    <col min="8342" max="8342" width="49.85546875" style="2" customWidth="1"/>
    <col min="8343" max="8343" width="11.7109375" style="2" customWidth="1"/>
    <col min="8344" max="8344" width="25" style="2" customWidth="1"/>
    <col min="8345" max="8345" width="9.140625" style="2"/>
    <col min="8346" max="8346" width="49.85546875" style="2" customWidth="1"/>
    <col min="8347" max="8347" width="11.7109375" style="2" customWidth="1"/>
    <col min="8348" max="8348" width="25" style="2" customWidth="1"/>
    <col min="8349" max="8349" width="9.140625" style="2"/>
    <col min="8350" max="8350" width="49.85546875" style="2" customWidth="1"/>
    <col min="8351" max="8351" width="11.7109375" style="2" customWidth="1"/>
    <col min="8352" max="8352" width="25" style="2" customWidth="1"/>
    <col min="8353" max="8353" width="9.140625" style="2"/>
    <col min="8354" max="8354" width="49.85546875" style="2" customWidth="1"/>
    <col min="8355" max="8355" width="11.7109375" style="2" customWidth="1"/>
    <col min="8356" max="8356" width="25" style="2" customWidth="1"/>
    <col min="8357" max="8357" width="9.140625" style="2"/>
    <col min="8358" max="8358" width="49.85546875" style="2" customWidth="1"/>
    <col min="8359" max="8359" width="11.7109375" style="2" customWidth="1"/>
    <col min="8360" max="8360" width="25" style="2" customWidth="1"/>
    <col min="8361" max="8361" width="9.140625" style="2"/>
    <col min="8362" max="8362" width="49.85546875" style="2" customWidth="1"/>
    <col min="8363" max="8363" width="11.7109375" style="2" customWidth="1"/>
    <col min="8364" max="8364" width="25" style="2" customWidth="1"/>
    <col min="8365" max="8365" width="9.140625" style="2"/>
    <col min="8366" max="8366" width="49.85546875" style="2" customWidth="1"/>
    <col min="8367" max="8367" width="11.7109375" style="2" customWidth="1"/>
    <col min="8368" max="8368" width="25" style="2" customWidth="1"/>
    <col min="8369" max="8369" width="9.140625" style="2"/>
    <col min="8370" max="8370" width="49.85546875" style="2" customWidth="1"/>
    <col min="8371" max="8371" width="11.7109375" style="2" customWidth="1"/>
    <col min="8372" max="8372" width="25" style="2" customWidth="1"/>
    <col min="8373" max="8373" width="9.140625" style="2"/>
    <col min="8374" max="8374" width="49.85546875" style="2" customWidth="1"/>
    <col min="8375" max="8375" width="11.7109375" style="2" customWidth="1"/>
    <col min="8376" max="8376" width="25" style="2" customWidth="1"/>
    <col min="8377" max="8377" width="9.140625" style="2"/>
    <col min="8378" max="8378" width="49.85546875" style="2" customWidth="1"/>
    <col min="8379" max="8379" width="11.7109375" style="2" customWidth="1"/>
    <col min="8380" max="8380" width="25" style="2" customWidth="1"/>
    <col min="8381" max="8381" width="9.140625" style="2"/>
    <col min="8382" max="8382" width="49.85546875" style="2" customWidth="1"/>
    <col min="8383" max="8383" width="11.7109375" style="2" customWidth="1"/>
    <col min="8384" max="8384" width="25" style="2" customWidth="1"/>
    <col min="8385" max="8385" width="9.140625" style="2"/>
    <col min="8386" max="8386" width="49.85546875" style="2" customWidth="1"/>
    <col min="8387" max="8387" width="11.7109375" style="2" customWidth="1"/>
    <col min="8388" max="8388" width="25" style="2" customWidth="1"/>
    <col min="8389" max="8389" width="9.140625" style="2"/>
    <col min="8390" max="8390" width="49.85546875" style="2" customWidth="1"/>
    <col min="8391" max="8391" width="11.7109375" style="2" customWidth="1"/>
    <col min="8392" max="8392" width="25" style="2" customWidth="1"/>
    <col min="8393" max="8393" width="9.140625" style="2"/>
    <col min="8394" max="8394" width="49.85546875" style="2" customWidth="1"/>
    <col min="8395" max="8395" width="11.7109375" style="2" customWidth="1"/>
    <col min="8396" max="8396" width="25" style="2" customWidth="1"/>
    <col min="8397" max="8397" width="9.140625" style="2"/>
    <col min="8398" max="8398" width="49.85546875" style="2" customWidth="1"/>
    <col min="8399" max="8399" width="11.7109375" style="2" customWidth="1"/>
    <col min="8400" max="8400" width="25" style="2" customWidth="1"/>
    <col min="8401" max="8401" width="9.140625" style="2"/>
    <col min="8402" max="8402" width="49.85546875" style="2" customWidth="1"/>
    <col min="8403" max="8403" width="11.7109375" style="2" customWidth="1"/>
    <col min="8404" max="8404" width="25" style="2" customWidth="1"/>
    <col min="8405" max="8405" width="9.140625" style="2"/>
    <col min="8406" max="8406" width="49.85546875" style="2" customWidth="1"/>
    <col min="8407" max="8407" width="11.7109375" style="2" customWidth="1"/>
    <col min="8408" max="8408" width="25" style="2" customWidth="1"/>
    <col min="8409" max="8409" width="9.140625" style="2"/>
    <col min="8410" max="8410" width="49.85546875" style="2" customWidth="1"/>
    <col min="8411" max="8411" width="11.7109375" style="2" customWidth="1"/>
    <col min="8412" max="8412" width="25" style="2" customWidth="1"/>
    <col min="8413" max="8413" width="9.140625" style="2"/>
    <col min="8414" max="8414" width="49.85546875" style="2" customWidth="1"/>
    <col min="8415" max="8415" width="11.7109375" style="2" customWidth="1"/>
    <col min="8416" max="8416" width="25" style="2" customWidth="1"/>
    <col min="8417" max="8417" width="9.140625" style="2"/>
    <col min="8418" max="8418" width="49.85546875" style="2" customWidth="1"/>
    <col min="8419" max="8419" width="11.7109375" style="2" customWidth="1"/>
    <col min="8420" max="8420" width="25" style="2" customWidth="1"/>
    <col min="8421" max="8421" width="9.140625" style="2"/>
    <col min="8422" max="8422" width="49.85546875" style="2" customWidth="1"/>
    <col min="8423" max="8423" width="11.7109375" style="2" customWidth="1"/>
    <col min="8424" max="8424" width="25" style="2" customWidth="1"/>
    <col min="8425" max="8425" width="9.140625" style="2"/>
    <col min="8426" max="8426" width="49.85546875" style="2" customWidth="1"/>
    <col min="8427" max="8427" width="11.7109375" style="2" customWidth="1"/>
    <col min="8428" max="8428" width="25" style="2" customWidth="1"/>
    <col min="8429" max="8429" width="9.140625" style="2"/>
    <col min="8430" max="8430" width="49.85546875" style="2" customWidth="1"/>
    <col min="8431" max="8431" width="11.7109375" style="2" customWidth="1"/>
    <col min="8432" max="8432" width="25" style="2" customWidth="1"/>
    <col min="8433" max="8433" width="9.140625" style="2"/>
    <col min="8434" max="8434" width="49.85546875" style="2" customWidth="1"/>
    <col min="8435" max="8435" width="11.7109375" style="2" customWidth="1"/>
    <col min="8436" max="8436" width="25" style="2" customWidth="1"/>
    <col min="8437" max="8437" width="9.140625" style="2"/>
    <col min="8438" max="8438" width="49.85546875" style="2" customWidth="1"/>
    <col min="8439" max="8439" width="11.7109375" style="2" customWidth="1"/>
    <col min="8440" max="8440" width="25" style="2" customWidth="1"/>
    <col min="8441" max="8441" width="9.140625" style="2"/>
    <col min="8442" max="8442" width="49.85546875" style="2" customWidth="1"/>
    <col min="8443" max="8443" width="11.7109375" style="2" customWidth="1"/>
    <col min="8444" max="8444" width="25" style="2" customWidth="1"/>
    <col min="8445" max="8445" width="9.140625" style="2"/>
    <col min="8446" max="8446" width="49.85546875" style="2" customWidth="1"/>
    <col min="8447" max="8447" width="11.7109375" style="2" customWidth="1"/>
    <col min="8448" max="8448" width="25" style="2" customWidth="1"/>
    <col min="8449" max="8449" width="9.140625" style="2"/>
    <col min="8450" max="8450" width="49.85546875" style="2" customWidth="1"/>
    <col min="8451" max="8451" width="11.7109375" style="2" customWidth="1"/>
    <col min="8452" max="8452" width="25" style="2" customWidth="1"/>
    <col min="8453" max="8453" width="9.140625" style="2"/>
    <col min="8454" max="8454" width="49.85546875" style="2" customWidth="1"/>
    <col min="8455" max="8455" width="11.7109375" style="2" customWidth="1"/>
    <col min="8456" max="8456" width="25" style="2" customWidth="1"/>
    <col min="8457" max="8457" width="9.140625" style="2"/>
    <col min="8458" max="8458" width="49.85546875" style="2" customWidth="1"/>
    <col min="8459" max="8459" width="11.7109375" style="2" customWidth="1"/>
    <col min="8460" max="8460" width="25" style="2" customWidth="1"/>
    <col min="8461" max="8461" width="9.140625" style="2"/>
    <col min="8462" max="8462" width="49.85546875" style="2" customWidth="1"/>
    <col min="8463" max="8463" width="11.7109375" style="2" customWidth="1"/>
    <col min="8464" max="8464" width="25" style="2" customWidth="1"/>
    <col min="8465" max="8465" width="9.140625" style="2"/>
    <col min="8466" max="8466" width="49.85546875" style="2" customWidth="1"/>
    <col min="8467" max="8467" width="11.7109375" style="2" customWidth="1"/>
    <col min="8468" max="8468" width="25" style="2" customWidth="1"/>
    <col min="8469" max="8469" width="9.140625" style="2"/>
    <col min="8470" max="8470" width="49.85546875" style="2" customWidth="1"/>
    <col min="8471" max="8471" width="11.7109375" style="2" customWidth="1"/>
    <col min="8472" max="8472" width="25" style="2" customWidth="1"/>
    <col min="8473" max="8473" width="9.140625" style="2"/>
    <col min="8474" max="8474" width="49.85546875" style="2" customWidth="1"/>
    <col min="8475" max="8475" width="11.7109375" style="2" customWidth="1"/>
    <col min="8476" max="8476" width="25" style="2" customWidth="1"/>
    <col min="8477" max="8477" width="9.140625" style="2"/>
    <col min="8478" max="8478" width="49.85546875" style="2" customWidth="1"/>
    <col min="8479" max="8479" width="11.7109375" style="2" customWidth="1"/>
    <col min="8480" max="8480" width="25" style="2" customWidth="1"/>
    <col min="8481" max="8481" width="9.140625" style="2"/>
    <col min="8482" max="8482" width="49.85546875" style="2" customWidth="1"/>
    <col min="8483" max="8483" width="11.7109375" style="2" customWidth="1"/>
    <col min="8484" max="8484" width="25" style="2" customWidth="1"/>
    <col min="8485" max="8485" width="9.140625" style="2"/>
    <col min="8486" max="8486" width="49.85546875" style="2" customWidth="1"/>
    <col min="8487" max="8487" width="11.7109375" style="2" customWidth="1"/>
    <col min="8488" max="8488" width="25" style="2" customWidth="1"/>
    <col min="8489" max="8489" width="9.140625" style="2"/>
    <col min="8490" max="8490" width="49.85546875" style="2" customWidth="1"/>
    <col min="8491" max="8491" width="11.7109375" style="2" customWidth="1"/>
    <col min="8492" max="8492" width="25" style="2" customWidth="1"/>
    <col min="8493" max="8493" width="9.140625" style="2"/>
    <col min="8494" max="8494" width="49.85546875" style="2" customWidth="1"/>
    <col min="8495" max="8495" width="11.7109375" style="2" customWidth="1"/>
    <col min="8496" max="8496" width="25" style="2" customWidth="1"/>
    <col min="8497" max="8497" width="9.140625" style="2"/>
    <col min="8498" max="8498" width="49.85546875" style="2" customWidth="1"/>
    <col min="8499" max="8499" width="11.7109375" style="2" customWidth="1"/>
    <col min="8500" max="8500" width="25" style="2" customWidth="1"/>
    <col min="8501" max="8501" width="9.140625" style="2"/>
    <col min="8502" max="8502" width="49.85546875" style="2" customWidth="1"/>
    <col min="8503" max="8503" width="11.7109375" style="2" customWidth="1"/>
    <col min="8504" max="8504" width="25" style="2" customWidth="1"/>
    <col min="8505" max="8505" width="9.140625" style="2"/>
    <col min="8506" max="8506" width="49.85546875" style="2" customWidth="1"/>
    <col min="8507" max="8507" width="11.7109375" style="2" customWidth="1"/>
    <col min="8508" max="8508" width="25" style="2" customWidth="1"/>
    <col min="8509" max="8509" width="9.140625" style="2"/>
    <col min="8510" max="8510" width="49.85546875" style="2" customWidth="1"/>
    <col min="8511" max="8511" width="11.7109375" style="2" customWidth="1"/>
    <col min="8512" max="8512" width="25" style="2" customWidth="1"/>
    <col min="8513" max="8513" width="9.140625" style="2"/>
    <col min="8514" max="8514" width="49.85546875" style="2" customWidth="1"/>
    <col min="8515" max="8515" width="11.7109375" style="2" customWidth="1"/>
    <col min="8516" max="8516" width="25" style="2" customWidth="1"/>
    <col min="8517" max="8517" width="9.140625" style="2"/>
    <col min="8518" max="8518" width="49.85546875" style="2" customWidth="1"/>
    <col min="8519" max="8519" width="11.7109375" style="2" customWidth="1"/>
    <col min="8520" max="8520" width="25" style="2" customWidth="1"/>
    <col min="8521" max="8521" width="9.140625" style="2"/>
    <col min="8522" max="8522" width="49.85546875" style="2" customWidth="1"/>
    <col min="8523" max="8523" width="11.7109375" style="2" customWidth="1"/>
    <col min="8524" max="8524" width="25" style="2" customWidth="1"/>
    <col min="8525" max="8525" width="9.140625" style="2"/>
    <col min="8526" max="8526" width="49.85546875" style="2" customWidth="1"/>
    <col min="8527" max="8527" width="11.7109375" style="2" customWidth="1"/>
    <col min="8528" max="8528" width="25" style="2" customWidth="1"/>
    <col min="8529" max="8529" width="9.140625" style="2"/>
    <col min="8530" max="8530" width="49.85546875" style="2" customWidth="1"/>
    <col min="8531" max="8531" width="11.7109375" style="2" customWidth="1"/>
    <col min="8532" max="8532" width="25" style="2" customWidth="1"/>
    <col min="8533" max="8533" width="9.140625" style="2"/>
    <col min="8534" max="8534" width="49.85546875" style="2" customWidth="1"/>
    <col min="8535" max="8535" width="11.7109375" style="2" customWidth="1"/>
    <col min="8536" max="8536" width="25" style="2" customWidth="1"/>
    <col min="8537" max="8537" width="9.140625" style="2"/>
    <col min="8538" max="8538" width="49.85546875" style="2" customWidth="1"/>
    <col min="8539" max="8539" width="11.7109375" style="2" customWidth="1"/>
    <col min="8540" max="8540" width="25" style="2" customWidth="1"/>
    <col min="8541" max="8541" width="9.140625" style="2"/>
    <col min="8542" max="8542" width="49.85546875" style="2" customWidth="1"/>
    <col min="8543" max="8543" width="11.7109375" style="2" customWidth="1"/>
    <col min="8544" max="8544" width="25" style="2" customWidth="1"/>
    <col min="8545" max="8545" width="9.140625" style="2"/>
    <col min="8546" max="8546" width="49.85546875" style="2" customWidth="1"/>
    <col min="8547" max="8547" width="11.7109375" style="2" customWidth="1"/>
    <col min="8548" max="8548" width="25" style="2" customWidth="1"/>
    <col min="8549" max="8549" width="9.140625" style="2"/>
    <col min="8550" max="8550" width="49.85546875" style="2" customWidth="1"/>
    <col min="8551" max="8551" width="11.7109375" style="2" customWidth="1"/>
    <col min="8552" max="8552" width="25" style="2" customWidth="1"/>
    <col min="8553" max="8553" width="9.140625" style="2"/>
    <col min="8554" max="8554" width="49.85546875" style="2" customWidth="1"/>
    <col min="8555" max="8555" width="11.7109375" style="2" customWidth="1"/>
    <col min="8556" max="8556" width="25" style="2" customWidth="1"/>
    <col min="8557" max="8557" width="9.140625" style="2"/>
    <col min="8558" max="8558" width="49.85546875" style="2" customWidth="1"/>
    <col min="8559" max="8559" width="11.7109375" style="2" customWidth="1"/>
    <col min="8560" max="8560" width="25" style="2" customWidth="1"/>
    <col min="8561" max="8561" width="9.140625" style="2"/>
    <col min="8562" max="8562" width="49.85546875" style="2" customWidth="1"/>
    <col min="8563" max="8563" width="11.7109375" style="2" customWidth="1"/>
    <col min="8564" max="8564" width="25" style="2" customWidth="1"/>
    <col min="8565" max="8565" width="9.140625" style="2"/>
    <col min="8566" max="8566" width="49.85546875" style="2" customWidth="1"/>
    <col min="8567" max="8567" width="11.7109375" style="2" customWidth="1"/>
    <col min="8568" max="8568" width="25" style="2" customWidth="1"/>
    <col min="8569" max="8569" width="9.140625" style="2"/>
    <col min="8570" max="8570" width="49.85546875" style="2" customWidth="1"/>
    <col min="8571" max="8571" width="11.7109375" style="2" customWidth="1"/>
    <col min="8572" max="8572" width="25" style="2" customWidth="1"/>
    <col min="8573" max="8573" width="9.140625" style="2"/>
    <col min="8574" max="8574" width="49.85546875" style="2" customWidth="1"/>
    <col min="8575" max="8575" width="11.7109375" style="2" customWidth="1"/>
    <col min="8576" max="8576" width="25" style="2" customWidth="1"/>
    <col min="8577" max="8577" width="9.140625" style="2"/>
    <col min="8578" max="8578" width="49.85546875" style="2" customWidth="1"/>
    <col min="8579" max="8579" width="11.7109375" style="2" customWidth="1"/>
    <col min="8580" max="8580" width="25" style="2" customWidth="1"/>
    <col min="8581" max="8581" width="9.140625" style="2"/>
    <col min="8582" max="8582" width="49.85546875" style="2" customWidth="1"/>
    <col min="8583" max="8583" width="11.7109375" style="2" customWidth="1"/>
    <col min="8584" max="8584" width="25" style="2" customWidth="1"/>
    <col min="8585" max="8585" width="9.140625" style="2"/>
    <col min="8586" max="8586" width="49.85546875" style="2" customWidth="1"/>
    <col min="8587" max="8587" width="11.7109375" style="2" customWidth="1"/>
    <col min="8588" max="8588" width="25" style="2" customWidth="1"/>
    <col min="8589" max="8589" width="9.140625" style="2"/>
    <col min="8590" max="8590" width="49.85546875" style="2" customWidth="1"/>
    <col min="8591" max="8591" width="11.7109375" style="2" customWidth="1"/>
    <col min="8592" max="8592" width="25" style="2" customWidth="1"/>
    <col min="8593" max="8593" width="9.140625" style="2"/>
    <col min="8594" max="8594" width="49.85546875" style="2" customWidth="1"/>
    <col min="8595" max="8595" width="11.7109375" style="2" customWidth="1"/>
    <col min="8596" max="8596" width="25" style="2" customWidth="1"/>
    <col min="8597" max="8597" width="9.140625" style="2"/>
    <col min="8598" max="8598" width="49.85546875" style="2" customWidth="1"/>
    <col min="8599" max="8599" width="11.7109375" style="2" customWidth="1"/>
    <col min="8600" max="8600" width="25" style="2" customWidth="1"/>
    <col min="8601" max="8601" width="9.140625" style="2"/>
    <col min="8602" max="8602" width="49.85546875" style="2" customWidth="1"/>
    <col min="8603" max="8603" width="11.7109375" style="2" customWidth="1"/>
    <col min="8604" max="8604" width="25" style="2" customWidth="1"/>
    <col min="8605" max="8605" width="9.140625" style="2"/>
    <col min="8606" max="8606" width="49.85546875" style="2" customWidth="1"/>
    <col min="8607" max="8607" width="11.7109375" style="2" customWidth="1"/>
    <col min="8608" max="8608" width="25" style="2" customWidth="1"/>
    <col min="8609" max="8609" width="9.140625" style="2"/>
    <col min="8610" max="8610" width="49.85546875" style="2" customWidth="1"/>
    <col min="8611" max="8611" width="11.7109375" style="2" customWidth="1"/>
    <col min="8612" max="8612" width="25" style="2" customWidth="1"/>
    <col min="8613" max="8613" width="9.140625" style="2"/>
    <col min="8614" max="8614" width="49.85546875" style="2" customWidth="1"/>
    <col min="8615" max="8615" width="11.7109375" style="2" customWidth="1"/>
    <col min="8616" max="8616" width="25" style="2" customWidth="1"/>
    <col min="8617" max="8617" width="9.140625" style="2"/>
    <col min="8618" max="8618" width="49.85546875" style="2" customWidth="1"/>
    <col min="8619" max="8619" width="11.7109375" style="2" customWidth="1"/>
    <col min="8620" max="8620" width="25" style="2" customWidth="1"/>
    <col min="8621" max="8621" width="9.140625" style="2"/>
    <col min="8622" max="8622" width="49.85546875" style="2" customWidth="1"/>
    <col min="8623" max="8623" width="11.7109375" style="2" customWidth="1"/>
    <col min="8624" max="8624" width="25" style="2" customWidth="1"/>
    <col min="8625" max="8625" width="9.140625" style="2"/>
    <col min="8626" max="8626" width="49.85546875" style="2" customWidth="1"/>
    <col min="8627" max="8627" width="11.7109375" style="2" customWidth="1"/>
    <col min="8628" max="8628" width="25" style="2" customWidth="1"/>
    <col min="8629" max="8629" width="9.140625" style="2"/>
    <col min="8630" max="8630" width="49.85546875" style="2" customWidth="1"/>
    <col min="8631" max="8631" width="11.7109375" style="2" customWidth="1"/>
    <col min="8632" max="8632" width="25" style="2" customWidth="1"/>
    <col min="8633" max="8633" width="9.140625" style="2"/>
    <col min="8634" max="8634" width="49.85546875" style="2" customWidth="1"/>
    <col min="8635" max="8635" width="11.7109375" style="2" customWidth="1"/>
    <col min="8636" max="8636" width="25" style="2" customWidth="1"/>
    <col min="8637" max="8637" width="9.140625" style="2"/>
    <col min="8638" max="8638" width="49.85546875" style="2" customWidth="1"/>
    <col min="8639" max="8639" width="11.7109375" style="2" customWidth="1"/>
    <col min="8640" max="8640" width="25" style="2" customWidth="1"/>
    <col min="8641" max="8641" width="9.140625" style="2"/>
    <col min="8642" max="8642" width="49.85546875" style="2" customWidth="1"/>
    <col min="8643" max="8643" width="11.7109375" style="2" customWidth="1"/>
    <col min="8644" max="8644" width="25" style="2" customWidth="1"/>
    <col min="8645" max="8645" width="9.140625" style="2"/>
    <col min="8646" max="8646" width="49.85546875" style="2" customWidth="1"/>
    <col min="8647" max="8647" width="11.7109375" style="2" customWidth="1"/>
    <col min="8648" max="8648" width="25" style="2" customWidth="1"/>
    <col min="8649" max="8649" width="9.140625" style="2"/>
    <col min="8650" max="8650" width="49.85546875" style="2" customWidth="1"/>
    <col min="8651" max="8651" width="11.7109375" style="2" customWidth="1"/>
    <col min="8652" max="8652" width="25" style="2" customWidth="1"/>
    <col min="8653" max="8653" width="9.140625" style="2"/>
    <col min="8654" max="8654" width="49.85546875" style="2" customWidth="1"/>
    <col min="8655" max="8655" width="11.7109375" style="2" customWidth="1"/>
    <col min="8656" max="8656" width="25" style="2" customWidth="1"/>
    <col min="8657" max="8657" width="9.140625" style="2"/>
    <col min="8658" max="8658" width="49.85546875" style="2" customWidth="1"/>
    <col min="8659" max="8659" width="11.7109375" style="2" customWidth="1"/>
    <col min="8660" max="8660" width="25" style="2" customWidth="1"/>
    <col min="8661" max="8661" width="9.140625" style="2"/>
    <col min="8662" max="8662" width="49.85546875" style="2" customWidth="1"/>
    <col min="8663" max="8663" width="11.7109375" style="2" customWidth="1"/>
    <col min="8664" max="8664" width="25" style="2" customWidth="1"/>
    <col min="8665" max="8665" width="9.140625" style="2"/>
    <col min="8666" max="8666" width="49.85546875" style="2" customWidth="1"/>
    <col min="8667" max="8667" width="11.7109375" style="2" customWidth="1"/>
    <col min="8668" max="8668" width="25" style="2" customWidth="1"/>
    <col min="8669" max="8669" width="9.140625" style="2"/>
    <col min="8670" max="8670" width="49.85546875" style="2" customWidth="1"/>
    <col min="8671" max="8671" width="11.7109375" style="2" customWidth="1"/>
    <col min="8672" max="8672" width="25" style="2" customWidth="1"/>
    <col min="8673" max="8673" width="9.140625" style="2"/>
    <col min="8674" max="8674" width="49.85546875" style="2" customWidth="1"/>
    <col min="8675" max="8675" width="11.7109375" style="2" customWidth="1"/>
    <col min="8676" max="8676" width="25" style="2" customWidth="1"/>
    <col min="8677" max="8677" width="9.140625" style="2"/>
    <col min="8678" max="8678" width="49.85546875" style="2" customWidth="1"/>
    <col min="8679" max="8679" width="11.7109375" style="2" customWidth="1"/>
    <col min="8680" max="8680" width="25" style="2" customWidth="1"/>
    <col min="8681" max="8681" width="9.140625" style="2"/>
    <col min="8682" max="8682" width="49.85546875" style="2" customWidth="1"/>
    <col min="8683" max="8683" width="11.7109375" style="2" customWidth="1"/>
    <col min="8684" max="8684" width="25" style="2" customWidth="1"/>
    <col min="8685" max="8685" width="9.140625" style="2"/>
    <col min="8686" max="8686" width="49.85546875" style="2" customWidth="1"/>
    <col min="8687" max="8687" width="11.7109375" style="2" customWidth="1"/>
    <col min="8688" max="8688" width="25" style="2" customWidth="1"/>
    <col min="8689" max="8689" width="9.140625" style="2"/>
    <col min="8690" max="8690" width="49.85546875" style="2" customWidth="1"/>
    <col min="8691" max="8691" width="11.7109375" style="2" customWidth="1"/>
    <col min="8692" max="8692" width="25" style="2" customWidth="1"/>
    <col min="8693" max="8693" width="9.140625" style="2"/>
    <col min="8694" max="8694" width="49.85546875" style="2" customWidth="1"/>
    <col min="8695" max="8695" width="11.7109375" style="2" customWidth="1"/>
    <col min="8696" max="8696" width="25" style="2" customWidth="1"/>
    <col min="8697" max="8697" width="9.140625" style="2"/>
    <col min="8698" max="8698" width="49.85546875" style="2" customWidth="1"/>
    <col min="8699" max="8699" width="11.7109375" style="2" customWidth="1"/>
    <col min="8700" max="8700" width="25" style="2" customWidth="1"/>
    <col min="8701" max="8701" width="9.140625" style="2"/>
    <col min="8702" max="8702" width="49.85546875" style="2" customWidth="1"/>
    <col min="8703" max="8703" width="11.7109375" style="2" customWidth="1"/>
    <col min="8704" max="8704" width="25" style="2" customWidth="1"/>
    <col min="8705" max="8705" width="9.140625" style="2"/>
    <col min="8706" max="8706" width="49.85546875" style="2" customWidth="1"/>
    <col min="8707" max="8707" width="11.7109375" style="2" customWidth="1"/>
    <col min="8708" max="8708" width="25" style="2" customWidth="1"/>
    <col min="8709" max="8709" width="9.140625" style="2"/>
    <col min="8710" max="8710" width="49.85546875" style="2" customWidth="1"/>
    <col min="8711" max="8711" width="11.7109375" style="2" customWidth="1"/>
    <col min="8712" max="8712" width="25" style="2" customWidth="1"/>
    <col min="8713" max="8713" width="9.140625" style="2"/>
    <col min="8714" max="8714" width="49.85546875" style="2" customWidth="1"/>
    <col min="8715" max="8715" width="11.7109375" style="2" customWidth="1"/>
    <col min="8716" max="8716" width="25" style="2" customWidth="1"/>
    <col min="8717" max="8717" width="9.140625" style="2"/>
    <col min="8718" max="8718" width="49.85546875" style="2" customWidth="1"/>
    <col min="8719" max="8719" width="11.7109375" style="2" customWidth="1"/>
    <col min="8720" max="8720" width="25" style="2" customWidth="1"/>
    <col min="8721" max="8721" width="9.140625" style="2"/>
    <col min="8722" max="8722" width="49.85546875" style="2" customWidth="1"/>
    <col min="8723" max="8723" width="11.7109375" style="2" customWidth="1"/>
    <col min="8724" max="8724" width="25" style="2" customWidth="1"/>
    <col min="8725" max="8725" width="9.140625" style="2"/>
    <col min="8726" max="8726" width="49.85546875" style="2" customWidth="1"/>
    <col min="8727" max="8727" width="11.7109375" style="2" customWidth="1"/>
    <col min="8728" max="8728" width="25" style="2" customWidth="1"/>
    <col min="8729" max="8729" width="9.140625" style="2"/>
    <col min="8730" max="8730" width="49.85546875" style="2" customWidth="1"/>
    <col min="8731" max="8731" width="11.7109375" style="2" customWidth="1"/>
    <col min="8732" max="8732" width="25" style="2" customWidth="1"/>
    <col min="8733" max="8733" width="9.140625" style="2"/>
    <col min="8734" max="8734" width="49.85546875" style="2" customWidth="1"/>
    <col min="8735" max="8735" width="11.7109375" style="2" customWidth="1"/>
    <col min="8736" max="8736" width="25" style="2" customWidth="1"/>
    <col min="8737" max="8737" width="9.140625" style="2"/>
    <col min="8738" max="8738" width="49.85546875" style="2" customWidth="1"/>
    <col min="8739" max="8739" width="11.7109375" style="2" customWidth="1"/>
    <col min="8740" max="8740" width="25" style="2" customWidth="1"/>
    <col min="8741" max="8741" width="9.140625" style="2"/>
    <col min="8742" max="8742" width="49.85546875" style="2" customWidth="1"/>
    <col min="8743" max="8743" width="11.7109375" style="2" customWidth="1"/>
    <col min="8744" max="8744" width="25" style="2" customWidth="1"/>
    <col min="8745" max="8745" width="9.140625" style="2"/>
    <col min="8746" max="8746" width="49.85546875" style="2" customWidth="1"/>
    <col min="8747" max="8747" width="11.7109375" style="2" customWidth="1"/>
    <col min="8748" max="8748" width="25" style="2" customWidth="1"/>
    <col min="8749" max="8749" width="9.140625" style="2"/>
    <col min="8750" max="8750" width="49.85546875" style="2" customWidth="1"/>
    <col min="8751" max="8751" width="11.7109375" style="2" customWidth="1"/>
    <col min="8752" max="8752" width="25" style="2" customWidth="1"/>
    <col min="8753" max="8753" width="9.140625" style="2"/>
    <col min="8754" max="8754" width="49.85546875" style="2" customWidth="1"/>
    <col min="8755" max="8755" width="11.7109375" style="2" customWidth="1"/>
    <col min="8756" max="8756" width="25" style="2" customWidth="1"/>
    <col min="8757" max="8757" width="9.140625" style="2"/>
    <col min="8758" max="8758" width="49.85546875" style="2" customWidth="1"/>
    <col min="8759" max="8759" width="11.7109375" style="2" customWidth="1"/>
    <col min="8760" max="8760" width="25" style="2" customWidth="1"/>
    <col min="8761" max="8761" width="9.140625" style="2"/>
    <col min="8762" max="8762" width="49.85546875" style="2" customWidth="1"/>
    <col min="8763" max="8763" width="11.7109375" style="2" customWidth="1"/>
    <col min="8764" max="8764" width="25" style="2" customWidth="1"/>
    <col min="8765" max="8765" width="9.140625" style="2"/>
    <col min="8766" max="8766" width="49.85546875" style="2" customWidth="1"/>
    <col min="8767" max="8767" width="11.7109375" style="2" customWidth="1"/>
    <col min="8768" max="8768" width="25" style="2" customWidth="1"/>
    <col min="8769" max="8769" width="9.140625" style="2"/>
    <col min="8770" max="8770" width="49.85546875" style="2" customWidth="1"/>
    <col min="8771" max="8771" width="11.7109375" style="2" customWidth="1"/>
    <col min="8772" max="8772" width="25" style="2" customWidth="1"/>
    <col min="8773" max="8773" width="9.140625" style="2"/>
    <col min="8774" max="8774" width="49.85546875" style="2" customWidth="1"/>
    <col min="8775" max="8775" width="11.7109375" style="2" customWidth="1"/>
    <col min="8776" max="8776" width="25" style="2" customWidth="1"/>
    <col min="8777" max="8777" width="9.140625" style="2"/>
    <col min="8778" max="8778" width="49.85546875" style="2" customWidth="1"/>
    <col min="8779" max="8779" width="11.7109375" style="2" customWidth="1"/>
    <col min="8780" max="8780" width="25" style="2" customWidth="1"/>
    <col min="8781" max="8781" width="9.140625" style="2"/>
    <col min="8782" max="8782" width="49.85546875" style="2" customWidth="1"/>
    <col min="8783" max="8783" width="11.7109375" style="2" customWidth="1"/>
    <col min="8784" max="8784" width="25" style="2" customWidth="1"/>
    <col min="8785" max="8785" width="9.140625" style="2"/>
    <col min="8786" max="8786" width="49.85546875" style="2" customWidth="1"/>
    <col min="8787" max="8787" width="11.7109375" style="2" customWidth="1"/>
    <col min="8788" max="8788" width="25" style="2" customWidth="1"/>
    <col min="8789" max="8789" width="9.140625" style="2"/>
    <col min="8790" max="8790" width="49.85546875" style="2" customWidth="1"/>
    <col min="8791" max="8791" width="11.7109375" style="2" customWidth="1"/>
    <col min="8792" max="8792" width="25" style="2" customWidth="1"/>
    <col min="8793" max="8793" width="9.140625" style="2"/>
    <col min="8794" max="8794" width="49.85546875" style="2" customWidth="1"/>
    <col min="8795" max="8795" width="11.7109375" style="2" customWidth="1"/>
    <col min="8796" max="8796" width="25" style="2" customWidth="1"/>
    <col min="8797" max="8797" width="9.140625" style="2"/>
    <col min="8798" max="8798" width="49.85546875" style="2" customWidth="1"/>
    <col min="8799" max="8799" width="11.7109375" style="2" customWidth="1"/>
    <col min="8800" max="8800" width="25" style="2" customWidth="1"/>
    <col min="8801" max="8801" width="9.140625" style="2"/>
    <col min="8802" max="8802" width="49.85546875" style="2" customWidth="1"/>
    <col min="8803" max="8803" width="11.7109375" style="2" customWidth="1"/>
    <col min="8804" max="8804" width="25" style="2" customWidth="1"/>
    <col min="8805" max="8805" width="9.140625" style="2"/>
    <col min="8806" max="8806" width="49.85546875" style="2" customWidth="1"/>
    <col min="8807" max="8807" width="11.7109375" style="2" customWidth="1"/>
    <col min="8808" max="8808" width="25" style="2" customWidth="1"/>
    <col min="8809" max="8809" width="9.140625" style="2"/>
    <col min="8810" max="8810" width="49.85546875" style="2" customWidth="1"/>
    <col min="8811" max="8811" width="11.7109375" style="2" customWidth="1"/>
    <col min="8812" max="8812" width="25" style="2" customWidth="1"/>
    <col min="8813" max="8813" width="9.140625" style="2"/>
    <col min="8814" max="8814" width="49.85546875" style="2" customWidth="1"/>
    <col min="8815" max="8815" width="11.7109375" style="2" customWidth="1"/>
    <col min="8816" max="8816" width="25" style="2" customWidth="1"/>
    <col min="8817" max="8817" width="9.140625" style="2"/>
    <col min="8818" max="8818" width="49.85546875" style="2" customWidth="1"/>
    <col min="8819" max="8819" width="11.7109375" style="2" customWidth="1"/>
    <col min="8820" max="8820" width="25" style="2" customWidth="1"/>
    <col min="8821" max="8821" width="9.140625" style="2"/>
    <col min="8822" max="8822" width="49.85546875" style="2" customWidth="1"/>
    <col min="8823" max="8823" width="11.7109375" style="2" customWidth="1"/>
    <col min="8824" max="8824" width="25" style="2" customWidth="1"/>
    <col min="8825" max="8825" width="9.140625" style="2"/>
    <col min="8826" max="8826" width="49.85546875" style="2" customWidth="1"/>
    <col min="8827" max="8827" width="11.7109375" style="2" customWidth="1"/>
    <col min="8828" max="8828" width="25" style="2" customWidth="1"/>
    <col min="8829" max="8829" width="9.140625" style="2"/>
    <col min="8830" max="8830" width="49.85546875" style="2" customWidth="1"/>
    <col min="8831" max="8831" width="11.7109375" style="2" customWidth="1"/>
    <col min="8832" max="8832" width="25" style="2" customWidth="1"/>
    <col min="8833" max="8833" width="9.140625" style="2"/>
    <col min="8834" max="8834" width="49.85546875" style="2" customWidth="1"/>
    <col min="8835" max="8835" width="11.7109375" style="2" customWidth="1"/>
    <col min="8836" max="8836" width="25" style="2" customWidth="1"/>
    <col min="8837" max="8837" width="9.140625" style="2"/>
    <col min="8838" max="8838" width="49.85546875" style="2" customWidth="1"/>
    <col min="8839" max="8839" width="11.7109375" style="2" customWidth="1"/>
    <col min="8840" max="8840" width="25" style="2" customWidth="1"/>
    <col min="8841" max="8841" width="9.140625" style="2"/>
    <col min="8842" max="8842" width="49.85546875" style="2" customWidth="1"/>
    <col min="8843" max="8843" width="11.7109375" style="2" customWidth="1"/>
    <col min="8844" max="8844" width="25" style="2" customWidth="1"/>
    <col min="8845" max="8845" width="9.140625" style="2"/>
    <col min="8846" max="8846" width="49.85546875" style="2" customWidth="1"/>
    <col min="8847" max="8847" width="11.7109375" style="2" customWidth="1"/>
    <col min="8848" max="8848" width="25" style="2" customWidth="1"/>
    <col min="8849" max="8849" width="9.140625" style="2"/>
    <col min="8850" max="8850" width="49.85546875" style="2" customWidth="1"/>
    <col min="8851" max="8851" width="11.7109375" style="2" customWidth="1"/>
    <col min="8852" max="8852" width="25" style="2" customWidth="1"/>
    <col min="8853" max="8853" width="9.140625" style="2"/>
    <col min="8854" max="8854" width="49.85546875" style="2" customWidth="1"/>
    <col min="8855" max="8855" width="11.7109375" style="2" customWidth="1"/>
    <col min="8856" max="8856" width="25" style="2" customWidth="1"/>
    <col min="8857" max="8857" width="9.140625" style="2"/>
    <col min="8858" max="8858" width="49.85546875" style="2" customWidth="1"/>
    <col min="8859" max="8859" width="11.7109375" style="2" customWidth="1"/>
    <col min="8860" max="8860" width="25" style="2" customWidth="1"/>
    <col min="8861" max="8861" width="9.140625" style="2"/>
    <col min="8862" max="8862" width="49.85546875" style="2" customWidth="1"/>
    <col min="8863" max="8863" width="11.7109375" style="2" customWidth="1"/>
    <col min="8864" max="8864" width="25" style="2" customWidth="1"/>
    <col min="8865" max="8865" width="9.140625" style="2"/>
    <col min="8866" max="8866" width="49.85546875" style="2" customWidth="1"/>
    <col min="8867" max="8867" width="11.7109375" style="2" customWidth="1"/>
    <col min="8868" max="8868" width="25" style="2" customWidth="1"/>
    <col min="8869" max="8869" width="9.140625" style="2"/>
    <col min="8870" max="8870" width="49.85546875" style="2" customWidth="1"/>
    <col min="8871" max="8871" width="11.7109375" style="2" customWidth="1"/>
    <col min="8872" max="8872" width="25" style="2" customWidth="1"/>
    <col min="8873" max="8873" width="9.140625" style="2"/>
    <col min="8874" max="8874" width="49.85546875" style="2" customWidth="1"/>
    <col min="8875" max="8875" width="11.7109375" style="2" customWidth="1"/>
    <col min="8876" max="8876" width="25" style="2" customWidth="1"/>
    <col min="8877" max="8877" width="9.140625" style="2"/>
    <col min="8878" max="8878" width="49.85546875" style="2" customWidth="1"/>
    <col min="8879" max="8879" width="11.7109375" style="2" customWidth="1"/>
    <col min="8880" max="8880" width="25" style="2" customWidth="1"/>
    <col min="8881" max="8881" width="9.140625" style="2"/>
    <col min="8882" max="8882" width="49.85546875" style="2" customWidth="1"/>
    <col min="8883" max="8883" width="11.7109375" style="2" customWidth="1"/>
    <col min="8884" max="8884" width="25" style="2" customWidth="1"/>
    <col min="8885" max="8885" width="9.140625" style="2"/>
    <col min="8886" max="8886" width="49.85546875" style="2" customWidth="1"/>
    <col min="8887" max="8887" width="11.7109375" style="2" customWidth="1"/>
    <col min="8888" max="8888" width="25" style="2" customWidth="1"/>
    <col min="8889" max="8889" width="9.140625" style="2"/>
    <col min="8890" max="8890" width="49.85546875" style="2" customWidth="1"/>
    <col min="8891" max="8891" width="11.7109375" style="2" customWidth="1"/>
    <col min="8892" max="8892" width="25" style="2" customWidth="1"/>
    <col min="8893" max="8893" width="9.140625" style="2"/>
    <col min="8894" max="8894" width="49.85546875" style="2" customWidth="1"/>
    <col min="8895" max="8895" width="11.7109375" style="2" customWidth="1"/>
    <col min="8896" max="8896" width="25" style="2" customWidth="1"/>
    <col min="8897" max="8897" width="9.140625" style="2"/>
    <col min="8898" max="8898" width="49.85546875" style="2" customWidth="1"/>
    <col min="8899" max="8899" width="11.7109375" style="2" customWidth="1"/>
    <col min="8900" max="8900" width="25" style="2" customWidth="1"/>
    <col min="8901" max="8901" width="9.140625" style="2"/>
    <col min="8902" max="8902" width="49.85546875" style="2" customWidth="1"/>
    <col min="8903" max="8903" width="11.7109375" style="2" customWidth="1"/>
    <col min="8904" max="8904" width="25" style="2" customWidth="1"/>
    <col min="8905" max="8905" width="9.140625" style="2"/>
    <col min="8906" max="8906" width="49.85546875" style="2" customWidth="1"/>
    <col min="8907" max="8907" width="11.7109375" style="2" customWidth="1"/>
    <col min="8908" max="8908" width="25" style="2" customWidth="1"/>
    <col min="8909" max="8909" width="9.140625" style="2"/>
    <col min="8910" max="8910" width="49.85546875" style="2" customWidth="1"/>
    <col min="8911" max="8911" width="11.7109375" style="2" customWidth="1"/>
    <col min="8912" max="8912" width="25" style="2" customWidth="1"/>
    <col min="8913" max="8913" width="9.140625" style="2"/>
    <col min="8914" max="8914" width="49.85546875" style="2" customWidth="1"/>
    <col min="8915" max="8915" width="11.7109375" style="2" customWidth="1"/>
    <col min="8916" max="8916" width="25" style="2" customWidth="1"/>
    <col min="8917" max="8917" width="9.140625" style="2"/>
    <col min="8918" max="8918" width="49.85546875" style="2" customWidth="1"/>
    <col min="8919" max="8919" width="11.7109375" style="2" customWidth="1"/>
    <col min="8920" max="8920" width="25" style="2" customWidth="1"/>
    <col min="8921" max="8921" width="9.140625" style="2"/>
    <col min="8922" max="8922" width="49.85546875" style="2" customWidth="1"/>
    <col min="8923" max="8923" width="11.7109375" style="2" customWidth="1"/>
    <col min="8924" max="8924" width="25" style="2" customWidth="1"/>
    <col min="8925" max="8925" width="9.140625" style="2"/>
    <col min="8926" max="8926" width="49.85546875" style="2" customWidth="1"/>
    <col min="8927" max="8927" width="11.7109375" style="2" customWidth="1"/>
    <col min="8928" max="8928" width="25" style="2" customWidth="1"/>
    <col min="8929" max="8929" width="9.140625" style="2"/>
    <col min="8930" max="8930" width="49.85546875" style="2" customWidth="1"/>
    <col min="8931" max="8931" width="11.7109375" style="2" customWidth="1"/>
    <col min="8932" max="8932" width="25" style="2" customWidth="1"/>
    <col min="8933" max="8933" width="9.140625" style="2"/>
    <col min="8934" max="8934" width="49.85546875" style="2" customWidth="1"/>
    <col min="8935" max="8935" width="11.7109375" style="2" customWidth="1"/>
    <col min="8936" max="8936" width="25" style="2" customWidth="1"/>
    <col min="8937" max="8937" width="9.140625" style="2"/>
    <col min="8938" max="8938" width="49.85546875" style="2" customWidth="1"/>
    <col min="8939" max="8939" width="11.7109375" style="2" customWidth="1"/>
    <col min="8940" max="8940" width="25" style="2" customWidth="1"/>
    <col min="8941" max="8941" width="9.140625" style="2"/>
    <col min="8942" max="8942" width="49.85546875" style="2" customWidth="1"/>
    <col min="8943" max="8943" width="11.7109375" style="2" customWidth="1"/>
    <col min="8944" max="8944" width="25" style="2" customWidth="1"/>
    <col min="8945" max="8945" width="9.140625" style="2"/>
    <col min="8946" max="8946" width="49.85546875" style="2" customWidth="1"/>
    <col min="8947" max="8947" width="11.7109375" style="2" customWidth="1"/>
    <col min="8948" max="8948" width="25" style="2" customWidth="1"/>
    <col min="8949" max="8949" width="9.140625" style="2"/>
    <col min="8950" max="8950" width="49.85546875" style="2" customWidth="1"/>
    <col min="8951" max="8951" width="11.7109375" style="2" customWidth="1"/>
    <col min="8952" max="8952" width="25" style="2" customWidth="1"/>
    <col min="8953" max="8953" width="9.140625" style="2"/>
    <col min="8954" max="8954" width="49.85546875" style="2" customWidth="1"/>
    <col min="8955" max="8955" width="11.7109375" style="2" customWidth="1"/>
    <col min="8956" max="8956" width="25" style="2" customWidth="1"/>
    <col min="8957" max="8957" width="9.140625" style="2"/>
    <col min="8958" max="8958" width="49.85546875" style="2" customWidth="1"/>
    <col min="8959" max="8959" width="11.7109375" style="2" customWidth="1"/>
    <col min="8960" max="8960" width="25" style="2" customWidth="1"/>
    <col min="8961" max="8961" width="9.140625" style="2"/>
    <col min="8962" max="8962" width="49.85546875" style="2" customWidth="1"/>
    <col min="8963" max="8963" width="11.7109375" style="2" customWidth="1"/>
    <col min="8964" max="8964" width="25" style="2" customWidth="1"/>
    <col min="8965" max="8965" width="9.140625" style="2"/>
    <col min="8966" max="8966" width="49.85546875" style="2" customWidth="1"/>
    <col min="8967" max="8967" width="11.7109375" style="2" customWidth="1"/>
    <col min="8968" max="8968" width="25" style="2" customWidth="1"/>
    <col min="8969" max="8969" width="9.140625" style="2"/>
    <col min="8970" max="8970" width="49.85546875" style="2" customWidth="1"/>
    <col min="8971" max="8971" width="11.7109375" style="2" customWidth="1"/>
    <col min="8972" max="8972" width="25" style="2" customWidth="1"/>
    <col min="8973" max="8973" width="9.140625" style="2"/>
    <col min="8974" max="8974" width="49.85546875" style="2" customWidth="1"/>
    <col min="8975" max="8975" width="11.7109375" style="2" customWidth="1"/>
    <col min="8976" max="8976" width="25" style="2" customWidth="1"/>
    <col min="8977" max="8977" width="9.140625" style="2"/>
    <col min="8978" max="8978" width="49.85546875" style="2" customWidth="1"/>
    <col min="8979" max="8979" width="11.7109375" style="2" customWidth="1"/>
    <col min="8980" max="8980" width="25" style="2" customWidth="1"/>
    <col min="8981" max="8981" width="9.140625" style="2"/>
    <col min="8982" max="8982" width="49.85546875" style="2" customWidth="1"/>
    <col min="8983" max="8983" width="11.7109375" style="2" customWidth="1"/>
    <col min="8984" max="8984" width="25" style="2" customWidth="1"/>
    <col min="8985" max="8985" width="9.140625" style="2"/>
    <col min="8986" max="8986" width="49.85546875" style="2" customWidth="1"/>
    <col min="8987" max="8987" width="11.7109375" style="2" customWidth="1"/>
    <col min="8988" max="8988" width="25" style="2" customWidth="1"/>
    <col min="8989" max="8989" width="9.140625" style="2"/>
    <col min="8990" max="8990" width="49.85546875" style="2" customWidth="1"/>
    <col min="8991" max="8991" width="11.7109375" style="2" customWidth="1"/>
    <col min="8992" max="8992" width="25" style="2" customWidth="1"/>
    <col min="8993" max="8993" width="9.140625" style="2"/>
    <col min="8994" max="8994" width="49.85546875" style="2" customWidth="1"/>
    <col min="8995" max="8995" width="11.7109375" style="2" customWidth="1"/>
    <col min="8996" max="8996" width="25" style="2" customWidth="1"/>
    <col min="8997" max="8997" width="9.140625" style="2"/>
    <col min="8998" max="8998" width="49.85546875" style="2" customWidth="1"/>
    <col min="8999" max="8999" width="11.7109375" style="2" customWidth="1"/>
    <col min="9000" max="9000" width="25" style="2" customWidth="1"/>
    <col min="9001" max="9001" width="9.140625" style="2"/>
    <col min="9002" max="9002" width="49.85546875" style="2" customWidth="1"/>
    <col min="9003" max="9003" width="11.7109375" style="2" customWidth="1"/>
    <col min="9004" max="9004" width="25" style="2" customWidth="1"/>
    <col min="9005" max="9005" width="9.140625" style="2"/>
    <col min="9006" max="9006" width="49.85546875" style="2" customWidth="1"/>
    <col min="9007" max="9007" width="11.7109375" style="2" customWidth="1"/>
    <col min="9008" max="9008" width="25" style="2" customWidth="1"/>
    <col min="9009" max="9009" width="9.140625" style="2"/>
    <col min="9010" max="9010" width="49.85546875" style="2" customWidth="1"/>
    <col min="9011" max="9011" width="11.7109375" style="2" customWidth="1"/>
    <col min="9012" max="9012" width="25" style="2" customWidth="1"/>
    <col min="9013" max="9013" width="9.140625" style="2"/>
    <col min="9014" max="9014" width="49.85546875" style="2" customWidth="1"/>
    <col min="9015" max="9015" width="11.7109375" style="2" customWidth="1"/>
    <col min="9016" max="9016" width="25" style="2" customWidth="1"/>
    <col min="9017" max="9017" width="9.140625" style="2"/>
    <col min="9018" max="9018" width="49.85546875" style="2" customWidth="1"/>
    <col min="9019" max="9019" width="11.7109375" style="2" customWidth="1"/>
    <col min="9020" max="9020" width="25" style="2" customWidth="1"/>
    <col min="9021" max="9021" width="9.140625" style="2"/>
    <col min="9022" max="9022" width="49.85546875" style="2" customWidth="1"/>
    <col min="9023" max="9023" width="11.7109375" style="2" customWidth="1"/>
    <col min="9024" max="9024" width="25" style="2" customWidth="1"/>
    <col min="9025" max="9025" width="9.140625" style="2"/>
    <col min="9026" max="9026" width="49.85546875" style="2" customWidth="1"/>
    <col min="9027" max="9027" width="11.7109375" style="2" customWidth="1"/>
    <col min="9028" max="9028" width="25" style="2" customWidth="1"/>
    <col min="9029" max="9029" width="9.140625" style="2"/>
    <col min="9030" max="9030" width="49.85546875" style="2" customWidth="1"/>
    <col min="9031" max="9031" width="11.7109375" style="2" customWidth="1"/>
    <col min="9032" max="9032" width="25" style="2" customWidth="1"/>
    <col min="9033" max="9033" width="9.140625" style="2"/>
    <col min="9034" max="9034" width="49.85546875" style="2" customWidth="1"/>
    <col min="9035" max="9035" width="11.7109375" style="2" customWidth="1"/>
    <col min="9036" max="9036" width="25" style="2" customWidth="1"/>
    <col min="9037" max="9037" width="9.140625" style="2"/>
    <col min="9038" max="9038" width="49.85546875" style="2" customWidth="1"/>
    <col min="9039" max="9039" width="11.7109375" style="2" customWidth="1"/>
    <col min="9040" max="9040" width="25" style="2" customWidth="1"/>
    <col min="9041" max="9041" width="9.140625" style="2"/>
    <col min="9042" max="9042" width="49.85546875" style="2" customWidth="1"/>
    <col min="9043" max="9043" width="11.7109375" style="2" customWidth="1"/>
    <col min="9044" max="9044" width="25" style="2" customWidth="1"/>
    <col min="9045" max="9045" width="9.140625" style="2"/>
    <col min="9046" max="9046" width="49.85546875" style="2" customWidth="1"/>
    <col min="9047" max="9047" width="11.7109375" style="2" customWidth="1"/>
    <col min="9048" max="9048" width="25" style="2" customWidth="1"/>
    <col min="9049" max="9049" width="9.140625" style="2"/>
    <col min="9050" max="9050" width="49.85546875" style="2" customWidth="1"/>
    <col min="9051" max="9051" width="11.7109375" style="2" customWidth="1"/>
    <col min="9052" max="9052" width="25" style="2" customWidth="1"/>
    <col min="9053" max="9053" width="9.140625" style="2"/>
    <col min="9054" max="9054" width="49.85546875" style="2" customWidth="1"/>
    <col min="9055" max="9055" width="11.7109375" style="2" customWidth="1"/>
    <col min="9056" max="9056" width="25" style="2" customWidth="1"/>
    <col min="9057" max="9057" width="9.140625" style="2"/>
    <col min="9058" max="9058" width="49.85546875" style="2" customWidth="1"/>
    <col min="9059" max="9059" width="11.7109375" style="2" customWidth="1"/>
    <col min="9060" max="9060" width="25" style="2" customWidth="1"/>
    <col min="9061" max="9061" width="9.140625" style="2"/>
    <col min="9062" max="9062" width="49.85546875" style="2" customWidth="1"/>
    <col min="9063" max="9063" width="11.7109375" style="2" customWidth="1"/>
    <col min="9064" max="9064" width="25" style="2" customWidth="1"/>
    <col min="9065" max="9065" width="9.140625" style="2"/>
    <col min="9066" max="9066" width="49.85546875" style="2" customWidth="1"/>
    <col min="9067" max="9067" width="11.7109375" style="2" customWidth="1"/>
    <col min="9068" max="9068" width="25" style="2" customWidth="1"/>
    <col min="9069" max="9069" width="9.140625" style="2"/>
    <col min="9070" max="9070" width="49.85546875" style="2" customWidth="1"/>
    <col min="9071" max="9071" width="11.7109375" style="2" customWidth="1"/>
    <col min="9072" max="9072" width="25" style="2" customWidth="1"/>
    <col min="9073" max="9073" width="9.140625" style="2"/>
    <col min="9074" max="9074" width="49.85546875" style="2" customWidth="1"/>
    <col min="9075" max="9075" width="11.7109375" style="2" customWidth="1"/>
    <col min="9076" max="9076" width="25" style="2" customWidth="1"/>
    <col min="9077" max="9077" width="9.140625" style="2"/>
    <col min="9078" max="9078" width="49.85546875" style="2" customWidth="1"/>
    <col min="9079" max="9079" width="11.7109375" style="2" customWidth="1"/>
    <col min="9080" max="9080" width="25" style="2" customWidth="1"/>
    <col min="9081" max="9081" width="9.140625" style="2"/>
    <col min="9082" max="9082" width="49.85546875" style="2" customWidth="1"/>
    <col min="9083" max="9083" width="11.7109375" style="2" customWidth="1"/>
    <col min="9084" max="9084" width="25" style="2" customWidth="1"/>
    <col min="9085" max="9085" width="9.140625" style="2"/>
    <col min="9086" max="9086" width="49.85546875" style="2" customWidth="1"/>
    <col min="9087" max="9087" width="11.7109375" style="2" customWidth="1"/>
    <col min="9088" max="9088" width="25" style="2" customWidth="1"/>
    <col min="9089" max="9089" width="9.140625" style="2"/>
    <col min="9090" max="9090" width="49.85546875" style="2" customWidth="1"/>
    <col min="9091" max="9091" width="11.7109375" style="2" customWidth="1"/>
    <col min="9092" max="9092" width="25" style="2" customWidth="1"/>
    <col min="9093" max="9093" width="9.140625" style="2"/>
    <col min="9094" max="9094" width="49.85546875" style="2" customWidth="1"/>
    <col min="9095" max="9095" width="11.7109375" style="2" customWidth="1"/>
    <col min="9096" max="9096" width="25" style="2" customWidth="1"/>
    <col min="9097" max="9097" width="9.140625" style="2"/>
    <col min="9098" max="9098" width="49.85546875" style="2" customWidth="1"/>
    <col min="9099" max="9099" width="11.7109375" style="2" customWidth="1"/>
    <col min="9100" max="9100" width="25" style="2" customWidth="1"/>
    <col min="9101" max="9101" width="9.140625" style="2"/>
    <col min="9102" max="9102" width="49.85546875" style="2" customWidth="1"/>
    <col min="9103" max="9103" width="11.7109375" style="2" customWidth="1"/>
    <col min="9104" max="9104" width="25" style="2" customWidth="1"/>
    <col min="9105" max="9105" width="9.140625" style="2"/>
    <col min="9106" max="9106" width="49.85546875" style="2" customWidth="1"/>
    <col min="9107" max="9107" width="11.7109375" style="2" customWidth="1"/>
    <col min="9108" max="9108" width="25" style="2" customWidth="1"/>
    <col min="9109" max="9109" width="9.140625" style="2"/>
    <col min="9110" max="9110" width="49.85546875" style="2" customWidth="1"/>
    <col min="9111" max="9111" width="11.7109375" style="2" customWidth="1"/>
    <col min="9112" max="9112" width="25" style="2" customWidth="1"/>
    <col min="9113" max="9113" width="9.140625" style="2"/>
    <col min="9114" max="9114" width="49.85546875" style="2" customWidth="1"/>
    <col min="9115" max="9115" width="11.7109375" style="2" customWidth="1"/>
    <col min="9116" max="9116" width="25" style="2" customWidth="1"/>
    <col min="9117" max="9117" width="9.140625" style="2"/>
    <col min="9118" max="9118" width="49.85546875" style="2" customWidth="1"/>
    <col min="9119" max="9119" width="11.7109375" style="2" customWidth="1"/>
    <col min="9120" max="9120" width="25" style="2" customWidth="1"/>
    <col min="9121" max="9121" width="9.140625" style="2"/>
    <col min="9122" max="9122" width="49.85546875" style="2" customWidth="1"/>
    <col min="9123" max="9123" width="11.7109375" style="2" customWidth="1"/>
    <col min="9124" max="9124" width="25" style="2" customWidth="1"/>
    <col min="9125" max="9125" width="9.140625" style="2"/>
    <col min="9126" max="9126" width="49.85546875" style="2" customWidth="1"/>
    <col min="9127" max="9127" width="11.7109375" style="2" customWidth="1"/>
    <col min="9128" max="9128" width="25" style="2" customWidth="1"/>
    <col min="9129" max="9129" width="9.140625" style="2"/>
    <col min="9130" max="9130" width="49.85546875" style="2" customWidth="1"/>
    <col min="9131" max="9131" width="11.7109375" style="2" customWidth="1"/>
    <col min="9132" max="9132" width="25" style="2" customWidth="1"/>
    <col min="9133" max="9133" width="9.140625" style="2"/>
    <col min="9134" max="9134" width="49.85546875" style="2" customWidth="1"/>
    <col min="9135" max="9135" width="11.7109375" style="2" customWidth="1"/>
    <col min="9136" max="9136" width="25" style="2" customWidth="1"/>
    <col min="9137" max="9137" width="9.140625" style="2"/>
    <col min="9138" max="9138" width="49.85546875" style="2" customWidth="1"/>
    <col min="9139" max="9139" width="11.7109375" style="2" customWidth="1"/>
    <col min="9140" max="9140" width="25" style="2" customWidth="1"/>
    <col min="9141" max="9141" width="9.140625" style="2"/>
    <col min="9142" max="9142" width="49.85546875" style="2" customWidth="1"/>
    <col min="9143" max="9143" width="11.7109375" style="2" customWidth="1"/>
    <col min="9144" max="9144" width="25" style="2" customWidth="1"/>
    <col min="9145" max="9145" width="9.140625" style="2"/>
    <col min="9146" max="9146" width="49.85546875" style="2" customWidth="1"/>
    <col min="9147" max="9147" width="11.7109375" style="2" customWidth="1"/>
    <col min="9148" max="9148" width="25" style="2" customWidth="1"/>
    <col min="9149" max="9149" width="9.140625" style="2"/>
    <col min="9150" max="9150" width="49.85546875" style="2" customWidth="1"/>
    <col min="9151" max="9151" width="11.7109375" style="2" customWidth="1"/>
    <col min="9152" max="9152" width="25" style="2" customWidth="1"/>
    <col min="9153" max="9153" width="9.140625" style="2"/>
    <col min="9154" max="9154" width="49.85546875" style="2" customWidth="1"/>
    <col min="9155" max="9155" width="11.7109375" style="2" customWidth="1"/>
    <col min="9156" max="9156" width="25" style="2" customWidth="1"/>
    <col min="9157" max="9157" width="9.140625" style="2"/>
    <col min="9158" max="9158" width="49.85546875" style="2" customWidth="1"/>
    <col min="9159" max="9159" width="11.7109375" style="2" customWidth="1"/>
    <col min="9160" max="9160" width="25" style="2" customWidth="1"/>
    <col min="9161" max="9161" width="9.140625" style="2"/>
    <col min="9162" max="9162" width="49.85546875" style="2" customWidth="1"/>
    <col min="9163" max="9163" width="11.7109375" style="2" customWidth="1"/>
    <col min="9164" max="9164" width="25" style="2" customWidth="1"/>
    <col min="9165" max="9165" width="9.140625" style="2"/>
    <col min="9166" max="9166" width="49.85546875" style="2" customWidth="1"/>
    <col min="9167" max="9167" width="11.7109375" style="2" customWidth="1"/>
    <col min="9168" max="9168" width="25" style="2" customWidth="1"/>
    <col min="9169" max="9169" width="9.140625" style="2"/>
    <col min="9170" max="9170" width="49.85546875" style="2" customWidth="1"/>
    <col min="9171" max="9171" width="11.7109375" style="2" customWidth="1"/>
    <col min="9172" max="9172" width="25" style="2" customWidth="1"/>
    <col min="9173" max="9173" width="9.140625" style="2"/>
    <col min="9174" max="9174" width="49.85546875" style="2" customWidth="1"/>
    <col min="9175" max="9175" width="11.7109375" style="2" customWidth="1"/>
    <col min="9176" max="9176" width="25" style="2" customWidth="1"/>
    <col min="9177" max="9177" width="9.140625" style="2"/>
    <col min="9178" max="9178" width="49.85546875" style="2" customWidth="1"/>
    <col min="9179" max="9179" width="11.7109375" style="2" customWidth="1"/>
    <col min="9180" max="9180" width="25" style="2" customWidth="1"/>
    <col min="9181" max="9181" width="9.140625" style="2"/>
    <col min="9182" max="9182" width="49.85546875" style="2" customWidth="1"/>
    <col min="9183" max="9183" width="11.7109375" style="2" customWidth="1"/>
    <col min="9184" max="9184" width="25" style="2" customWidth="1"/>
    <col min="9185" max="9185" width="9.140625" style="2"/>
    <col min="9186" max="9186" width="49.85546875" style="2" customWidth="1"/>
    <col min="9187" max="9187" width="11.7109375" style="2" customWidth="1"/>
    <col min="9188" max="9188" width="25" style="2" customWidth="1"/>
    <col min="9189" max="9189" width="9.140625" style="2"/>
    <col min="9190" max="9190" width="49.85546875" style="2" customWidth="1"/>
    <col min="9191" max="9191" width="11.7109375" style="2" customWidth="1"/>
    <col min="9192" max="9192" width="25" style="2" customWidth="1"/>
    <col min="9193" max="9193" width="9.140625" style="2"/>
    <col min="9194" max="9194" width="49.85546875" style="2" customWidth="1"/>
    <col min="9195" max="9195" width="11.7109375" style="2" customWidth="1"/>
    <col min="9196" max="9196" width="25" style="2" customWidth="1"/>
    <col min="9197" max="9197" width="9.140625" style="2"/>
    <col min="9198" max="9198" width="49.85546875" style="2" customWidth="1"/>
    <col min="9199" max="9199" width="11.7109375" style="2" customWidth="1"/>
    <col min="9200" max="9200" width="25" style="2" customWidth="1"/>
    <col min="9201" max="9201" width="9.140625" style="2"/>
    <col min="9202" max="9202" width="49.85546875" style="2" customWidth="1"/>
    <col min="9203" max="9203" width="11.7109375" style="2" customWidth="1"/>
    <col min="9204" max="9204" width="25" style="2" customWidth="1"/>
    <col min="9205" max="9205" width="9.140625" style="2"/>
    <col min="9206" max="9206" width="49.85546875" style="2" customWidth="1"/>
    <col min="9207" max="9207" width="11.7109375" style="2" customWidth="1"/>
    <col min="9208" max="9208" width="25" style="2" customWidth="1"/>
    <col min="9209" max="9209" width="9.140625" style="2"/>
    <col min="9210" max="9210" width="49.85546875" style="2" customWidth="1"/>
    <col min="9211" max="9211" width="11.7109375" style="2" customWidth="1"/>
    <col min="9212" max="9212" width="25" style="2" customWidth="1"/>
    <col min="9213" max="9213" width="9.140625" style="2"/>
    <col min="9214" max="9214" width="49.85546875" style="2" customWidth="1"/>
    <col min="9215" max="9215" width="11.7109375" style="2" customWidth="1"/>
    <col min="9216" max="9216" width="25" style="2" customWidth="1"/>
    <col min="9217" max="9217" width="9.140625" style="2"/>
    <col min="9218" max="9218" width="49.85546875" style="2" customWidth="1"/>
    <col min="9219" max="9219" width="11.7109375" style="2" customWidth="1"/>
    <col min="9220" max="9220" width="25" style="2" customWidth="1"/>
    <col min="9221" max="9221" width="9.140625" style="2"/>
    <col min="9222" max="9222" width="49.85546875" style="2" customWidth="1"/>
    <col min="9223" max="9223" width="11.7109375" style="2" customWidth="1"/>
    <col min="9224" max="9224" width="25" style="2" customWidth="1"/>
    <col min="9225" max="9225" width="9.140625" style="2"/>
    <col min="9226" max="9226" width="49.85546875" style="2" customWidth="1"/>
    <col min="9227" max="9227" width="11.7109375" style="2" customWidth="1"/>
    <col min="9228" max="9228" width="25" style="2" customWidth="1"/>
    <col min="9229" max="9229" width="9.140625" style="2"/>
    <col min="9230" max="9230" width="49.85546875" style="2" customWidth="1"/>
    <col min="9231" max="9231" width="11.7109375" style="2" customWidth="1"/>
    <col min="9232" max="9232" width="25" style="2" customWidth="1"/>
    <col min="9233" max="9233" width="9.140625" style="2"/>
    <col min="9234" max="9234" width="49.85546875" style="2" customWidth="1"/>
    <col min="9235" max="9235" width="11.7109375" style="2" customWidth="1"/>
    <col min="9236" max="9236" width="25" style="2" customWidth="1"/>
    <col min="9237" max="9237" width="9.140625" style="2"/>
    <col min="9238" max="9238" width="49.85546875" style="2" customWidth="1"/>
    <col min="9239" max="9239" width="11.7109375" style="2" customWidth="1"/>
    <col min="9240" max="9240" width="25" style="2" customWidth="1"/>
    <col min="9241" max="9241" width="9.140625" style="2"/>
    <col min="9242" max="9242" width="49.85546875" style="2" customWidth="1"/>
    <col min="9243" max="9243" width="11.7109375" style="2" customWidth="1"/>
    <col min="9244" max="9244" width="25" style="2" customWidth="1"/>
    <col min="9245" max="9245" width="9.140625" style="2"/>
    <col min="9246" max="9246" width="49.85546875" style="2" customWidth="1"/>
    <col min="9247" max="9247" width="11.7109375" style="2" customWidth="1"/>
    <col min="9248" max="9248" width="25" style="2" customWidth="1"/>
    <col min="9249" max="9249" width="9.140625" style="2"/>
    <col min="9250" max="9250" width="49.85546875" style="2" customWidth="1"/>
    <col min="9251" max="9251" width="11.7109375" style="2" customWidth="1"/>
    <col min="9252" max="9252" width="25" style="2" customWidth="1"/>
    <col min="9253" max="9253" width="9.140625" style="2"/>
    <col min="9254" max="9254" width="49.85546875" style="2" customWidth="1"/>
    <col min="9255" max="9255" width="11.7109375" style="2" customWidth="1"/>
    <col min="9256" max="9256" width="25" style="2" customWidth="1"/>
    <col min="9257" max="9257" width="9.140625" style="2"/>
    <col min="9258" max="9258" width="49.85546875" style="2" customWidth="1"/>
    <col min="9259" max="9259" width="11.7109375" style="2" customWidth="1"/>
    <col min="9260" max="9260" width="25" style="2" customWidth="1"/>
    <col min="9261" max="9261" width="9.140625" style="2"/>
    <col min="9262" max="9262" width="49.85546875" style="2" customWidth="1"/>
    <col min="9263" max="9263" width="11.7109375" style="2" customWidth="1"/>
    <col min="9264" max="9264" width="25" style="2" customWidth="1"/>
    <col min="9265" max="9265" width="9.140625" style="2"/>
    <col min="9266" max="9266" width="49.85546875" style="2" customWidth="1"/>
    <col min="9267" max="9267" width="11.7109375" style="2" customWidth="1"/>
    <col min="9268" max="9268" width="25" style="2" customWidth="1"/>
    <col min="9269" max="9269" width="9.140625" style="2"/>
    <col min="9270" max="9270" width="49.85546875" style="2" customWidth="1"/>
    <col min="9271" max="9271" width="11.7109375" style="2" customWidth="1"/>
    <col min="9272" max="9272" width="25" style="2" customWidth="1"/>
    <col min="9273" max="9273" width="9.140625" style="2"/>
    <col min="9274" max="9274" width="49.85546875" style="2" customWidth="1"/>
    <col min="9275" max="9275" width="11.7109375" style="2" customWidth="1"/>
    <col min="9276" max="9276" width="25" style="2" customWidth="1"/>
    <col min="9277" max="9277" width="9.140625" style="2"/>
    <col min="9278" max="9278" width="49.85546875" style="2" customWidth="1"/>
    <col min="9279" max="9279" width="11.7109375" style="2" customWidth="1"/>
    <col min="9280" max="9280" width="25" style="2" customWidth="1"/>
    <col min="9281" max="9281" width="9.140625" style="2"/>
    <col min="9282" max="9282" width="49.85546875" style="2" customWidth="1"/>
    <col min="9283" max="9283" width="11.7109375" style="2" customWidth="1"/>
    <col min="9284" max="9284" width="25" style="2" customWidth="1"/>
    <col min="9285" max="9285" width="9.140625" style="2"/>
    <col min="9286" max="9286" width="49.85546875" style="2" customWidth="1"/>
    <col min="9287" max="9287" width="11.7109375" style="2" customWidth="1"/>
    <col min="9288" max="9288" width="25" style="2" customWidth="1"/>
    <col min="9289" max="9289" width="9.140625" style="2"/>
    <col min="9290" max="9290" width="49.85546875" style="2" customWidth="1"/>
    <col min="9291" max="9291" width="11.7109375" style="2" customWidth="1"/>
    <col min="9292" max="9292" width="25" style="2" customWidth="1"/>
    <col min="9293" max="9293" width="9.140625" style="2"/>
    <col min="9294" max="9294" width="49.85546875" style="2" customWidth="1"/>
    <col min="9295" max="9295" width="11.7109375" style="2" customWidth="1"/>
    <col min="9296" max="9296" width="25" style="2" customWidth="1"/>
    <col min="9297" max="9297" width="9.140625" style="2"/>
    <col min="9298" max="9298" width="49.85546875" style="2" customWidth="1"/>
    <col min="9299" max="9299" width="11.7109375" style="2" customWidth="1"/>
    <col min="9300" max="9300" width="25" style="2" customWidth="1"/>
    <col min="9301" max="9301" width="9.140625" style="2"/>
    <col min="9302" max="9302" width="49.85546875" style="2" customWidth="1"/>
    <col min="9303" max="9303" width="11.7109375" style="2" customWidth="1"/>
    <col min="9304" max="9304" width="25" style="2" customWidth="1"/>
    <col min="9305" max="9305" width="9.140625" style="2"/>
    <col min="9306" max="9306" width="49.85546875" style="2" customWidth="1"/>
    <col min="9307" max="9307" width="11.7109375" style="2" customWidth="1"/>
    <col min="9308" max="9308" width="25" style="2" customWidth="1"/>
    <col min="9309" max="9309" width="9.140625" style="2"/>
    <col min="9310" max="9310" width="49.85546875" style="2" customWidth="1"/>
    <col min="9311" max="9311" width="11.7109375" style="2" customWidth="1"/>
    <col min="9312" max="9312" width="25" style="2" customWidth="1"/>
    <col min="9313" max="9313" width="9.140625" style="2"/>
    <col min="9314" max="9314" width="49.85546875" style="2" customWidth="1"/>
    <col min="9315" max="9315" width="11.7109375" style="2" customWidth="1"/>
    <col min="9316" max="9316" width="25" style="2" customWidth="1"/>
    <col min="9317" max="9317" width="9.140625" style="2"/>
    <col min="9318" max="9318" width="49.85546875" style="2" customWidth="1"/>
    <col min="9319" max="9319" width="11.7109375" style="2" customWidth="1"/>
    <col min="9320" max="9320" width="25" style="2" customWidth="1"/>
    <col min="9321" max="9321" width="9.140625" style="2"/>
    <col min="9322" max="9322" width="49.85546875" style="2" customWidth="1"/>
    <col min="9323" max="9323" width="11.7109375" style="2" customWidth="1"/>
    <col min="9324" max="9324" width="25" style="2" customWidth="1"/>
    <col min="9325" max="9325" width="9.140625" style="2"/>
    <col min="9326" max="9326" width="49.85546875" style="2" customWidth="1"/>
    <col min="9327" max="9327" width="11.7109375" style="2" customWidth="1"/>
    <col min="9328" max="9328" width="25" style="2" customWidth="1"/>
    <col min="9329" max="9329" width="9.140625" style="2"/>
    <col min="9330" max="9330" width="49.85546875" style="2" customWidth="1"/>
    <col min="9331" max="9331" width="11.7109375" style="2" customWidth="1"/>
    <col min="9332" max="9332" width="25" style="2" customWidth="1"/>
    <col min="9333" max="9333" width="9.140625" style="2"/>
    <col min="9334" max="9334" width="49.85546875" style="2" customWidth="1"/>
    <col min="9335" max="9335" width="11.7109375" style="2" customWidth="1"/>
    <col min="9336" max="9336" width="25" style="2" customWidth="1"/>
    <col min="9337" max="9337" width="9.140625" style="2"/>
    <col min="9338" max="9338" width="49.85546875" style="2" customWidth="1"/>
    <col min="9339" max="9339" width="11.7109375" style="2" customWidth="1"/>
    <col min="9340" max="9340" width="25" style="2" customWidth="1"/>
    <col min="9341" max="9341" width="9.140625" style="2"/>
    <col min="9342" max="9342" width="49.85546875" style="2" customWidth="1"/>
    <col min="9343" max="9343" width="11.7109375" style="2" customWidth="1"/>
    <col min="9344" max="9344" width="25" style="2" customWidth="1"/>
    <col min="9345" max="9345" width="9.140625" style="2"/>
    <col min="9346" max="9346" width="49.85546875" style="2" customWidth="1"/>
    <col min="9347" max="9347" width="11.7109375" style="2" customWidth="1"/>
    <col min="9348" max="9348" width="25" style="2" customWidth="1"/>
    <col min="9349" max="9349" width="9.140625" style="2"/>
    <col min="9350" max="9350" width="49.85546875" style="2" customWidth="1"/>
    <col min="9351" max="9351" width="11.7109375" style="2" customWidth="1"/>
    <col min="9352" max="9352" width="25" style="2" customWidth="1"/>
    <col min="9353" max="9353" width="9.140625" style="2"/>
    <col min="9354" max="9354" width="49.85546875" style="2" customWidth="1"/>
    <col min="9355" max="9355" width="11.7109375" style="2" customWidth="1"/>
    <col min="9356" max="9356" width="25" style="2" customWidth="1"/>
    <col min="9357" max="9357" width="9.140625" style="2"/>
    <col min="9358" max="9358" width="49.85546875" style="2" customWidth="1"/>
    <col min="9359" max="9359" width="11.7109375" style="2" customWidth="1"/>
    <col min="9360" max="9360" width="25" style="2" customWidth="1"/>
    <col min="9361" max="9361" width="9.140625" style="2"/>
    <col min="9362" max="9362" width="49.85546875" style="2" customWidth="1"/>
    <col min="9363" max="9363" width="11.7109375" style="2" customWidth="1"/>
    <col min="9364" max="9364" width="25" style="2" customWidth="1"/>
    <col min="9365" max="9365" width="9.140625" style="2"/>
    <col min="9366" max="9366" width="49.85546875" style="2" customWidth="1"/>
    <col min="9367" max="9367" width="11.7109375" style="2" customWidth="1"/>
    <col min="9368" max="9368" width="25" style="2" customWidth="1"/>
    <col min="9369" max="9369" width="9.140625" style="2"/>
    <col min="9370" max="9370" width="49.85546875" style="2" customWidth="1"/>
    <col min="9371" max="9371" width="11.7109375" style="2" customWidth="1"/>
    <col min="9372" max="9372" width="25" style="2" customWidth="1"/>
    <col min="9373" max="9373" width="9.140625" style="2"/>
    <col min="9374" max="9374" width="49.85546875" style="2" customWidth="1"/>
    <col min="9375" max="9375" width="11.7109375" style="2" customWidth="1"/>
    <col min="9376" max="9376" width="25" style="2" customWidth="1"/>
    <col min="9377" max="9377" width="9.140625" style="2"/>
    <col min="9378" max="9378" width="49.85546875" style="2" customWidth="1"/>
    <col min="9379" max="9379" width="11.7109375" style="2" customWidth="1"/>
    <col min="9380" max="9380" width="25" style="2" customWidth="1"/>
    <col min="9381" max="9381" width="9.140625" style="2"/>
    <col min="9382" max="9382" width="49.85546875" style="2" customWidth="1"/>
    <col min="9383" max="9383" width="11.7109375" style="2" customWidth="1"/>
    <col min="9384" max="9384" width="25" style="2" customWidth="1"/>
    <col min="9385" max="9385" width="9.140625" style="2"/>
    <col min="9386" max="9386" width="49.85546875" style="2" customWidth="1"/>
    <col min="9387" max="9387" width="11.7109375" style="2" customWidth="1"/>
    <col min="9388" max="9388" width="25" style="2" customWidth="1"/>
    <col min="9389" max="9389" width="9.140625" style="2"/>
    <col min="9390" max="9390" width="49.85546875" style="2" customWidth="1"/>
    <col min="9391" max="9391" width="11.7109375" style="2" customWidth="1"/>
    <col min="9392" max="9392" width="25" style="2" customWidth="1"/>
    <col min="9393" max="9393" width="9.140625" style="2"/>
    <col min="9394" max="9394" width="49.85546875" style="2" customWidth="1"/>
    <col min="9395" max="9395" width="11.7109375" style="2" customWidth="1"/>
    <col min="9396" max="9396" width="25" style="2" customWidth="1"/>
    <col min="9397" max="9397" width="9.140625" style="2"/>
    <col min="9398" max="9398" width="49.85546875" style="2" customWidth="1"/>
    <col min="9399" max="9399" width="11.7109375" style="2" customWidth="1"/>
    <col min="9400" max="9400" width="25" style="2" customWidth="1"/>
    <col min="9401" max="9401" width="9.140625" style="2"/>
    <col min="9402" max="9402" width="49.85546875" style="2" customWidth="1"/>
    <col min="9403" max="9403" width="11.7109375" style="2" customWidth="1"/>
    <col min="9404" max="9404" width="25" style="2" customWidth="1"/>
    <col min="9405" max="9405" width="9.140625" style="2"/>
    <col min="9406" max="9406" width="49.85546875" style="2" customWidth="1"/>
    <col min="9407" max="9407" width="11.7109375" style="2" customWidth="1"/>
    <col min="9408" max="9408" width="25" style="2" customWidth="1"/>
    <col min="9409" max="9409" width="9.140625" style="2"/>
    <col min="9410" max="9410" width="49.85546875" style="2" customWidth="1"/>
    <col min="9411" max="9411" width="11.7109375" style="2" customWidth="1"/>
    <col min="9412" max="9412" width="25" style="2" customWidth="1"/>
    <col min="9413" max="9413" width="9.140625" style="2"/>
    <col min="9414" max="9414" width="49.85546875" style="2" customWidth="1"/>
    <col min="9415" max="9415" width="11.7109375" style="2" customWidth="1"/>
    <col min="9416" max="9416" width="25" style="2" customWidth="1"/>
    <col min="9417" max="9417" width="9.140625" style="2"/>
    <col min="9418" max="9418" width="49.85546875" style="2" customWidth="1"/>
    <col min="9419" max="9419" width="11.7109375" style="2" customWidth="1"/>
    <col min="9420" max="9420" width="25" style="2" customWidth="1"/>
    <col min="9421" max="9421" width="9.140625" style="2"/>
    <col min="9422" max="9422" width="49.85546875" style="2" customWidth="1"/>
    <col min="9423" max="9423" width="11.7109375" style="2" customWidth="1"/>
    <col min="9424" max="9424" width="25" style="2" customWidth="1"/>
    <col min="9425" max="9425" width="9.140625" style="2"/>
    <col min="9426" max="9426" width="49.85546875" style="2" customWidth="1"/>
    <col min="9427" max="9427" width="11.7109375" style="2" customWidth="1"/>
    <col min="9428" max="9428" width="25" style="2" customWidth="1"/>
    <col min="9429" max="9429" width="9.140625" style="2"/>
    <col min="9430" max="9430" width="49.85546875" style="2" customWidth="1"/>
    <col min="9431" max="9431" width="11.7109375" style="2" customWidth="1"/>
    <col min="9432" max="9432" width="25" style="2" customWidth="1"/>
    <col min="9433" max="9433" width="9.140625" style="2"/>
    <col min="9434" max="9434" width="49.85546875" style="2" customWidth="1"/>
    <col min="9435" max="9435" width="11.7109375" style="2" customWidth="1"/>
    <col min="9436" max="9436" width="25" style="2" customWidth="1"/>
    <col min="9437" max="9437" width="9.140625" style="2"/>
    <col min="9438" max="9438" width="49.85546875" style="2" customWidth="1"/>
    <col min="9439" max="9439" width="11.7109375" style="2" customWidth="1"/>
    <col min="9440" max="9440" width="25" style="2" customWidth="1"/>
    <col min="9441" max="9441" width="9.140625" style="2"/>
    <col min="9442" max="9442" width="49.85546875" style="2" customWidth="1"/>
    <col min="9443" max="9443" width="11.7109375" style="2" customWidth="1"/>
    <col min="9444" max="9444" width="25" style="2" customWidth="1"/>
    <col min="9445" max="9445" width="9.140625" style="2"/>
    <col min="9446" max="9446" width="49.85546875" style="2" customWidth="1"/>
    <col min="9447" max="9447" width="11.7109375" style="2" customWidth="1"/>
    <col min="9448" max="9448" width="25" style="2" customWidth="1"/>
    <col min="9449" max="9449" width="9.140625" style="2"/>
    <col min="9450" max="9450" width="49.85546875" style="2" customWidth="1"/>
    <col min="9451" max="9451" width="11.7109375" style="2" customWidth="1"/>
    <col min="9452" max="9452" width="25" style="2" customWidth="1"/>
    <col min="9453" max="9453" width="9.140625" style="2"/>
    <col min="9454" max="9454" width="49.85546875" style="2" customWidth="1"/>
    <col min="9455" max="9455" width="11.7109375" style="2" customWidth="1"/>
    <col min="9456" max="9456" width="25" style="2" customWidth="1"/>
    <col min="9457" max="9457" width="9.140625" style="2"/>
    <col min="9458" max="9458" width="49.85546875" style="2" customWidth="1"/>
    <col min="9459" max="9459" width="11.7109375" style="2" customWidth="1"/>
    <col min="9460" max="9460" width="25" style="2" customWidth="1"/>
    <col min="9461" max="9461" width="9.140625" style="2"/>
    <col min="9462" max="9462" width="49.85546875" style="2" customWidth="1"/>
    <col min="9463" max="9463" width="11.7109375" style="2" customWidth="1"/>
    <col min="9464" max="9464" width="25" style="2" customWidth="1"/>
    <col min="9465" max="9465" width="9.140625" style="2"/>
    <col min="9466" max="9466" width="49.85546875" style="2" customWidth="1"/>
    <col min="9467" max="9467" width="11.7109375" style="2" customWidth="1"/>
    <col min="9468" max="9468" width="25" style="2" customWidth="1"/>
    <col min="9469" max="9469" width="9.140625" style="2"/>
    <col min="9470" max="9470" width="49.85546875" style="2" customWidth="1"/>
    <col min="9471" max="9471" width="11.7109375" style="2" customWidth="1"/>
    <col min="9472" max="9472" width="25" style="2" customWidth="1"/>
    <col min="9473" max="9473" width="9.140625" style="2"/>
    <col min="9474" max="9474" width="49.85546875" style="2" customWidth="1"/>
    <col min="9475" max="9475" width="11.7109375" style="2" customWidth="1"/>
    <col min="9476" max="9476" width="25" style="2" customWidth="1"/>
    <col min="9477" max="9477" width="9.140625" style="2"/>
    <col min="9478" max="9478" width="49.85546875" style="2" customWidth="1"/>
    <col min="9479" max="9479" width="11.7109375" style="2" customWidth="1"/>
    <col min="9480" max="9480" width="25" style="2" customWidth="1"/>
    <col min="9481" max="9481" width="9.140625" style="2"/>
    <col min="9482" max="9482" width="49.85546875" style="2" customWidth="1"/>
    <col min="9483" max="9483" width="11.7109375" style="2" customWidth="1"/>
    <col min="9484" max="9484" width="25" style="2" customWidth="1"/>
    <col min="9485" max="9485" width="9.140625" style="2"/>
    <col min="9486" max="9486" width="49.85546875" style="2" customWidth="1"/>
    <col min="9487" max="9487" width="11.7109375" style="2" customWidth="1"/>
    <col min="9488" max="9488" width="25" style="2" customWidth="1"/>
    <col min="9489" max="9489" width="9.140625" style="2"/>
    <col min="9490" max="9490" width="49.85546875" style="2" customWidth="1"/>
    <col min="9491" max="9491" width="11.7109375" style="2" customWidth="1"/>
    <col min="9492" max="9492" width="25" style="2" customWidth="1"/>
    <col min="9493" max="9493" width="9.140625" style="2"/>
    <col min="9494" max="9494" width="49.85546875" style="2" customWidth="1"/>
    <col min="9495" max="9495" width="11.7109375" style="2" customWidth="1"/>
    <col min="9496" max="9496" width="25" style="2" customWidth="1"/>
    <col min="9497" max="9497" width="9.140625" style="2"/>
    <col min="9498" max="9498" width="49.85546875" style="2" customWidth="1"/>
    <col min="9499" max="9499" width="11.7109375" style="2" customWidth="1"/>
    <col min="9500" max="9500" width="25" style="2" customWidth="1"/>
    <col min="9501" max="9501" width="9.140625" style="2"/>
    <col min="9502" max="9502" width="49.85546875" style="2" customWidth="1"/>
    <col min="9503" max="9503" width="11.7109375" style="2" customWidth="1"/>
    <col min="9504" max="9504" width="25" style="2" customWidth="1"/>
    <col min="9505" max="9505" width="9.140625" style="2"/>
    <col min="9506" max="9506" width="49.85546875" style="2" customWidth="1"/>
    <col min="9507" max="9507" width="11.7109375" style="2" customWidth="1"/>
    <col min="9508" max="9508" width="25" style="2" customWidth="1"/>
    <col min="9509" max="9509" width="9.140625" style="2"/>
    <col min="9510" max="9510" width="49.85546875" style="2" customWidth="1"/>
    <col min="9511" max="9511" width="11.7109375" style="2" customWidth="1"/>
    <col min="9512" max="9512" width="25" style="2" customWidth="1"/>
    <col min="9513" max="9513" width="9.140625" style="2"/>
    <col min="9514" max="9514" width="49.85546875" style="2" customWidth="1"/>
    <col min="9515" max="9515" width="11.7109375" style="2" customWidth="1"/>
    <col min="9516" max="9516" width="25" style="2" customWidth="1"/>
    <col min="9517" max="9517" width="9.140625" style="2"/>
    <col min="9518" max="9518" width="49.85546875" style="2" customWidth="1"/>
    <col min="9519" max="9519" width="11.7109375" style="2" customWidth="1"/>
    <col min="9520" max="9520" width="25" style="2" customWidth="1"/>
    <col min="9521" max="9521" width="9.140625" style="2"/>
    <col min="9522" max="9522" width="49.85546875" style="2" customWidth="1"/>
    <col min="9523" max="9523" width="11.7109375" style="2" customWidth="1"/>
    <col min="9524" max="9524" width="25" style="2" customWidth="1"/>
    <col min="9525" max="9525" width="9.140625" style="2"/>
    <col min="9526" max="9526" width="49.85546875" style="2" customWidth="1"/>
    <col min="9527" max="9527" width="11.7109375" style="2" customWidth="1"/>
    <col min="9528" max="9528" width="25" style="2" customWidth="1"/>
    <col min="9529" max="9529" width="9.140625" style="2"/>
    <col min="9530" max="9530" width="49.85546875" style="2" customWidth="1"/>
    <col min="9531" max="9531" width="11.7109375" style="2" customWidth="1"/>
    <col min="9532" max="9532" width="25" style="2" customWidth="1"/>
    <col min="9533" max="9533" width="9.140625" style="2"/>
    <col min="9534" max="9534" width="49.85546875" style="2" customWidth="1"/>
    <col min="9535" max="9535" width="11.7109375" style="2" customWidth="1"/>
    <col min="9536" max="9536" width="25" style="2" customWidth="1"/>
    <col min="9537" max="9537" width="9.140625" style="2"/>
    <col min="9538" max="9538" width="49.85546875" style="2" customWidth="1"/>
    <col min="9539" max="9539" width="11.7109375" style="2" customWidth="1"/>
    <col min="9540" max="9540" width="25" style="2" customWidth="1"/>
    <col min="9541" max="9541" width="9.140625" style="2"/>
    <col min="9542" max="9542" width="49.85546875" style="2" customWidth="1"/>
    <col min="9543" max="9543" width="11.7109375" style="2" customWidth="1"/>
    <col min="9544" max="9544" width="25" style="2" customWidth="1"/>
    <col min="9545" max="9545" width="9.140625" style="2"/>
    <col min="9546" max="9546" width="49.85546875" style="2" customWidth="1"/>
    <col min="9547" max="9547" width="11.7109375" style="2" customWidth="1"/>
    <col min="9548" max="9548" width="25" style="2" customWidth="1"/>
    <col min="9549" max="9549" width="9.140625" style="2"/>
    <col min="9550" max="9550" width="49.85546875" style="2" customWidth="1"/>
    <col min="9551" max="9551" width="11.7109375" style="2" customWidth="1"/>
    <col min="9552" max="9552" width="25" style="2" customWidth="1"/>
    <col min="9553" max="9553" width="9.140625" style="2"/>
    <col min="9554" max="9554" width="49.85546875" style="2" customWidth="1"/>
    <col min="9555" max="9555" width="11.7109375" style="2" customWidth="1"/>
    <col min="9556" max="9556" width="25" style="2" customWidth="1"/>
    <col min="9557" max="9557" width="9.140625" style="2"/>
    <col min="9558" max="9558" width="49.85546875" style="2" customWidth="1"/>
    <col min="9559" max="9559" width="11.7109375" style="2" customWidth="1"/>
    <col min="9560" max="9560" width="25" style="2" customWidth="1"/>
    <col min="9561" max="9561" width="9.140625" style="2"/>
    <col min="9562" max="9562" width="49.85546875" style="2" customWidth="1"/>
    <col min="9563" max="9563" width="11.7109375" style="2" customWidth="1"/>
    <col min="9564" max="9564" width="25" style="2" customWidth="1"/>
    <col min="9565" max="9565" width="9.140625" style="2"/>
    <col min="9566" max="9566" width="49.85546875" style="2" customWidth="1"/>
    <col min="9567" max="9567" width="11.7109375" style="2" customWidth="1"/>
    <col min="9568" max="9568" width="25" style="2" customWidth="1"/>
    <col min="9569" max="9569" width="9.140625" style="2"/>
    <col min="9570" max="9570" width="49.85546875" style="2" customWidth="1"/>
    <col min="9571" max="9571" width="11.7109375" style="2" customWidth="1"/>
    <col min="9572" max="9572" width="25" style="2" customWidth="1"/>
    <col min="9573" max="9573" width="9.140625" style="2"/>
    <col min="9574" max="9574" width="49.85546875" style="2" customWidth="1"/>
    <col min="9575" max="9575" width="11.7109375" style="2" customWidth="1"/>
    <col min="9576" max="9576" width="25" style="2" customWidth="1"/>
    <col min="9577" max="9577" width="9.140625" style="2"/>
    <col min="9578" max="9578" width="49.85546875" style="2" customWidth="1"/>
    <col min="9579" max="9579" width="11.7109375" style="2" customWidth="1"/>
    <col min="9580" max="9580" width="25" style="2" customWidth="1"/>
    <col min="9581" max="9581" width="9.140625" style="2"/>
    <col min="9582" max="9582" width="49.85546875" style="2" customWidth="1"/>
    <col min="9583" max="9583" width="11.7109375" style="2" customWidth="1"/>
    <col min="9584" max="9584" width="25" style="2" customWidth="1"/>
    <col min="9585" max="9585" width="9.140625" style="2"/>
    <col min="9586" max="9586" width="49.85546875" style="2" customWidth="1"/>
    <col min="9587" max="9587" width="11.7109375" style="2" customWidth="1"/>
    <col min="9588" max="9588" width="25" style="2" customWidth="1"/>
    <col min="9589" max="9589" width="9.140625" style="2"/>
    <col min="9590" max="9590" width="49.85546875" style="2" customWidth="1"/>
    <col min="9591" max="9591" width="11.7109375" style="2" customWidth="1"/>
    <col min="9592" max="9592" width="25" style="2" customWidth="1"/>
    <col min="9593" max="9593" width="9.140625" style="2"/>
    <col min="9594" max="9594" width="49.85546875" style="2" customWidth="1"/>
    <col min="9595" max="9595" width="11.7109375" style="2" customWidth="1"/>
    <col min="9596" max="9596" width="25" style="2" customWidth="1"/>
    <col min="9597" max="9597" width="9.140625" style="2"/>
    <col min="9598" max="9598" width="49.85546875" style="2" customWidth="1"/>
    <col min="9599" max="9599" width="11.7109375" style="2" customWidth="1"/>
    <col min="9600" max="9600" width="25" style="2" customWidth="1"/>
    <col min="9601" max="9601" width="9.140625" style="2"/>
    <col min="9602" max="9602" width="49.85546875" style="2" customWidth="1"/>
    <col min="9603" max="9603" width="11.7109375" style="2" customWidth="1"/>
    <col min="9604" max="9604" width="25" style="2" customWidth="1"/>
    <col min="9605" max="9605" width="9.140625" style="2"/>
    <col min="9606" max="9606" width="49.85546875" style="2" customWidth="1"/>
    <col min="9607" max="9607" width="11.7109375" style="2" customWidth="1"/>
    <col min="9608" max="9608" width="25" style="2" customWidth="1"/>
    <col min="9609" max="9609" width="9.140625" style="2"/>
    <col min="9610" max="9610" width="49.85546875" style="2" customWidth="1"/>
    <col min="9611" max="9611" width="11.7109375" style="2" customWidth="1"/>
    <col min="9612" max="9612" width="25" style="2" customWidth="1"/>
    <col min="9613" max="9613" width="9.140625" style="2"/>
    <col min="9614" max="9614" width="49.85546875" style="2" customWidth="1"/>
    <col min="9615" max="9615" width="11.7109375" style="2" customWidth="1"/>
    <col min="9616" max="9616" width="25" style="2" customWidth="1"/>
    <col min="9617" max="9617" width="9.140625" style="2"/>
    <col min="9618" max="9618" width="49.85546875" style="2" customWidth="1"/>
    <col min="9619" max="9619" width="11.7109375" style="2" customWidth="1"/>
    <col min="9620" max="9620" width="25" style="2" customWidth="1"/>
    <col min="9621" max="9621" width="9.140625" style="2"/>
    <col min="9622" max="9622" width="49.85546875" style="2" customWidth="1"/>
    <col min="9623" max="9623" width="11.7109375" style="2" customWidth="1"/>
    <col min="9624" max="9624" width="25" style="2" customWidth="1"/>
    <col min="9625" max="9625" width="9.140625" style="2"/>
    <col min="9626" max="9626" width="49.85546875" style="2" customWidth="1"/>
    <col min="9627" max="9627" width="11.7109375" style="2" customWidth="1"/>
    <col min="9628" max="9628" width="25" style="2" customWidth="1"/>
    <col min="9629" max="9629" width="9.140625" style="2"/>
    <col min="9630" max="9630" width="49.85546875" style="2" customWidth="1"/>
    <col min="9631" max="9631" width="11.7109375" style="2" customWidth="1"/>
    <col min="9632" max="9632" width="25" style="2" customWidth="1"/>
    <col min="9633" max="9633" width="9.140625" style="2"/>
    <col min="9634" max="9634" width="49.85546875" style="2" customWidth="1"/>
    <col min="9635" max="9635" width="11.7109375" style="2" customWidth="1"/>
    <col min="9636" max="9636" width="25" style="2" customWidth="1"/>
    <col min="9637" max="9637" width="9.140625" style="2"/>
    <col min="9638" max="9638" width="49.85546875" style="2" customWidth="1"/>
    <col min="9639" max="9639" width="11.7109375" style="2" customWidth="1"/>
    <col min="9640" max="9640" width="25" style="2" customWidth="1"/>
    <col min="9641" max="9641" width="9.140625" style="2"/>
    <col min="9642" max="9642" width="49.85546875" style="2" customWidth="1"/>
    <col min="9643" max="9643" width="11.7109375" style="2" customWidth="1"/>
    <col min="9644" max="9644" width="25" style="2" customWidth="1"/>
    <col min="9645" max="9645" width="9.140625" style="2"/>
    <col min="9646" max="9646" width="49.85546875" style="2" customWidth="1"/>
    <col min="9647" max="9647" width="11.7109375" style="2" customWidth="1"/>
    <col min="9648" max="9648" width="25" style="2" customWidth="1"/>
    <col min="9649" max="9649" width="9.140625" style="2"/>
    <col min="9650" max="9650" width="49.85546875" style="2" customWidth="1"/>
    <col min="9651" max="9651" width="11.7109375" style="2" customWidth="1"/>
    <col min="9652" max="9652" width="25" style="2" customWidth="1"/>
    <col min="9653" max="9653" width="9.140625" style="2"/>
    <col min="9654" max="9654" width="49.85546875" style="2" customWidth="1"/>
    <col min="9655" max="9655" width="11.7109375" style="2" customWidth="1"/>
    <col min="9656" max="9656" width="25" style="2" customWidth="1"/>
    <col min="9657" max="9657" width="9.140625" style="2"/>
    <col min="9658" max="9658" width="49.85546875" style="2" customWidth="1"/>
    <col min="9659" max="9659" width="11.7109375" style="2" customWidth="1"/>
    <col min="9660" max="9660" width="25" style="2" customWidth="1"/>
    <col min="9661" max="9661" width="9.140625" style="2"/>
    <col min="9662" max="9662" width="49.85546875" style="2" customWidth="1"/>
    <col min="9663" max="9663" width="11.7109375" style="2" customWidth="1"/>
    <col min="9664" max="9664" width="25" style="2" customWidth="1"/>
    <col min="9665" max="9665" width="9.140625" style="2"/>
    <col min="9666" max="9666" width="49.85546875" style="2" customWidth="1"/>
    <col min="9667" max="9667" width="11.7109375" style="2" customWidth="1"/>
    <col min="9668" max="9668" width="25" style="2" customWidth="1"/>
    <col min="9669" max="9669" width="9.140625" style="2"/>
    <col min="9670" max="9670" width="49.85546875" style="2" customWidth="1"/>
    <col min="9671" max="9671" width="11.7109375" style="2" customWidth="1"/>
    <col min="9672" max="9672" width="25" style="2" customWidth="1"/>
    <col min="9673" max="9673" width="9.140625" style="2"/>
    <col min="9674" max="9674" width="49.85546875" style="2" customWidth="1"/>
    <col min="9675" max="9675" width="11.7109375" style="2" customWidth="1"/>
    <col min="9676" max="9676" width="25" style="2" customWidth="1"/>
    <col min="9677" max="9677" width="9.140625" style="2"/>
    <col min="9678" max="9678" width="49.85546875" style="2" customWidth="1"/>
    <col min="9679" max="9679" width="11.7109375" style="2" customWidth="1"/>
    <col min="9680" max="9680" width="25" style="2" customWidth="1"/>
    <col min="9681" max="9681" width="9.140625" style="2"/>
    <col min="9682" max="9682" width="49.85546875" style="2" customWidth="1"/>
    <col min="9683" max="9683" width="11.7109375" style="2" customWidth="1"/>
    <col min="9684" max="9684" width="25" style="2" customWidth="1"/>
    <col min="9685" max="9685" width="9.140625" style="2"/>
    <col min="9686" max="9686" width="49.85546875" style="2" customWidth="1"/>
    <col min="9687" max="9687" width="11.7109375" style="2" customWidth="1"/>
    <col min="9688" max="9688" width="25" style="2" customWidth="1"/>
    <col min="9689" max="9689" width="9.140625" style="2"/>
    <col min="9690" max="9690" width="49.85546875" style="2" customWidth="1"/>
    <col min="9691" max="9691" width="11.7109375" style="2" customWidth="1"/>
    <col min="9692" max="9692" width="25" style="2" customWidth="1"/>
    <col min="9693" max="9693" width="9.140625" style="2"/>
    <col min="9694" max="9694" width="49.85546875" style="2" customWidth="1"/>
    <col min="9695" max="9695" width="11.7109375" style="2" customWidth="1"/>
    <col min="9696" max="9696" width="25" style="2" customWidth="1"/>
    <col min="9697" max="9697" width="9.140625" style="2"/>
    <col min="9698" max="9698" width="49.85546875" style="2" customWidth="1"/>
    <col min="9699" max="9699" width="11.7109375" style="2" customWidth="1"/>
    <col min="9700" max="9700" width="25" style="2" customWidth="1"/>
    <col min="9701" max="9701" width="9.140625" style="2"/>
    <col min="9702" max="9702" width="49.85546875" style="2" customWidth="1"/>
    <col min="9703" max="9703" width="11.7109375" style="2" customWidth="1"/>
    <col min="9704" max="9704" width="25" style="2" customWidth="1"/>
    <col min="9705" max="9705" width="9.140625" style="2"/>
    <col min="9706" max="9706" width="49.85546875" style="2" customWidth="1"/>
    <col min="9707" max="9707" width="11.7109375" style="2" customWidth="1"/>
    <col min="9708" max="9708" width="25" style="2" customWidth="1"/>
    <col min="9709" max="9709" width="9.140625" style="2"/>
    <col min="9710" max="9710" width="49.85546875" style="2" customWidth="1"/>
    <col min="9711" max="9711" width="11.7109375" style="2" customWidth="1"/>
    <col min="9712" max="9712" width="25" style="2" customWidth="1"/>
    <col min="9713" max="9713" width="9.140625" style="2"/>
    <col min="9714" max="9714" width="49.85546875" style="2" customWidth="1"/>
    <col min="9715" max="9715" width="11.7109375" style="2" customWidth="1"/>
    <col min="9716" max="9716" width="25" style="2" customWidth="1"/>
    <col min="9717" max="9717" width="9.140625" style="2"/>
    <col min="9718" max="9718" width="49.85546875" style="2" customWidth="1"/>
    <col min="9719" max="9719" width="11.7109375" style="2" customWidth="1"/>
    <col min="9720" max="9720" width="25" style="2" customWidth="1"/>
    <col min="9721" max="9721" width="9.140625" style="2"/>
    <col min="9722" max="9722" width="49.85546875" style="2" customWidth="1"/>
    <col min="9723" max="9723" width="11.7109375" style="2" customWidth="1"/>
    <col min="9724" max="9724" width="25" style="2" customWidth="1"/>
    <col min="9725" max="9725" width="9.140625" style="2"/>
    <col min="9726" max="9726" width="49.85546875" style="2" customWidth="1"/>
    <col min="9727" max="9727" width="11.7109375" style="2" customWidth="1"/>
    <col min="9728" max="9728" width="25" style="2" customWidth="1"/>
    <col min="9729" max="9729" width="9.140625" style="2"/>
    <col min="9730" max="9730" width="49.85546875" style="2" customWidth="1"/>
    <col min="9731" max="9731" width="11.7109375" style="2" customWidth="1"/>
    <col min="9732" max="9732" width="25" style="2" customWidth="1"/>
    <col min="9733" max="9733" width="9.140625" style="2"/>
    <col min="9734" max="9734" width="49.85546875" style="2" customWidth="1"/>
    <col min="9735" max="9735" width="11.7109375" style="2" customWidth="1"/>
    <col min="9736" max="9736" width="25" style="2" customWidth="1"/>
    <col min="9737" max="9737" width="9.140625" style="2"/>
    <col min="9738" max="9738" width="49.85546875" style="2" customWidth="1"/>
    <col min="9739" max="9739" width="11.7109375" style="2" customWidth="1"/>
    <col min="9740" max="9740" width="25" style="2" customWidth="1"/>
    <col min="9741" max="9741" width="9.140625" style="2"/>
    <col min="9742" max="9742" width="49.85546875" style="2" customWidth="1"/>
    <col min="9743" max="9743" width="11.7109375" style="2" customWidth="1"/>
    <col min="9744" max="9744" width="25" style="2" customWidth="1"/>
    <col min="9745" max="9745" width="9.140625" style="2"/>
    <col min="9746" max="9746" width="49.85546875" style="2" customWidth="1"/>
    <col min="9747" max="9747" width="11.7109375" style="2" customWidth="1"/>
    <col min="9748" max="9748" width="25" style="2" customWidth="1"/>
    <col min="9749" max="9749" width="9.140625" style="2"/>
    <col min="9750" max="9750" width="49.85546875" style="2" customWidth="1"/>
    <col min="9751" max="9751" width="11.7109375" style="2" customWidth="1"/>
    <col min="9752" max="9752" width="25" style="2" customWidth="1"/>
    <col min="9753" max="9753" width="9.140625" style="2"/>
    <col min="9754" max="9754" width="49.85546875" style="2" customWidth="1"/>
    <col min="9755" max="9755" width="11.7109375" style="2" customWidth="1"/>
    <col min="9756" max="9756" width="25" style="2" customWidth="1"/>
    <col min="9757" max="9757" width="9.140625" style="2"/>
    <col min="9758" max="9758" width="49.85546875" style="2" customWidth="1"/>
    <col min="9759" max="9759" width="11.7109375" style="2" customWidth="1"/>
    <col min="9760" max="9760" width="25" style="2" customWidth="1"/>
    <col min="9761" max="9761" width="9.140625" style="2"/>
    <col min="9762" max="9762" width="49.85546875" style="2" customWidth="1"/>
    <col min="9763" max="9763" width="11.7109375" style="2" customWidth="1"/>
    <col min="9764" max="9764" width="25" style="2" customWidth="1"/>
    <col min="9765" max="9765" width="9.140625" style="2"/>
    <col min="9766" max="9766" width="49.85546875" style="2" customWidth="1"/>
    <col min="9767" max="9767" width="11.7109375" style="2" customWidth="1"/>
    <col min="9768" max="9768" width="25" style="2" customWidth="1"/>
    <col min="9769" max="9769" width="9.140625" style="2"/>
    <col min="9770" max="9770" width="49.85546875" style="2" customWidth="1"/>
    <col min="9771" max="9771" width="11.7109375" style="2" customWidth="1"/>
    <col min="9772" max="9772" width="25" style="2" customWidth="1"/>
    <col min="9773" max="9773" width="9.140625" style="2"/>
    <col min="9774" max="9774" width="49.85546875" style="2" customWidth="1"/>
    <col min="9775" max="9775" width="11.7109375" style="2" customWidth="1"/>
    <col min="9776" max="9776" width="25" style="2" customWidth="1"/>
    <col min="9777" max="9777" width="9.140625" style="2"/>
    <col min="9778" max="9778" width="49.85546875" style="2" customWidth="1"/>
    <col min="9779" max="9779" width="11.7109375" style="2" customWidth="1"/>
    <col min="9780" max="9780" width="25" style="2" customWidth="1"/>
    <col min="9781" max="9781" width="9.140625" style="2"/>
    <col min="9782" max="9782" width="49.85546875" style="2" customWidth="1"/>
    <col min="9783" max="9783" width="11.7109375" style="2" customWidth="1"/>
    <col min="9784" max="9784" width="25" style="2" customWidth="1"/>
    <col min="9785" max="9785" width="9.140625" style="2"/>
    <col min="9786" max="9786" width="49.85546875" style="2" customWidth="1"/>
    <col min="9787" max="9787" width="11.7109375" style="2" customWidth="1"/>
    <col min="9788" max="9788" width="25" style="2" customWidth="1"/>
    <col min="9789" max="9789" width="9.140625" style="2"/>
    <col min="9790" max="9790" width="49.85546875" style="2" customWidth="1"/>
    <col min="9791" max="9791" width="11.7109375" style="2" customWidth="1"/>
    <col min="9792" max="9792" width="25" style="2" customWidth="1"/>
    <col min="9793" max="9793" width="9.140625" style="2"/>
    <col min="9794" max="9794" width="49.85546875" style="2" customWidth="1"/>
    <col min="9795" max="9795" width="11.7109375" style="2" customWidth="1"/>
    <col min="9796" max="9796" width="25" style="2" customWidth="1"/>
    <col min="9797" max="9797" width="9.140625" style="2"/>
    <col min="9798" max="9798" width="49.85546875" style="2" customWidth="1"/>
    <col min="9799" max="9799" width="11.7109375" style="2" customWidth="1"/>
    <col min="9800" max="9800" width="25" style="2" customWidth="1"/>
    <col min="9801" max="9801" width="9.140625" style="2"/>
    <col min="9802" max="9802" width="49.85546875" style="2" customWidth="1"/>
    <col min="9803" max="9803" width="11.7109375" style="2" customWidth="1"/>
    <col min="9804" max="9804" width="25" style="2" customWidth="1"/>
    <col min="9805" max="9805" width="9.140625" style="2"/>
    <col min="9806" max="9806" width="49.85546875" style="2" customWidth="1"/>
    <col min="9807" max="9807" width="11.7109375" style="2" customWidth="1"/>
    <col min="9808" max="9808" width="25" style="2" customWidth="1"/>
    <col min="9809" max="9809" width="9.140625" style="2"/>
    <col min="9810" max="9810" width="49.85546875" style="2" customWidth="1"/>
    <col min="9811" max="9811" width="11.7109375" style="2" customWidth="1"/>
    <col min="9812" max="9812" width="25" style="2" customWidth="1"/>
    <col min="9813" max="9813" width="9.140625" style="2"/>
    <col min="9814" max="9814" width="49.85546875" style="2" customWidth="1"/>
    <col min="9815" max="9815" width="11.7109375" style="2" customWidth="1"/>
    <col min="9816" max="9816" width="25" style="2" customWidth="1"/>
    <col min="9817" max="9817" width="9.140625" style="2"/>
    <col min="9818" max="9818" width="49.85546875" style="2" customWidth="1"/>
    <col min="9819" max="9819" width="11.7109375" style="2" customWidth="1"/>
    <col min="9820" max="9820" width="25" style="2" customWidth="1"/>
    <col min="9821" max="9821" width="9.140625" style="2"/>
    <col min="9822" max="9822" width="49.85546875" style="2" customWidth="1"/>
    <col min="9823" max="9823" width="11.7109375" style="2" customWidth="1"/>
    <col min="9824" max="9824" width="25" style="2" customWidth="1"/>
    <col min="9825" max="9825" width="9.140625" style="2"/>
    <col min="9826" max="9826" width="49.85546875" style="2" customWidth="1"/>
    <col min="9827" max="9827" width="11.7109375" style="2" customWidth="1"/>
    <col min="9828" max="9828" width="25" style="2" customWidth="1"/>
    <col min="9829" max="9829" width="9.140625" style="2"/>
    <col min="9830" max="9830" width="49.85546875" style="2" customWidth="1"/>
    <col min="9831" max="9831" width="11.7109375" style="2" customWidth="1"/>
    <col min="9832" max="9832" width="25" style="2" customWidth="1"/>
    <col min="9833" max="9833" width="9.140625" style="2"/>
    <col min="9834" max="9834" width="49.85546875" style="2" customWidth="1"/>
    <col min="9835" max="9835" width="11.7109375" style="2" customWidth="1"/>
    <col min="9836" max="9836" width="25" style="2" customWidth="1"/>
    <col min="9837" max="9837" width="9.140625" style="2"/>
    <col min="9838" max="9838" width="49.85546875" style="2" customWidth="1"/>
    <col min="9839" max="9839" width="11.7109375" style="2" customWidth="1"/>
    <col min="9840" max="9840" width="25" style="2" customWidth="1"/>
    <col min="9841" max="9841" width="9.140625" style="2"/>
    <col min="9842" max="9842" width="49.85546875" style="2" customWidth="1"/>
    <col min="9843" max="9843" width="11.7109375" style="2" customWidth="1"/>
    <col min="9844" max="9844" width="25" style="2" customWidth="1"/>
    <col min="9845" max="9845" width="9.140625" style="2"/>
    <col min="9846" max="9846" width="49.85546875" style="2" customWidth="1"/>
    <col min="9847" max="9847" width="11.7109375" style="2" customWidth="1"/>
    <col min="9848" max="9848" width="25" style="2" customWidth="1"/>
    <col min="9849" max="9849" width="9.140625" style="2"/>
    <col min="9850" max="9850" width="49.85546875" style="2" customWidth="1"/>
    <col min="9851" max="9851" width="11.7109375" style="2" customWidth="1"/>
    <col min="9852" max="9852" width="25" style="2" customWidth="1"/>
    <col min="9853" max="9853" width="9.140625" style="2"/>
    <col min="9854" max="9854" width="49.85546875" style="2" customWidth="1"/>
    <col min="9855" max="9855" width="11.7109375" style="2" customWidth="1"/>
    <col min="9856" max="9856" width="25" style="2" customWidth="1"/>
    <col min="9857" max="9857" width="9.140625" style="2"/>
    <col min="9858" max="9858" width="49.85546875" style="2" customWidth="1"/>
    <col min="9859" max="9859" width="11.7109375" style="2" customWidth="1"/>
    <col min="9860" max="9860" width="25" style="2" customWidth="1"/>
    <col min="9861" max="9861" width="9.140625" style="2"/>
    <col min="9862" max="9862" width="49.85546875" style="2" customWidth="1"/>
    <col min="9863" max="9863" width="11.7109375" style="2" customWidth="1"/>
    <col min="9864" max="9864" width="25" style="2" customWidth="1"/>
    <col min="9865" max="9865" width="9.140625" style="2"/>
    <col min="9866" max="9866" width="49.85546875" style="2" customWidth="1"/>
    <col min="9867" max="9867" width="11.7109375" style="2" customWidth="1"/>
    <col min="9868" max="9868" width="25" style="2" customWidth="1"/>
    <col min="9869" max="9869" width="9.140625" style="2"/>
    <col min="9870" max="9870" width="49.85546875" style="2" customWidth="1"/>
    <col min="9871" max="9871" width="11.7109375" style="2" customWidth="1"/>
    <col min="9872" max="9872" width="25" style="2" customWidth="1"/>
    <col min="9873" max="9873" width="9.140625" style="2"/>
    <col min="9874" max="9874" width="49.85546875" style="2" customWidth="1"/>
    <col min="9875" max="9875" width="11.7109375" style="2" customWidth="1"/>
    <col min="9876" max="9876" width="25" style="2" customWidth="1"/>
    <col min="9877" max="9877" width="9.140625" style="2"/>
    <col min="9878" max="9878" width="49.85546875" style="2" customWidth="1"/>
    <col min="9879" max="9879" width="11.7109375" style="2" customWidth="1"/>
    <col min="9880" max="9880" width="25" style="2" customWidth="1"/>
    <col min="9881" max="9881" width="9.140625" style="2"/>
    <col min="9882" max="9882" width="49.85546875" style="2" customWidth="1"/>
    <col min="9883" max="9883" width="11.7109375" style="2" customWidth="1"/>
    <col min="9884" max="9884" width="25" style="2" customWidth="1"/>
    <col min="9885" max="9885" width="9.140625" style="2"/>
    <col min="9886" max="9886" width="49.85546875" style="2" customWidth="1"/>
    <col min="9887" max="9887" width="11.7109375" style="2" customWidth="1"/>
    <col min="9888" max="9888" width="25" style="2" customWidth="1"/>
    <col min="9889" max="9889" width="9.140625" style="2"/>
    <col min="9890" max="9890" width="49.85546875" style="2" customWidth="1"/>
    <col min="9891" max="9891" width="11.7109375" style="2" customWidth="1"/>
    <col min="9892" max="9892" width="25" style="2" customWidth="1"/>
    <col min="9893" max="9893" width="9.140625" style="2"/>
    <col min="9894" max="9894" width="49.85546875" style="2" customWidth="1"/>
    <col min="9895" max="9895" width="11.7109375" style="2" customWidth="1"/>
    <col min="9896" max="9896" width="25" style="2" customWidth="1"/>
    <col min="9897" max="9897" width="9.140625" style="2"/>
    <col min="9898" max="9898" width="49.85546875" style="2" customWidth="1"/>
    <col min="9899" max="9899" width="11.7109375" style="2" customWidth="1"/>
    <col min="9900" max="9900" width="25" style="2" customWidth="1"/>
    <col min="9901" max="9901" width="9.140625" style="2"/>
    <col min="9902" max="9902" width="49.85546875" style="2" customWidth="1"/>
    <col min="9903" max="9903" width="11.7109375" style="2" customWidth="1"/>
    <col min="9904" max="9904" width="25" style="2" customWidth="1"/>
    <col min="9905" max="9905" width="9.140625" style="2"/>
    <col min="9906" max="9906" width="49.85546875" style="2" customWidth="1"/>
    <col min="9907" max="9907" width="11.7109375" style="2" customWidth="1"/>
    <col min="9908" max="9908" width="25" style="2" customWidth="1"/>
    <col min="9909" max="9909" width="9.140625" style="2"/>
    <col min="9910" max="9910" width="49.85546875" style="2" customWidth="1"/>
    <col min="9911" max="9911" width="11.7109375" style="2" customWidth="1"/>
    <col min="9912" max="9912" width="25" style="2" customWidth="1"/>
    <col min="9913" max="9913" width="9.140625" style="2"/>
    <col min="9914" max="9914" width="49.85546875" style="2" customWidth="1"/>
    <col min="9915" max="9915" width="11.7109375" style="2" customWidth="1"/>
    <col min="9916" max="9916" width="25" style="2" customWidth="1"/>
    <col min="9917" max="9917" width="9.140625" style="2"/>
    <col min="9918" max="9918" width="49.85546875" style="2" customWidth="1"/>
    <col min="9919" max="9919" width="11.7109375" style="2" customWidth="1"/>
    <col min="9920" max="9920" width="25" style="2" customWidth="1"/>
    <col min="9921" max="9921" width="9.140625" style="2"/>
    <col min="9922" max="9922" width="49.85546875" style="2" customWidth="1"/>
    <col min="9923" max="9923" width="11.7109375" style="2" customWidth="1"/>
    <col min="9924" max="9924" width="25" style="2" customWidth="1"/>
    <col min="9925" max="9925" width="9.140625" style="2"/>
    <col min="9926" max="9926" width="49.85546875" style="2" customWidth="1"/>
    <col min="9927" max="9927" width="11.7109375" style="2" customWidth="1"/>
    <col min="9928" max="9928" width="25" style="2" customWidth="1"/>
    <col min="9929" max="9929" width="9.140625" style="2"/>
    <col min="9930" max="9930" width="49.85546875" style="2" customWidth="1"/>
    <col min="9931" max="9931" width="11.7109375" style="2" customWidth="1"/>
    <col min="9932" max="9932" width="25" style="2" customWidth="1"/>
    <col min="9933" max="9933" width="9.140625" style="2"/>
    <col min="9934" max="9934" width="49.85546875" style="2" customWidth="1"/>
    <col min="9935" max="9935" width="11.7109375" style="2" customWidth="1"/>
    <col min="9936" max="9936" width="25" style="2" customWidth="1"/>
    <col min="9937" max="9937" width="9.140625" style="2"/>
    <col min="9938" max="9938" width="49.85546875" style="2" customWidth="1"/>
    <col min="9939" max="9939" width="11.7109375" style="2" customWidth="1"/>
    <col min="9940" max="9940" width="25" style="2" customWidth="1"/>
    <col min="9941" max="9941" width="9.140625" style="2"/>
    <col min="9942" max="9942" width="49.85546875" style="2" customWidth="1"/>
    <col min="9943" max="9943" width="11.7109375" style="2" customWidth="1"/>
    <col min="9944" max="9944" width="25" style="2" customWidth="1"/>
    <col min="9945" max="9945" width="9.140625" style="2"/>
    <col min="9946" max="9946" width="49.85546875" style="2" customWidth="1"/>
    <col min="9947" max="9947" width="11.7109375" style="2" customWidth="1"/>
    <col min="9948" max="9948" width="25" style="2" customWidth="1"/>
    <col min="9949" max="9949" width="9.140625" style="2"/>
    <col min="9950" max="9950" width="49.85546875" style="2" customWidth="1"/>
    <col min="9951" max="9951" width="11.7109375" style="2" customWidth="1"/>
    <col min="9952" max="9952" width="25" style="2" customWidth="1"/>
    <col min="9953" max="9953" width="9.140625" style="2"/>
    <col min="9954" max="9954" width="49.85546875" style="2" customWidth="1"/>
    <col min="9955" max="9955" width="11.7109375" style="2" customWidth="1"/>
    <col min="9956" max="9956" width="25" style="2" customWidth="1"/>
    <col min="9957" max="9957" width="9.140625" style="2"/>
    <col min="9958" max="9958" width="49.85546875" style="2" customWidth="1"/>
    <col min="9959" max="9959" width="11.7109375" style="2" customWidth="1"/>
    <col min="9960" max="9960" width="25" style="2" customWidth="1"/>
    <col min="9961" max="9961" width="9.140625" style="2"/>
    <col min="9962" max="9962" width="49.85546875" style="2" customWidth="1"/>
    <col min="9963" max="9963" width="11.7109375" style="2" customWidth="1"/>
    <col min="9964" max="9964" width="25" style="2" customWidth="1"/>
    <col min="9965" max="9965" width="9.140625" style="2"/>
    <col min="9966" max="9966" width="49.85546875" style="2" customWidth="1"/>
    <col min="9967" max="9967" width="11.7109375" style="2" customWidth="1"/>
    <col min="9968" max="9968" width="25" style="2" customWidth="1"/>
    <col min="9969" max="9969" width="9.140625" style="2"/>
    <col min="9970" max="9970" width="49.85546875" style="2" customWidth="1"/>
    <col min="9971" max="9971" width="11.7109375" style="2" customWidth="1"/>
    <col min="9972" max="9972" width="25" style="2" customWidth="1"/>
    <col min="9973" max="9973" width="9.140625" style="2"/>
    <col min="9974" max="9974" width="49.85546875" style="2" customWidth="1"/>
    <col min="9975" max="9975" width="11.7109375" style="2" customWidth="1"/>
    <col min="9976" max="9976" width="25" style="2" customWidth="1"/>
    <col min="9977" max="9977" width="9.140625" style="2"/>
    <col min="9978" max="9978" width="49.85546875" style="2" customWidth="1"/>
    <col min="9979" max="9979" width="11.7109375" style="2" customWidth="1"/>
    <col min="9980" max="9980" width="25" style="2" customWidth="1"/>
    <col min="9981" max="9981" width="9.140625" style="2"/>
    <col min="9982" max="9982" width="49.85546875" style="2" customWidth="1"/>
    <col min="9983" max="9983" width="11.7109375" style="2" customWidth="1"/>
    <col min="9984" max="9984" width="25" style="2" customWidth="1"/>
    <col min="9985" max="9985" width="9.140625" style="2"/>
    <col min="9986" max="9986" width="49.85546875" style="2" customWidth="1"/>
    <col min="9987" max="9987" width="11.7109375" style="2" customWidth="1"/>
    <col min="9988" max="9988" width="25" style="2" customWidth="1"/>
    <col min="9989" max="9989" width="9.140625" style="2"/>
    <col min="9990" max="9990" width="49.85546875" style="2" customWidth="1"/>
    <col min="9991" max="9991" width="11.7109375" style="2" customWidth="1"/>
    <col min="9992" max="9992" width="25" style="2" customWidth="1"/>
    <col min="9993" max="9993" width="9.140625" style="2"/>
    <col min="9994" max="9994" width="49.85546875" style="2" customWidth="1"/>
    <col min="9995" max="9995" width="11.7109375" style="2" customWidth="1"/>
    <col min="9996" max="9996" width="25" style="2" customWidth="1"/>
    <col min="9997" max="9997" width="9.140625" style="2"/>
    <col min="9998" max="9998" width="49.85546875" style="2" customWidth="1"/>
    <col min="9999" max="9999" width="11.7109375" style="2" customWidth="1"/>
    <col min="10000" max="10000" width="25" style="2" customWidth="1"/>
    <col min="10001" max="10001" width="9.140625" style="2"/>
    <col min="10002" max="10002" width="49.85546875" style="2" customWidth="1"/>
    <col min="10003" max="10003" width="11.7109375" style="2" customWidth="1"/>
    <col min="10004" max="10004" width="25" style="2" customWidth="1"/>
    <col min="10005" max="10005" width="9.140625" style="2"/>
    <col min="10006" max="10006" width="49.85546875" style="2" customWidth="1"/>
    <col min="10007" max="10007" width="11.7109375" style="2" customWidth="1"/>
    <col min="10008" max="10008" width="25" style="2" customWidth="1"/>
    <col min="10009" max="10009" width="9.140625" style="2"/>
    <col min="10010" max="10010" width="49.85546875" style="2" customWidth="1"/>
    <col min="10011" max="10011" width="11.7109375" style="2" customWidth="1"/>
    <col min="10012" max="10012" width="25" style="2" customWidth="1"/>
    <col min="10013" max="10013" width="9.140625" style="2"/>
    <col min="10014" max="10014" width="49.85546875" style="2" customWidth="1"/>
    <col min="10015" max="10015" width="11.7109375" style="2" customWidth="1"/>
    <col min="10016" max="10016" width="25" style="2" customWidth="1"/>
    <col min="10017" max="10017" width="9.140625" style="2"/>
    <col min="10018" max="10018" width="49.85546875" style="2" customWidth="1"/>
    <col min="10019" max="10019" width="11.7109375" style="2" customWidth="1"/>
    <col min="10020" max="10020" width="25" style="2" customWidth="1"/>
    <col min="10021" max="10021" width="9.140625" style="2"/>
    <col min="10022" max="10022" width="49.85546875" style="2" customWidth="1"/>
    <col min="10023" max="10023" width="11.7109375" style="2" customWidth="1"/>
    <col min="10024" max="10024" width="25" style="2" customWidth="1"/>
    <col min="10025" max="10025" width="9.140625" style="2"/>
    <col min="10026" max="10026" width="49.85546875" style="2" customWidth="1"/>
    <col min="10027" max="10027" width="11.7109375" style="2" customWidth="1"/>
    <col min="10028" max="10028" width="25" style="2" customWidth="1"/>
    <col min="10029" max="10029" width="9.140625" style="2"/>
    <col min="10030" max="10030" width="49.85546875" style="2" customWidth="1"/>
    <col min="10031" max="10031" width="11.7109375" style="2" customWidth="1"/>
    <col min="10032" max="10032" width="25" style="2" customWidth="1"/>
    <col min="10033" max="10033" width="9.140625" style="2"/>
    <col min="10034" max="10034" width="49.85546875" style="2" customWidth="1"/>
    <col min="10035" max="10035" width="11.7109375" style="2" customWidth="1"/>
    <col min="10036" max="10036" width="25" style="2" customWidth="1"/>
    <col min="10037" max="10037" width="9.140625" style="2"/>
    <col min="10038" max="10038" width="49.85546875" style="2" customWidth="1"/>
    <col min="10039" max="10039" width="11.7109375" style="2" customWidth="1"/>
    <col min="10040" max="10040" width="25" style="2" customWidth="1"/>
    <col min="10041" max="10041" width="9.140625" style="2"/>
    <col min="10042" max="10042" width="49.85546875" style="2" customWidth="1"/>
    <col min="10043" max="10043" width="11.7109375" style="2" customWidth="1"/>
    <col min="10044" max="10044" width="25" style="2" customWidth="1"/>
    <col min="10045" max="10045" width="9.140625" style="2"/>
    <col min="10046" max="10046" width="49.85546875" style="2" customWidth="1"/>
    <col min="10047" max="10047" width="11.7109375" style="2" customWidth="1"/>
    <col min="10048" max="10048" width="25" style="2" customWidth="1"/>
    <col min="10049" max="10049" width="9.140625" style="2"/>
    <col min="10050" max="10050" width="49.85546875" style="2" customWidth="1"/>
    <col min="10051" max="10051" width="11.7109375" style="2" customWidth="1"/>
    <col min="10052" max="10052" width="25" style="2" customWidth="1"/>
    <col min="10053" max="10053" width="9.140625" style="2"/>
    <col min="10054" max="10054" width="49.85546875" style="2" customWidth="1"/>
    <col min="10055" max="10055" width="11.7109375" style="2" customWidth="1"/>
    <col min="10056" max="10056" width="25" style="2" customWidth="1"/>
    <col min="10057" max="10057" width="9.140625" style="2"/>
    <col min="10058" max="10058" width="49.85546875" style="2" customWidth="1"/>
    <col min="10059" max="10059" width="11.7109375" style="2" customWidth="1"/>
    <col min="10060" max="10060" width="25" style="2" customWidth="1"/>
    <col min="10061" max="10061" width="9.140625" style="2"/>
    <col min="10062" max="10062" width="49.85546875" style="2" customWidth="1"/>
    <col min="10063" max="10063" width="11.7109375" style="2" customWidth="1"/>
    <col min="10064" max="10064" width="25" style="2" customWidth="1"/>
    <col min="10065" max="10065" width="9.140625" style="2"/>
    <col min="10066" max="10066" width="49.85546875" style="2" customWidth="1"/>
    <col min="10067" max="10067" width="11.7109375" style="2" customWidth="1"/>
    <col min="10068" max="10068" width="25" style="2" customWidth="1"/>
    <col min="10069" max="10069" width="9.140625" style="2"/>
    <col min="10070" max="10070" width="49.85546875" style="2" customWidth="1"/>
    <col min="10071" max="10071" width="11.7109375" style="2" customWidth="1"/>
    <col min="10072" max="10072" width="25" style="2" customWidth="1"/>
    <col min="10073" max="10073" width="9.140625" style="2"/>
    <col min="10074" max="10074" width="49.85546875" style="2" customWidth="1"/>
    <col min="10075" max="10075" width="11.7109375" style="2" customWidth="1"/>
    <col min="10076" max="10076" width="25" style="2" customWidth="1"/>
    <col min="10077" max="10077" width="9.140625" style="2"/>
    <col min="10078" max="10078" width="49.85546875" style="2" customWidth="1"/>
    <col min="10079" max="10079" width="11.7109375" style="2" customWidth="1"/>
    <col min="10080" max="10080" width="25" style="2" customWidth="1"/>
    <col min="10081" max="10081" width="9.140625" style="2"/>
    <col min="10082" max="10082" width="49.85546875" style="2" customWidth="1"/>
    <col min="10083" max="10083" width="11.7109375" style="2" customWidth="1"/>
    <col min="10084" max="10084" width="25" style="2" customWidth="1"/>
    <col min="10085" max="10085" width="9.140625" style="2"/>
    <col min="10086" max="10086" width="49.85546875" style="2" customWidth="1"/>
    <col min="10087" max="10087" width="11.7109375" style="2" customWidth="1"/>
    <col min="10088" max="10088" width="25" style="2" customWidth="1"/>
    <col min="10089" max="10089" width="9.140625" style="2"/>
    <col min="10090" max="10090" width="49.85546875" style="2" customWidth="1"/>
    <col min="10091" max="10091" width="11.7109375" style="2" customWidth="1"/>
    <col min="10092" max="10092" width="25" style="2" customWidth="1"/>
    <col min="10093" max="10093" width="9.140625" style="2"/>
    <col min="10094" max="10094" width="49.85546875" style="2" customWidth="1"/>
    <col min="10095" max="10095" width="11.7109375" style="2" customWidth="1"/>
    <col min="10096" max="10096" width="25" style="2" customWidth="1"/>
    <col min="10097" max="10097" width="9.140625" style="2"/>
    <col min="10098" max="10098" width="49.85546875" style="2" customWidth="1"/>
    <col min="10099" max="10099" width="11.7109375" style="2" customWidth="1"/>
    <col min="10100" max="10100" width="25" style="2" customWidth="1"/>
    <col min="10101" max="10101" width="9.140625" style="2"/>
    <col min="10102" max="10102" width="49.85546875" style="2" customWidth="1"/>
    <col min="10103" max="10103" width="11.7109375" style="2" customWidth="1"/>
    <col min="10104" max="10104" width="25" style="2" customWidth="1"/>
    <col min="10105" max="10105" width="9.140625" style="2"/>
    <col min="10106" max="10106" width="49.85546875" style="2" customWidth="1"/>
    <col min="10107" max="10107" width="11.7109375" style="2" customWidth="1"/>
    <col min="10108" max="10108" width="25" style="2" customWidth="1"/>
    <col min="10109" max="10109" width="9.140625" style="2"/>
    <col min="10110" max="10110" width="49.85546875" style="2" customWidth="1"/>
    <col min="10111" max="10111" width="11.7109375" style="2" customWidth="1"/>
    <col min="10112" max="10112" width="25" style="2" customWidth="1"/>
    <col min="10113" max="10113" width="9.140625" style="2"/>
    <col min="10114" max="10114" width="49.85546875" style="2" customWidth="1"/>
    <col min="10115" max="10115" width="11.7109375" style="2" customWidth="1"/>
    <col min="10116" max="10116" width="25" style="2" customWidth="1"/>
    <col min="10117" max="10117" width="9.140625" style="2"/>
    <col min="10118" max="10118" width="49.85546875" style="2" customWidth="1"/>
    <col min="10119" max="10119" width="11.7109375" style="2" customWidth="1"/>
    <col min="10120" max="10120" width="25" style="2" customWidth="1"/>
    <col min="10121" max="10121" width="9.140625" style="2"/>
    <col min="10122" max="10122" width="49.85546875" style="2" customWidth="1"/>
    <col min="10123" max="10123" width="11.7109375" style="2" customWidth="1"/>
    <col min="10124" max="10124" width="25" style="2" customWidth="1"/>
    <col min="10125" max="10125" width="9.140625" style="2"/>
    <col min="10126" max="10126" width="49.85546875" style="2" customWidth="1"/>
    <col min="10127" max="10127" width="11.7109375" style="2" customWidth="1"/>
    <col min="10128" max="10128" width="25" style="2" customWidth="1"/>
    <col min="10129" max="10129" width="9.140625" style="2"/>
    <col min="10130" max="10130" width="49.85546875" style="2" customWidth="1"/>
    <col min="10131" max="10131" width="11.7109375" style="2" customWidth="1"/>
    <col min="10132" max="10132" width="25" style="2" customWidth="1"/>
    <col min="10133" max="10133" width="9.140625" style="2"/>
    <col min="10134" max="10134" width="49.85546875" style="2" customWidth="1"/>
    <col min="10135" max="10135" width="11.7109375" style="2" customWidth="1"/>
    <col min="10136" max="10136" width="25" style="2" customWidth="1"/>
    <col min="10137" max="10137" width="9.140625" style="2"/>
    <col min="10138" max="10138" width="49.85546875" style="2" customWidth="1"/>
    <col min="10139" max="10139" width="11.7109375" style="2" customWidth="1"/>
    <col min="10140" max="10140" width="25" style="2" customWidth="1"/>
    <col min="10141" max="10141" width="9.140625" style="2"/>
    <col min="10142" max="10142" width="49.85546875" style="2" customWidth="1"/>
    <col min="10143" max="10143" width="11.7109375" style="2" customWidth="1"/>
    <col min="10144" max="10144" width="25" style="2" customWidth="1"/>
    <col min="10145" max="10145" width="9.140625" style="2"/>
    <col min="10146" max="10146" width="49.85546875" style="2" customWidth="1"/>
    <col min="10147" max="10147" width="11.7109375" style="2" customWidth="1"/>
    <col min="10148" max="10148" width="25" style="2" customWidth="1"/>
    <col min="10149" max="10149" width="9.140625" style="2"/>
    <col min="10150" max="10150" width="49.85546875" style="2" customWidth="1"/>
    <col min="10151" max="10151" width="11.7109375" style="2" customWidth="1"/>
    <col min="10152" max="10152" width="25" style="2" customWidth="1"/>
    <col min="10153" max="10153" width="9.140625" style="2"/>
    <col min="10154" max="10154" width="49.85546875" style="2" customWidth="1"/>
    <col min="10155" max="10155" width="11.7109375" style="2" customWidth="1"/>
    <col min="10156" max="10156" width="25" style="2" customWidth="1"/>
    <col min="10157" max="10157" width="9.140625" style="2"/>
    <col min="10158" max="10158" width="49.85546875" style="2" customWidth="1"/>
    <col min="10159" max="10159" width="11.7109375" style="2" customWidth="1"/>
    <col min="10160" max="10160" width="25" style="2" customWidth="1"/>
    <col min="10161" max="10161" width="9.140625" style="2"/>
    <col min="10162" max="10162" width="49.85546875" style="2" customWidth="1"/>
    <col min="10163" max="10163" width="11.7109375" style="2" customWidth="1"/>
    <col min="10164" max="10164" width="25" style="2" customWidth="1"/>
    <col min="10165" max="10165" width="9.140625" style="2"/>
    <col min="10166" max="10166" width="49.85546875" style="2" customWidth="1"/>
    <col min="10167" max="10167" width="11.7109375" style="2" customWidth="1"/>
    <col min="10168" max="10168" width="25" style="2" customWidth="1"/>
    <col min="10169" max="10169" width="9.140625" style="2"/>
    <col min="10170" max="10170" width="49.85546875" style="2" customWidth="1"/>
    <col min="10171" max="10171" width="11.7109375" style="2" customWidth="1"/>
    <col min="10172" max="10172" width="25" style="2" customWidth="1"/>
    <col min="10173" max="10173" width="9.140625" style="2"/>
    <col min="10174" max="10174" width="49.85546875" style="2" customWidth="1"/>
    <col min="10175" max="10175" width="11.7109375" style="2" customWidth="1"/>
    <col min="10176" max="10176" width="25" style="2" customWidth="1"/>
    <col min="10177" max="10177" width="9.140625" style="2"/>
    <col min="10178" max="10178" width="49.85546875" style="2" customWidth="1"/>
    <col min="10179" max="10179" width="11.7109375" style="2" customWidth="1"/>
    <col min="10180" max="10180" width="25" style="2" customWidth="1"/>
    <col min="10181" max="10181" width="9.140625" style="2"/>
    <col min="10182" max="10182" width="49.85546875" style="2" customWidth="1"/>
    <col min="10183" max="10183" width="11.7109375" style="2" customWidth="1"/>
    <col min="10184" max="10184" width="25" style="2" customWidth="1"/>
    <col min="10185" max="10185" width="9.140625" style="2"/>
    <col min="10186" max="10186" width="49.85546875" style="2" customWidth="1"/>
    <col min="10187" max="10187" width="11.7109375" style="2" customWidth="1"/>
    <col min="10188" max="10188" width="25" style="2" customWidth="1"/>
    <col min="10189" max="10189" width="9.140625" style="2"/>
    <col min="10190" max="10190" width="49.85546875" style="2" customWidth="1"/>
    <col min="10191" max="10191" width="11.7109375" style="2" customWidth="1"/>
    <col min="10192" max="10192" width="25" style="2" customWidth="1"/>
    <col min="10193" max="10193" width="9.140625" style="2"/>
    <col min="10194" max="10194" width="49.85546875" style="2" customWidth="1"/>
    <col min="10195" max="10195" width="11.7109375" style="2" customWidth="1"/>
    <col min="10196" max="10196" width="25" style="2" customWidth="1"/>
    <col min="10197" max="10197" width="9.140625" style="2"/>
    <col min="10198" max="10198" width="49.85546875" style="2" customWidth="1"/>
    <col min="10199" max="10199" width="11.7109375" style="2" customWidth="1"/>
    <col min="10200" max="10200" width="25" style="2" customWidth="1"/>
    <col min="10201" max="10201" width="9.140625" style="2"/>
    <col min="10202" max="10202" width="49.85546875" style="2" customWidth="1"/>
    <col min="10203" max="10203" width="11.7109375" style="2" customWidth="1"/>
    <col min="10204" max="10204" width="25" style="2" customWidth="1"/>
    <col min="10205" max="10205" width="9.140625" style="2"/>
    <col min="10206" max="10206" width="49.85546875" style="2" customWidth="1"/>
    <col min="10207" max="10207" width="11.7109375" style="2" customWidth="1"/>
    <col min="10208" max="10208" width="25" style="2" customWidth="1"/>
    <col min="10209" max="10209" width="9.140625" style="2"/>
    <col min="10210" max="10210" width="49.85546875" style="2" customWidth="1"/>
    <col min="10211" max="10211" width="11.7109375" style="2" customWidth="1"/>
    <col min="10212" max="10212" width="25" style="2" customWidth="1"/>
    <col min="10213" max="10213" width="9.140625" style="2"/>
    <col min="10214" max="10214" width="49.85546875" style="2" customWidth="1"/>
    <col min="10215" max="10215" width="11.7109375" style="2" customWidth="1"/>
    <col min="10216" max="10216" width="25" style="2" customWidth="1"/>
    <col min="10217" max="10217" width="9.140625" style="2"/>
    <col min="10218" max="10218" width="49.85546875" style="2" customWidth="1"/>
    <col min="10219" max="10219" width="11.7109375" style="2" customWidth="1"/>
    <col min="10220" max="10220" width="25" style="2" customWidth="1"/>
    <col min="10221" max="10221" width="9.140625" style="2"/>
    <col min="10222" max="10222" width="49.85546875" style="2" customWidth="1"/>
    <col min="10223" max="10223" width="11.7109375" style="2" customWidth="1"/>
    <col min="10224" max="10224" width="25" style="2" customWidth="1"/>
    <col min="10225" max="10225" width="9.140625" style="2"/>
    <col min="10226" max="10226" width="49.85546875" style="2" customWidth="1"/>
    <col min="10227" max="10227" width="11.7109375" style="2" customWidth="1"/>
    <col min="10228" max="10228" width="25" style="2" customWidth="1"/>
    <col min="10229" max="10229" width="9.140625" style="2"/>
    <col min="10230" max="10230" width="49.85546875" style="2" customWidth="1"/>
    <col min="10231" max="10231" width="11.7109375" style="2" customWidth="1"/>
    <col min="10232" max="10232" width="25" style="2" customWidth="1"/>
    <col min="10233" max="10233" width="9.140625" style="2"/>
    <col min="10234" max="10234" width="49.85546875" style="2" customWidth="1"/>
    <col min="10235" max="10235" width="11.7109375" style="2" customWidth="1"/>
    <col min="10236" max="10236" width="25" style="2" customWidth="1"/>
    <col min="10237" max="10237" width="9.140625" style="2"/>
    <col min="10238" max="10238" width="49.85546875" style="2" customWidth="1"/>
    <col min="10239" max="10239" width="11.7109375" style="2" customWidth="1"/>
    <col min="10240" max="10240" width="25" style="2" customWidth="1"/>
    <col min="10241" max="10241" width="9.140625" style="2"/>
    <col min="10242" max="10242" width="49.85546875" style="2" customWidth="1"/>
    <col min="10243" max="10243" width="11.7109375" style="2" customWidth="1"/>
    <col min="10244" max="10244" width="25" style="2" customWidth="1"/>
    <col min="10245" max="10245" width="9.140625" style="2"/>
    <col min="10246" max="10246" width="49.85546875" style="2" customWidth="1"/>
    <col min="10247" max="10247" width="11.7109375" style="2" customWidth="1"/>
    <col min="10248" max="10248" width="25" style="2" customWidth="1"/>
    <col min="10249" max="10249" width="9.140625" style="2"/>
    <col min="10250" max="10250" width="49.85546875" style="2" customWidth="1"/>
    <col min="10251" max="10251" width="11.7109375" style="2" customWidth="1"/>
    <col min="10252" max="10252" width="25" style="2" customWidth="1"/>
    <col min="10253" max="10253" width="9.140625" style="2"/>
    <col min="10254" max="10254" width="49.85546875" style="2" customWidth="1"/>
    <col min="10255" max="10255" width="11.7109375" style="2" customWidth="1"/>
    <col min="10256" max="10256" width="25" style="2" customWidth="1"/>
    <col min="10257" max="10257" width="9.140625" style="2"/>
    <col min="10258" max="10258" width="49.85546875" style="2" customWidth="1"/>
    <col min="10259" max="10259" width="11.7109375" style="2" customWidth="1"/>
    <col min="10260" max="10260" width="25" style="2" customWidth="1"/>
    <col min="10261" max="10261" width="9.140625" style="2"/>
    <col min="10262" max="10262" width="49.85546875" style="2" customWidth="1"/>
    <col min="10263" max="10263" width="11.7109375" style="2" customWidth="1"/>
    <col min="10264" max="10264" width="25" style="2" customWidth="1"/>
    <col min="10265" max="10265" width="9.140625" style="2"/>
    <col min="10266" max="10266" width="49.85546875" style="2" customWidth="1"/>
    <col min="10267" max="10267" width="11.7109375" style="2" customWidth="1"/>
    <col min="10268" max="10268" width="25" style="2" customWidth="1"/>
    <col min="10269" max="10269" width="9.140625" style="2"/>
    <col min="10270" max="10270" width="49.85546875" style="2" customWidth="1"/>
    <col min="10271" max="10271" width="11.7109375" style="2" customWidth="1"/>
    <col min="10272" max="10272" width="25" style="2" customWidth="1"/>
    <col min="10273" max="10273" width="9.140625" style="2"/>
    <col min="10274" max="10274" width="49.85546875" style="2" customWidth="1"/>
    <col min="10275" max="10275" width="11.7109375" style="2" customWidth="1"/>
    <col min="10276" max="10276" width="25" style="2" customWidth="1"/>
    <col min="10277" max="10277" width="9.140625" style="2"/>
    <col min="10278" max="10278" width="49.85546875" style="2" customWidth="1"/>
    <col min="10279" max="10279" width="11.7109375" style="2" customWidth="1"/>
    <col min="10280" max="10280" width="25" style="2" customWidth="1"/>
    <col min="10281" max="10281" width="9.140625" style="2"/>
    <col min="10282" max="10282" width="49.85546875" style="2" customWidth="1"/>
    <col min="10283" max="10283" width="11.7109375" style="2" customWidth="1"/>
    <col min="10284" max="10284" width="25" style="2" customWidth="1"/>
    <col min="10285" max="10285" width="9.140625" style="2"/>
    <col min="10286" max="10286" width="49.85546875" style="2" customWidth="1"/>
    <col min="10287" max="10287" width="11.7109375" style="2" customWidth="1"/>
    <col min="10288" max="10288" width="25" style="2" customWidth="1"/>
    <col min="10289" max="10289" width="9.140625" style="2"/>
    <col min="10290" max="10290" width="49.85546875" style="2" customWidth="1"/>
    <col min="10291" max="10291" width="11.7109375" style="2" customWidth="1"/>
    <col min="10292" max="10292" width="25" style="2" customWidth="1"/>
    <col min="10293" max="10293" width="9.140625" style="2"/>
    <col min="10294" max="10294" width="49.85546875" style="2" customWidth="1"/>
    <col min="10295" max="10295" width="11.7109375" style="2" customWidth="1"/>
    <col min="10296" max="10296" width="25" style="2" customWidth="1"/>
    <col min="10297" max="10297" width="9.140625" style="2"/>
    <col min="10298" max="10298" width="49.85546875" style="2" customWidth="1"/>
    <col min="10299" max="10299" width="11.7109375" style="2" customWidth="1"/>
    <col min="10300" max="10300" width="25" style="2" customWidth="1"/>
    <col min="10301" max="10301" width="9.140625" style="2"/>
    <col min="10302" max="10302" width="49.85546875" style="2" customWidth="1"/>
    <col min="10303" max="10303" width="11.7109375" style="2" customWidth="1"/>
    <col min="10304" max="10304" width="25" style="2" customWidth="1"/>
    <col min="10305" max="10305" width="9.140625" style="2"/>
    <col min="10306" max="10306" width="49.85546875" style="2" customWidth="1"/>
    <col min="10307" max="10307" width="11.7109375" style="2" customWidth="1"/>
    <col min="10308" max="10308" width="25" style="2" customWidth="1"/>
    <col min="10309" max="10309" width="9.140625" style="2"/>
    <col min="10310" max="10310" width="49.85546875" style="2" customWidth="1"/>
    <col min="10311" max="10311" width="11.7109375" style="2" customWidth="1"/>
    <col min="10312" max="10312" width="25" style="2" customWidth="1"/>
    <col min="10313" max="10313" width="9.140625" style="2"/>
    <col min="10314" max="10314" width="49.85546875" style="2" customWidth="1"/>
    <col min="10315" max="10315" width="11.7109375" style="2" customWidth="1"/>
    <col min="10316" max="10316" width="25" style="2" customWidth="1"/>
    <col min="10317" max="10317" width="9.140625" style="2"/>
    <col min="10318" max="10318" width="49.85546875" style="2" customWidth="1"/>
    <col min="10319" max="10319" width="11.7109375" style="2" customWidth="1"/>
    <col min="10320" max="10320" width="25" style="2" customWidth="1"/>
    <col min="10321" max="10321" width="9.140625" style="2"/>
    <col min="10322" max="10322" width="49.85546875" style="2" customWidth="1"/>
    <col min="10323" max="10323" width="11.7109375" style="2" customWidth="1"/>
    <col min="10324" max="10324" width="25" style="2" customWidth="1"/>
    <col min="10325" max="10325" width="9.140625" style="2"/>
    <col min="10326" max="10326" width="49.85546875" style="2" customWidth="1"/>
    <col min="10327" max="10327" width="11.7109375" style="2" customWidth="1"/>
    <col min="10328" max="10328" width="25" style="2" customWidth="1"/>
    <col min="10329" max="10329" width="9.140625" style="2"/>
    <col min="10330" max="10330" width="49.85546875" style="2" customWidth="1"/>
    <col min="10331" max="10331" width="11.7109375" style="2" customWidth="1"/>
    <col min="10332" max="10332" width="25" style="2" customWidth="1"/>
    <col min="10333" max="10333" width="9.140625" style="2"/>
    <col min="10334" max="10334" width="49.85546875" style="2" customWidth="1"/>
    <col min="10335" max="10335" width="11.7109375" style="2" customWidth="1"/>
    <col min="10336" max="10336" width="25" style="2" customWidth="1"/>
    <col min="10337" max="10337" width="9.140625" style="2"/>
    <col min="10338" max="10338" width="49.85546875" style="2" customWidth="1"/>
    <col min="10339" max="10339" width="11.7109375" style="2" customWidth="1"/>
    <col min="10340" max="10340" width="25" style="2" customWidth="1"/>
    <col min="10341" max="10341" width="9.140625" style="2"/>
    <col min="10342" max="10342" width="49.85546875" style="2" customWidth="1"/>
    <col min="10343" max="10343" width="11.7109375" style="2" customWidth="1"/>
    <col min="10344" max="10344" width="25" style="2" customWidth="1"/>
    <col min="10345" max="10345" width="9.140625" style="2"/>
    <col min="10346" max="10346" width="49.85546875" style="2" customWidth="1"/>
    <col min="10347" max="10347" width="11.7109375" style="2" customWidth="1"/>
    <col min="10348" max="10348" width="25" style="2" customWidth="1"/>
    <col min="10349" max="10349" width="9.140625" style="2"/>
    <col min="10350" max="10350" width="49.85546875" style="2" customWidth="1"/>
    <col min="10351" max="10351" width="11.7109375" style="2" customWidth="1"/>
    <col min="10352" max="10352" width="25" style="2" customWidth="1"/>
    <col min="10353" max="10353" width="9.140625" style="2"/>
    <col min="10354" max="10354" width="49.85546875" style="2" customWidth="1"/>
    <col min="10355" max="10355" width="11.7109375" style="2" customWidth="1"/>
    <col min="10356" max="10356" width="25" style="2" customWidth="1"/>
    <col min="10357" max="10357" width="9.140625" style="2"/>
    <col min="10358" max="10358" width="49.85546875" style="2" customWidth="1"/>
    <col min="10359" max="10359" width="11.7109375" style="2" customWidth="1"/>
    <col min="10360" max="10360" width="25" style="2" customWidth="1"/>
    <col min="10361" max="10361" width="9.140625" style="2"/>
    <col min="10362" max="10362" width="49.85546875" style="2" customWidth="1"/>
    <col min="10363" max="10363" width="11.7109375" style="2" customWidth="1"/>
    <col min="10364" max="10364" width="25" style="2" customWidth="1"/>
    <col min="10365" max="10365" width="9.140625" style="2"/>
    <col min="10366" max="10366" width="49.85546875" style="2" customWidth="1"/>
    <col min="10367" max="10367" width="11.7109375" style="2" customWidth="1"/>
    <col min="10368" max="10368" width="25" style="2" customWidth="1"/>
    <col min="10369" max="10369" width="9.140625" style="2"/>
    <col min="10370" max="10370" width="49.85546875" style="2" customWidth="1"/>
    <col min="10371" max="10371" width="11.7109375" style="2" customWidth="1"/>
    <col min="10372" max="10372" width="25" style="2" customWidth="1"/>
    <col min="10373" max="10373" width="9.140625" style="2"/>
    <col min="10374" max="10374" width="49.85546875" style="2" customWidth="1"/>
    <col min="10375" max="10375" width="11.7109375" style="2" customWidth="1"/>
    <col min="10376" max="10376" width="25" style="2" customWidth="1"/>
    <col min="10377" max="10377" width="9.140625" style="2"/>
    <col min="10378" max="10378" width="49.85546875" style="2" customWidth="1"/>
    <col min="10379" max="10379" width="11.7109375" style="2" customWidth="1"/>
    <col min="10380" max="10380" width="25" style="2" customWidth="1"/>
    <col min="10381" max="10381" width="9.140625" style="2"/>
    <col min="10382" max="10382" width="49.85546875" style="2" customWidth="1"/>
    <col min="10383" max="10383" width="11.7109375" style="2" customWidth="1"/>
    <col min="10384" max="10384" width="25" style="2" customWidth="1"/>
    <col min="10385" max="10385" width="9.140625" style="2"/>
    <col min="10386" max="10386" width="49.85546875" style="2" customWidth="1"/>
    <col min="10387" max="10387" width="11.7109375" style="2" customWidth="1"/>
    <col min="10388" max="10388" width="25" style="2" customWidth="1"/>
    <col min="10389" max="10389" width="9.140625" style="2"/>
    <col min="10390" max="10390" width="49.85546875" style="2" customWidth="1"/>
    <col min="10391" max="10391" width="11.7109375" style="2" customWidth="1"/>
    <col min="10392" max="10392" width="25" style="2" customWidth="1"/>
    <col min="10393" max="10393" width="9.140625" style="2"/>
    <col min="10394" max="10394" width="49.85546875" style="2" customWidth="1"/>
    <col min="10395" max="10395" width="11.7109375" style="2" customWidth="1"/>
    <col min="10396" max="10396" width="25" style="2" customWidth="1"/>
    <col min="10397" max="10397" width="9.140625" style="2"/>
    <col min="10398" max="10398" width="49.85546875" style="2" customWidth="1"/>
    <col min="10399" max="10399" width="11.7109375" style="2" customWidth="1"/>
    <col min="10400" max="10400" width="25" style="2" customWidth="1"/>
    <col min="10401" max="10401" width="9.140625" style="2"/>
    <col min="10402" max="10402" width="49.85546875" style="2" customWidth="1"/>
    <col min="10403" max="10403" width="11.7109375" style="2" customWidth="1"/>
    <col min="10404" max="10404" width="25" style="2" customWidth="1"/>
    <col min="10405" max="10405" width="9.140625" style="2"/>
    <col min="10406" max="10406" width="49.85546875" style="2" customWidth="1"/>
    <col min="10407" max="10407" width="11.7109375" style="2" customWidth="1"/>
    <col min="10408" max="10408" width="25" style="2" customWidth="1"/>
    <col min="10409" max="10409" width="9.140625" style="2"/>
    <col min="10410" max="10410" width="49.85546875" style="2" customWidth="1"/>
    <col min="10411" max="10411" width="11.7109375" style="2" customWidth="1"/>
    <col min="10412" max="10412" width="25" style="2" customWidth="1"/>
    <col min="10413" max="10413" width="9.140625" style="2"/>
    <col min="10414" max="10414" width="49.85546875" style="2" customWidth="1"/>
    <col min="10415" max="10415" width="11.7109375" style="2" customWidth="1"/>
    <col min="10416" max="10416" width="25" style="2" customWidth="1"/>
    <col min="10417" max="10417" width="9.140625" style="2"/>
    <col min="10418" max="10418" width="49.85546875" style="2" customWidth="1"/>
    <col min="10419" max="10419" width="11.7109375" style="2" customWidth="1"/>
    <col min="10420" max="10420" width="25" style="2" customWidth="1"/>
    <col min="10421" max="10421" width="9.140625" style="2"/>
    <col min="10422" max="10422" width="49.85546875" style="2" customWidth="1"/>
    <col min="10423" max="10423" width="11.7109375" style="2" customWidth="1"/>
    <col min="10424" max="10424" width="25" style="2" customWidth="1"/>
    <col min="10425" max="10425" width="9.140625" style="2"/>
    <col min="10426" max="10426" width="49.85546875" style="2" customWidth="1"/>
    <col min="10427" max="10427" width="11.7109375" style="2" customWidth="1"/>
    <col min="10428" max="10428" width="25" style="2" customWidth="1"/>
    <col min="10429" max="10429" width="9.140625" style="2"/>
    <col min="10430" max="10430" width="49.85546875" style="2" customWidth="1"/>
    <col min="10431" max="10431" width="11.7109375" style="2" customWidth="1"/>
    <col min="10432" max="10432" width="25" style="2" customWidth="1"/>
    <col min="10433" max="10433" width="9.140625" style="2"/>
    <col min="10434" max="10434" width="49.85546875" style="2" customWidth="1"/>
    <col min="10435" max="10435" width="11.7109375" style="2" customWidth="1"/>
    <col min="10436" max="10436" width="25" style="2" customWidth="1"/>
    <col min="10437" max="10437" width="9.140625" style="2"/>
    <col min="10438" max="10438" width="49.85546875" style="2" customWidth="1"/>
    <col min="10439" max="10439" width="11.7109375" style="2" customWidth="1"/>
    <col min="10440" max="10440" width="25" style="2" customWidth="1"/>
    <col min="10441" max="10441" width="9.140625" style="2"/>
    <col min="10442" max="10442" width="49.85546875" style="2" customWidth="1"/>
    <col min="10443" max="10443" width="11.7109375" style="2" customWidth="1"/>
    <col min="10444" max="10444" width="25" style="2" customWidth="1"/>
    <col min="10445" max="10445" width="9.140625" style="2"/>
    <col min="10446" max="10446" width="49.85546875" style="2" customWidth="1"/>
    <col min="10447" max="10447" width="11.7109375" style="2" customWidth="1"/>
    <col min="10448" max="10448" width="25" style="2" customWidth="1"/>
    <col min="10449" max="10449" width="9.140625" style="2"/>
    <col min="10450" max="10450" width="49.85546875" style="2" customWidth="1"/>
    <col min="10451" max="10451" width="11.7109375" style="2" customWidth="1"/>
    <col min="10452" max="10452" width="25" style="2" customWidth="1"/>
    <col min="10453" max="10453" width="9.140625" style="2"/>
    <col min="10454" max="10454" width="49.85546875" style="2" customWidth="1"/>
    <col min="10455" max="10455" width="11.7109375" style="2" customWidth="1"/>
    <col min="10456" max="10456" width="25" style="2" customWidth="1"/>
    <col min="10457" max="10457" width="9.140625" style="2"/>
    <col min="10458" max="10458" width="49.85546875" style="2" customWidth="1"/>
    <col min="10459" max="10459" width="11.7109375" style="2" customWidth="1"/>
    <col min="10460" max="10460" width="25" style="2" customWidth="1"/>
    <col min="10461" max="10461" width="9.140625" style="2"/>
    <col min="10462" max="10462" width="49.85546875" style="2" customWidth="1"/>
    <col min="10463" max="10463" width="11.7109375" style="2" customWidth="1"/>
    <col min="10464" max="10464" width="25" style="2" customWidth="1"/>
    <col min="10465" max="10465" width="9.140625" style="2"/>
    <col min="10466" max="10466" width="49.85546875" style="2" customWidth="1"/>
    <col min="10467" max="10467" width="11.7109375" style="2" customWidth="1"/>
    <col min="10468" max="10468" width="25" style="2" customWidth="1"/>
    <col min="10469" max="10469" width="9.140625" style="2"/>
    <col min="10470" max="10470" width="49.85546875" style="2" customWidth="1"/>
    <col min="10471" max="10471" width="11.7109375" style="2" customWidth="1"/>
    <col min="10472" max="10472" width="25" style="2" customWidth="1"/>
    <col min="10473" max="10473" width="9.140625" style="2"/>
    <col min="10474" max="10474" width="49.85546875" style="2" customWidth="1"/>
    <col min="10475" max="10475" width="11.7109375" style="2" customWidth="1"/>
    <col min="10476" max="10476" width="25" style="2" customWidth="1"/>
    <col min="10477" max="10477" width="9.140625" style="2"/>
    <col min="10478" max="10478" width="49.85546875" style="2" customWidth="1"/>
    <col min="10479" max="10479" width="11.7109375" style="2" customWidth="1"/>
    <col min="10480" max="10480" width="25" style="2" customWidth="1"/>
    <col min="10481" max="10481" width="9.140625" style="2"/>
    <col min="10482" max="10482" width="49.85546875" style="2" customWidth="1"/>
    <col min="10483" max="10483" width="11.7109375" style="2" customWidth="1"/>
    <col min="10484" max="10484" width="25" style="2" customWidth="1"/>
    <col min="10485" max="10485" width="9.140625" style="2"/>
    <col min="10486" max="10486" width="49.85546875" style="2" customWidth="1"/>
    <col min="10487" max="10487" width="11.7109375" style="2" customWidth="1"/>
    <col min="10488" max="10488" width="25" style="2" customWidth="1"/>
    <col min="10489" max="10489" width="9.140625" style="2"/>
    <col min="10490" max="10490" width="49.85546875" style="2" customWidth="1"/>
    <col min="10491" max="10491" width="11.7109375" style="2" customWidth="1"/>
    <col min="10492" max="10492" width="25" style="2" customWidth="1"/>
    <col min="10493" max="10493" width="9.140625" style="2"/>
    <col min="10494" max="10494" width="49.85546875" style="2" customWidth="1"/>
    <col min="10495" max="10495" width="11.7109375" style="2" customWidth="1"/>
    <col min="10496" max="10496" width="25" style="2" customWidth="1"/>
    <col min="10497" max="10497" width="9.140625" style="2"/>
    <col min="10498" max="10498" width="49.85546875" style="2" customWidth="1"/>
    <col min="10499" max="10499" width="11.7109375" style="2" customWidth="1"/>
    <col min="10500" max="10500" width="25" style="2" customWidth="1"/>
    <col min="10501" max="10501" width="9.140625" style="2"/>
    <col min="10502" max="10502" width="49.85546875" style="2" customWidth="1"/>
    <col min="10503" max="10503" width="11.7109375" style="2" customWidth="1"/>
    <col min="10504" max="10504" width="25" style="2" customWidth="1"/>
    <col min="10505" max="10505" width="9.140625" style="2"/>
    <col min="10506" max="10506" width="49.85546875" style="2" customWidth="1"/>
    <col min="10507" max="10507" width="11.7109375" style="2" customWidth="1"/>
    <col min="10508" max="10508" width="25" style="2" customWidth="1"/>
    <col min="10509" max="10509" width="9.140625" style="2"/>
    <col min="10510" max="10510" width="49.85546875" style="2" customWidth="1"/>
    <col min="10511" max="10511" width="11.7109375" style="2" customWidth="1"/>
    <col min="10512" max="10512" width="25" style="2" customWidth="1"/>
    <col min="10513" max="10513" width="9.140625" style="2"/>
    <col min="10514" max="10514" width="49.85546875" style="2" customWidth="1"/>
    <col min="10515" max="10515" width="11.7109375" style="2" customWidth="1"/>
    <col min="10516" max="10516" width="25" style="2" customWidth="1"/>
    <col min="10517" max="10517" width="9.140625" style="2"/>
    <col min="10518" max="10518" width="49.85546875" style="2" customWidth="1"/>
    <col min="10519" max="10519" width="11.7109375" style="2" customWidth="1"/>
    <col min="10520" max="10520" width="25" style="2" customWidth="1"/>
    <col min="10521" max="10521" width="9.140625" style="2"/>
    <col min="10522" max="10522" width="49.85546875" style="2" customWidth="1"/>
    <col min="10523" max="10523" width="11.7109375" style="2" customWidth="1"/>
    <col min="10524" max="10524" width="25" style="2" customWidth="1"/>
    <col min="10525" max="10525" width="9.140625" style="2"/>
    <col min="10526" max="10526" width="49.85546875" style="2" customWidth="1"/>
    <col min="10527" max="10527" width="11.7109375" style="2" customWidth="1"/>
    <col min="10528" max="10528" width="25" style="2" customWidth="1"/>
    <col min="10529" max="10529" width="9.140625" style="2"/>
    <col min="10530" max="10530" width="49.85546875" style="2" customWidth="1"/>
    <col min="10531" max="10531" width="11.7109375" style="2" customWidth="1"/>
    <col min="10532" max="10532" width="25" style="2" customWidth="1"/>
    <col min="10533" max="10533" width="9.140625" style="2"/>
    <col min="10534" max="10534" width="49.85546875" style="2" customWidth="1"/>
    <col min="10535" max="10535" width="11.7109375" style="2" customWidth="1"/>
    <col min="10536" max="10536" width="25" style="2" customWidth="1"/>
    <col min="10537" max="10537" width="9.140625" style="2"/>
    <col min="10538" max="10538" width="49.85546875" style="2" customWidth="1"/>
    <col min="10539" max="10539" width="11.7109375" style="2" customWidth="1"/>
    <col min="10540" max="10540" width="25" style="2" customWidth="1"/>
    <col min="10541" max="10541" width="9.140625" style="2"/>
    <col min="10542" max="10542" width="49.85546875" style="2" customWidth="1"/>
    <col min="10543" max="10543" width="11.7109375" style="2" customWidth="1"/>
    <col min="10544" max="10544" width="25" style="2" customWidth="1"/>
    <col min="10545" max="10545" width="9.140625" style="2"/>
    <col min="10546" max="10546" width="49.85546875" style="2" customWidth="1"/>
    <col min="10547" max="10547" width="11.7109375" style="2" customWidth="1"/>
    <col min="10548" max="10548" width="25" style="2" customWidth="1"/>
    <col min="10549" max="10549" width="9.140625" style="2"/>
    <col min="10550" max="10550" width="49.85546875" style="2" customWidth="1"/>
    <col min="10551" max="10551" width="11.7109375" style="2" customWidth="1"/>
    <col min="10552" max="10552" width="25" style="2" customWidth="1"/>
    <col min="10553" max="10553" width="9.140625" style="2"/>
    <col min="10554" max="10554" width="49.85546875" style="2" customWidth="1"/>
    <col min="10555" max="10555" width="11.7109375" style="2" customWidth="1"/>
    <col min="10556" max="10556" width="25" style="2" customWidth="1"/>
    <col min="10557" max="10557" width="9.140625" style="2"/>
    <col min="10558" max="10558" width="49.85546875" style="2" customWidth="1"/>
    <col min="10559" max="10559" width="11.7109375" style="2" customWidth="1"/>
    <col min="10560" max="10560" width="25" style="2" customWidth="1"/>
    <col min="10561" max="10561" width="9.140625" style="2"/>
    <col min="10562" max="10562" width="49.85546875" style="2" customWidth="1"/>
    <col min="10563" max="10563" width="11.7109375" style="2" customWidth="1"/>
    <col min="10564" max="10564" width="25" style="2" customWidth="1"/>
    <col min="10565" max="10565" width="9.140625" style="2"/>
    <col min="10566" max="10566" width="49.85546875" style="2" customWidth="1"/>
    <col min="10567" max="10567" width="11.7109375" style="2" customWidth="1"/>
    <col min="10568" max="10568" width="25" style="2" customWidth="1"/>
    <col min="10569" max="10569" width="9.140625" style="2"/>
    <col min="10570" max="10570" width="49.85546875" style="2" customWidth="1"/>
    <col min="10571" max="10571" width="11.7109375" style="2" customWidth="1"/>
    <col min="10572" max="10572" width="25" style="2" customWidth="1"/>
    <col min="10573" max="10573" width="9.140625" style="2"/>
    <col min="10574" max="10574" width="49.85546875" style="2" customWidth="1"/>
    <col min="10575" max="10575" width="11.7109375" style="2" customWidth="1"/>
    <col min="10576" max="10576" width="25" style="2" customWidth="1"/>
    <col min="10577" max="10577" width="9.140625" style="2"/>
    <col min="10578" max="10578" width="49.85546875" style="2" customWidth="1"/>
    <col min="10579" max="10579" width="11.7109375" style="2" customWidth="1"/>
    <col min="10580" max="10580" width="25" style="2" customWidth="1"/>
    <col min="10581" max="10581" width="9.140625" style="2"/>
    <col min="10582" max="10582" width="49.85546875" style="2" customWidth="1"/>
    <col min="10583" max="10583" width="11.7109375" style="2" customWidth="1"/>
    <col min="10584" max="10584" width="25" style="2" customWidth="1"/>
    <col min="10585" max="10585" width="9.140625" style="2"/>
    <col min="10586" max="10586" width="49.85546875" style="2" customWidth="1"/>
    <col min="10587" max="10587" width="11.7109375" style="2" customWidth="1"/>
    <col min="10588" max="10588" width="25" style="2" customWidth="1"/>
    <col min="10589" max="10589" width="9.140625" style="2"/>
    <col min="10590" max="10590" width="49.85546875" style="2" customWidth="1"/>
    <col min="10591" max="10591" width="11.7109375" style="2" customWidth="1"/>
    <col min="10592" max="10592" width="25" style="2" customWidth="1"/>
    <col min="10593" max="10593" width="9.140625" style="2"/>
    <col min="10594" max="10594" width="49.85546875" style="2" customWidth="1"/>
    <col min="10595" max="10595" width="11.7109375" style="2" customWidth="1"/>
    <col min="10596" max="10596" width="25" style="2" customWidth="1"/>
    <col min="10597" max="10597" width="9.140625" style="2"/>
    <col min="10598" max="10598" width="49.85546875" style="2" customWidth="1"/>
    <col min="10599" max="10599" width="11.7109375" style="2" customWidth="1"/>
    <col min="10600" max="10600" width="25" style="2" customWidth="1"/>
    <col min="10601" max="10601" width="9.140625" style="2"/>
    <col min="10602" max="10602" width="49.85546875" style="2" customWidth="1"/>
    <col min="10603" max="10603" width="11.7109375" style="2" customWidth="1"/>
    <col min="10604" max="10604" width="25" style="2" customWidth="1"/>
    <col min="10605" max="10605" width="9.140625" style="2"/>
    <col min="10606" max="10606" width="49.85546875" style="2" customWidth="1"/>
    <col min="10607" max="10607" width="11.7109375" style="2" customWidth="1"/>
    <col min="10608" max="10608" width="25" style="2" customWidth="1"/>
    <col min="10609" max="10609" width="9.140625" style="2"/>
    <col min="10610" max="10610" width="49.85546875" style="2" customWidth="1"/>
    <col min="10611" max="10611" width="11.7109375" style="2" customWidth="1"/>
    <col min="10612" max="10612" width="25" style="2" customWidth="1"/>
    <col min="10613" max="10613" width="9.140625" style="2"/>
    <col min="10614" max="10614" width="49.85546875" style="2" customWidth="1"/>
    <col min="10615" max="10615" width="11.7109375" style="2" customWidth="1"/>
    <col min="10616" max="10616" width="25" style="2" customWidth="1"/>
    <col min="10617" max="10617" width="9.140625" style="2"/>
    <col min="10618" max="10618" width="49.85546875" style="2" customWidth="1"/>
    <col min="10619" max="10619" width="11.7109375" style="2" customWidth="1"/>
    <col min="10620" max="10620" width="25" style="2" customWidth="1"/>
    <col min="10621" max="10621" width="9.140625" style="2"/>
    <col min="10622" max="10622" width="49.85546875" style="2" customWidth="1"/>
    <col min="10623" max="10623" width="11.7109375" style="2" customWidth="1"/>
    <col min="10624" max="10624" width="25" style="2" customWidth="1"/>
    <col min="10625" max="10625" width="9.140625" style="2"/>
    <col min="10626" max="10626" width="49.85546875" style="2" customWidth="1"/>
    <col min="10627" max="10627" width="11.7109375" style="2" customWidth="1"/>
    <col min="10628" max="10628" width="25" style="2" customWidth="1"/>
    <col min="10629" max="10629" width="9.140625" style="2"/>
    <col min="10630" max="10630" width="49.85546875" style="2" customWidth="1"/>
    <col min="10631" max="10631" width="11.7109375" style="2" customWidth="1"/>
    <col min="10632" max="10632" width="25" style="2" customWidth="1"/>
    <col min="10633" max="10633" width="9.140625" style="2"/>
    <col min="10634" max="10634" width="49.85546875" style="2" customWidth="1"/>
    <col min="10635" max="10635" width="11.7109375" style="2" customWidth="1"/>
    <col min="10636" max="10636" width="25" style="2" customWidth="1"/>
    <col min="10637" max="10637" width="9.140625" style="2"/>
    <col min="10638" max="10638" width="49.85546875" style="2" customWidth="1"/>
    <col min="10639" max="10639" width="11.7109375" style="2" customWidth="1"/>
    <col min="10640" max="10640" width="25" style="2" customWidth="1"/>
    <col min="10641" max="10641" width="9.140625" style="2"/>
    <col min="10642" max="10642" width="49.85546875" style="2" customWidth="1"/>
    <col min="10643" max="10643" width="11.7109375" style="2" customWidth="1"/>
    <col min="10644" max="10644" width="25" style="2" customWidth="1"/>
    <col min="10645" max="10645" width="9.140625" style="2"/>
    <col min="10646" max="10646" width="49.85546875" style="2" customWidth="1"/>
    <col min="10647" max="10647" width="11.7109375" style="2" customWidth="1"/>
    <col min="10648" max="10648" width="25" style="2" customWidth="1"/>
    <col min="10649" max="10649" width="9.140625" style="2"/>
    <col min="10650" max="10650" width="49.85546875" style="2" customWidth="1"/>
    <col min="10651" max="10651" width="11.7109375" style="2" customWidth="1"/>
    <col min="10652" max="10652" width="25" style="2" customWidth="1"/>
    <col min="10653" max="10653" width="9.140625" style="2"/>
    <col min="10654" max="10654" width="49.85546875" style="2" customWidth="1"/>
    <col min="10655" max="10655" width="11.7109375" style="2" customWidth="1"/>
    <col min="10656" max="10656" width="25" style="2" customWidth="1"/>
    <col min="10657" max="10657" width="9.140625" style="2"/>
    <col min="10658" max="10658" width="49.85546875" style="2" customWidth="1"/>
    <col min="10659" max="10659" width="11.7109375" style="2" customWidth="1"/>
    <col min="10660" max="10660" width="25" style="2" customWidth="1"/>
    <col min="10661" max="10661" width="9.140625" style="2"/>
    <col min="10662" max="10662" width="49.85546875" style="2" customWidth="1"/>
    <col min="10663" max="10663" width="11.7109375" style="2" customWidth="1"/>
    <col min="10664" max="10664" width="25" style="2" customWidth="1"/>
    <col min="10665" max="10665" width="9.140625" style="2"/>
    <col min="10666" max="10666" width="49.85546875" style="2" customWidth="1"/>
    <col min="10667" max="10667" width="11.7109375" style="2" customWidth="1"/>
    <col min="10668" max="10668" width="25" style="2" customWidth="1"/>
    <col min="10669" max="10669" width="9.140625" style="2"/>
    <col min="10670" max="10670" width="49.85546875" style="2" customWidth="1"/>
    <col min="10671" max="10671" width="11.7109375" style="2" customWidth="1"/>
    <col min="10672" max="10672" width="25" style="2" customWidth="1"/>
    <col min="10673" max="10673" width="9.140625" style="2"/>
    <col min="10674" max="10674" width="49.85546875" style="2" customWidth="1"/>
    <col min="10675" max="10675" width="11.7109375" style="2" customWidth="1"/>
    <col min="10676" max="10676" width="25" style="2" customWidth="1"/>
    <col min="10677" max="10677" width="9.140625" style="2"/>
    <col min="10678" max="10678" width="49.85546875" style="2" customWidth="1"/>
    <col min="10679" max="10679" width="11.7109375" style="2" customWidth="1"/>
    <col min="10680" max="10680" width="25" style="2" customWidth="1"/>
    <col min="10681" max="10681" width="9.140625" style="2"/>
    <col min="10682" max="10682" width="49.85546875" style="2" customWidth="1"/>
    <col min="10683" max="10683" width="11.7109375" style="2" customWidth="1"/>
    <col min="10684" max="10684" width="25" style="2" customWidth="1"/>
    <col min="10685" max="10685" width="9.140625" style="2"/>
    <col min="10686" max="10686" width="49.85546875" style="2" customWidth="1"/>
    <col min="10687" max="10687" width="11.7109375" style="2" customWidth="1"/>
    <col min="10688" max="10688" width="25" style="2" customWidth="1"/>
    <col min="10689" max="10689" width="9.140625" style="2"/>
    <col min="10690" max="10690" width="49.85546875" style="2" customWidth="1"/>
    <col min="10691" max="10691" width="11.7109375" style="2" customWidth="1"/>
    <col min="10692" max="10692" width="25" style="2" customWidth="1"/>
    <col min="10693" max="10693" width="9.140625" style="2"/>
    <col min="10694" max="10694" width="49.85546875" style="2" customWidth="1"/>
    <col min="10695" max="10695" width="11.7109375" style="2" customWidth="1"/>
    <col min="10696" max="10696" width="25" style="2" customWidth="1"/>
    <col min="10697" max="10697" width="9.140625" style="2"/>
    <col min="10698" max="10698" width="49.85546875" style="2" customWidth="1"/>
    <col min="10699" max="10699" width="11.7109375" style="2" customWidth="1"/>
    <col min="10700" max="10700" width="25" style="2" customWidth="1"/>
    <col min="10701" max="10701" width="9.140625" style="2"/>
    <col min="10702" max="10702" width="49.85546875" style="2" customWidth="1"/>
    <col min="10703" max="10703" width="11.7109375" style="2" customWidth="1"/>
    <col min="10704" max="10704" width="25" style="2" customWidth="1"/>
    <col min="10705" max="10705" width="9.140625" style="2"/>
    <col min="10706" max="10706" width="49.85546875" style="2" customWidth="1"/>
    <col min="10707" max="10707" width="11.7109375" style="2" customWidth="1"/>
    <col min="10708" max="10708" width="25" style="2" customWidth="1"/>
    <col min="10709" max="10709" width="9.140625" style="2"/>
    <col min="10710" max="10710" width="49.85546875" style="2" customWidth="1"/>
    <col min="10711" max="10711" width="11.7109375" style="2" customWidth="1"/>
    <col min="10712" max="10712" width="25" style="2" customWidth="1"/>
    <col min="10713" max="10713" width="9.140625" style="2"/>
    <col min="10714" max="10714" width="49.85546875" style="2" customWidth="1"/>
    <col min="10715" max="10715" width="11.7109375" style="2" customWidth="1"/>
    <col min="10716" max="10716" width="25" style="2" customWidth="1"/>
    <col min="10717" max="10717" width="9.140625" style="2"/>
    <col min="10718" max="10718" width="49.85546875" style="2" customWidth="1"/>
    <col min="10719" max="10719" width="11.7109375" style="2" customWidth="1"/>
    <col min="10720" max="10720" width="25" style="2" customWidth="1"/>
    <col min="10721" max="10721" width="9.140625" style="2"/>
    <col min="10722" max="10722" width="49.85546875" style="2" customWidth="1"/>
    <col min="10723" max="10723" width="11.7109375" style="2" customWidth="1"/>
    <col min="10724" max="10724" width="25" style="2" customWidth="1"/>
    <col min="10725" max="10725" width="9.140625" style="2"/>
    <col min="10726" max="10726" width="49.85546875" style="2" customWidth="1"/>
    <col min="10727" max="10727" width="11.7109375" style="2" customWidth="1"/>
    <col min="10728" max="10728" width="25" style="2" customWidth="1"/>
    <col min="10729" max="10729" width="9.140625" style="2"/>
    <col min="10730" max="10730" width="49.85546875" style="2" customWidth="1"/>
    <col min="10731" max="10731" width="11.7109375" style="2" customWidth="1"/>
    <col min="10732" max="10732" width="25" style="2" customWidth="1"/>
    <col min="10733" max="10733" width="9.140625" style="2"/>
    <col min="10734" max="10734" width="49.85546875" style="2" customWidth="1"/>
    <col min="10735" max="10735" width="11.7109375" style="2" customWidth="1"/>
    <col min="10736" max="10736" width="25" style="2" customWidth="1"/>
    <col min="10737" max="10737" width="9.140625" style="2"/>
    <col min="10738" max="10738" width="49.85546875" style="2" customWidth="1"/>
    <col min="10739" max="10739" width="11.7109375" style="2" customWidth="1"/>
    <col min="10740" max="10740" width="25" style="2" customWidth="1"/>
    <col min="10741" max="10741" width="9.140625" style="2"/>
    <col min="10742" max="10742" width="49.85546875" style="2" customWidth="1"/>
    <col min="10743" max="10743" width="11.7109375" style="2" customWidth="1"/>
    <col min="10744" max="10744" width="25" style="2" customWidth="1"/>
    <col min="10745" max="10745" width="9.140625" style="2"/>
    <col min="10746" max="10746" width="49.85546875" style="2" customWidth="1"/>
    <col min="10747" max="10747" width="11.7109375" style="2" customWidth="1"/>
    <col min="10748" max="10748" width="25" style="2" customWidth="1"/>
    <col min="10749" max="10749" width="9.140625" style="2"/>
    <col min="10750" max="10750" width="49.85546875" style="2" customWidth="1"/>
    <col min="10751" max="10751" width="11.7109375" style="2" customWidth="1"/>
    <col min="10752" max="10752" width="25" style="2" customWidth="1"/>
    <col min="10753" max="10753" width="9.140625" style="2"/>
    <col min="10754" max="10754" width="49.85546875" style="2" customWidth="1"/>
    <col min="10755" max="10755" width="11.7109375" style="2" customWidth="1"/>
    <col min="10756" max="10756" width="25" style="2" customWidth="1"/>
    <col min="10757" max="10757" width="9.140625" style="2"/>
    <col min="10758" max="10758" width="49.85546875" style="2" customWidth="1"/>
    <col min="10759" max="10759" width="11.7109375" style="2" customWidth="1"/>
    <col min="10760" max="10760" width="25" style="2" customWidth="1"/>
    <col min="10761" max="10761" width="9.140625" style="2"/>
    <col min="10762" max="10762" width="49.85546875" style="2" customWidth="1"/>
    <col min="10763" max="10763" width="11.7109375" style="2" customWidth="1"/>
    <col min="10764" max="10764" width="25" style="2" customWidth="1"/>
    <col min="10765" max="10765" width="9.140625" style="2"/>
    <col min="10766" max="10766" width="49.85546875" style="2" customWidth="1"/>
    <col min="10767" max="10767" width="11.7109375" style="2" customWidth="1"/>
    <col min="10768" max="10768" width="25" style="2" customWidth="1"/>
    <col min="10769" max="10769" width="9.140625" style="2"/>
    <col min="10770" max="10770" width="49.85546875" style="2" customWidth="1"/>
    <col min="10771" max="10771" width="11.7109375" style="2" customWidth="1"/>
    <col min="10772" max="10772" width="25" style="2" customWidth="1"/>
    <col min="10773" max="10773" width="9.140625" style="2"/>
    <col min="10774" max="10774" width="49.85546875" style="2" customWidth="1"/>
    <col min="10775" max="10775" width="11.7109375" style="2" customWidth="1"/>
    <col min="10776" max="10776" width="25" style="2" customWidth="1"/>
    <col min="10777" max="10777" width="9.140625" style="2"/>
    <col min="10778" max="10778" width="49.85546875" style="2" customWidth="1"/>
    <col min="10779" max="10779" width="11.7109375" style="2" customWidth="1"/>
    <col min="10780" max="10780" width="25" style="2" customWidth="1"/>
    <col min="10781" max="10781" width="9.140625" style="2"/>
    <col min="10782" max="10782" width="49.85546875" style="2" customWidth="1"/>
    <col min="10783" max="10783" width="11.7109375" style="2" customWidth="1"/>
    <col min="10784" max="10784" width="25" style="2" customWidth="1"/>
    <col min="10785" max="10785" width="9.140625" style="2"/>
    <col min="10786" max="10786" width="49.85546875" style="2" customWidth="1"/>
    <col min="10787" max="10787" width="11.7109375" style="2" customWidth="1"/>
    <col min="10788" max="10788" width="25" style="2" customWidth="1"/>
    <col min="10789" max="10789" width="9.140625" style="2"/>
    <col min="10790" max="10790" width="49.85546875" style="2" customWidth="1"/>
    <col min="10791" max="10791" width="11.7109375" style="2" customWidth="1"/>
    <col min="10792" max="10792" width="25" style="2" customWidth="1"/>
    <col min="10793" max="10793" width="9.140625" style="2"/>
    <col min="10794" max="10794" width="49.85546875" style="2" customWidth="1"/>
    <col min="10795" max="10795" width="11.7109375" style="2" customWidth="1"/>
    <col min="10796" max="10796" width="25" style="2" customWidth="1"/>
    <col min="10797" max="10797" width="9.140625" style="2"/>
    <col min="10798" max="10798" width="49.85546875" style="2" customWidth="1"/>
    <col min="10799" max="10799" width="11.7109375" style="2" customWidth="1"/>
    <col min="10800" max="10800" width="25" style="2" customWidth="1"/>
    <col min="10801" max="10801" width="9.140625" style="2"/>
    <col min="10802" max="10802" width="49.85546875" style="2" customWidth="1"/>
    <col min="10803" max="10803" width="11.7109375" style="2" customWidth="1"/>
    <col min="10804" max="10804" width="25" style="2" customWidth="1"/>
    <col min="10805" max="10805" width="9.140625" style="2"/>
    <col min="10806" max="10806" width="49.85546875" style="2" customWidth="1"/>
    <col min="10807" max="10807" width="11.7109375" style="2" customWidth="1"/>
    <col min="10808" max="10808" width="25" style="2" customWidth="1"/>
    <col min="10809" max="10809" width="9.140625" style="2"/>
    <col min="10810" max="10810" width="49.85546875" style="2" customWidth="1"/>
    <col min="10811" max="10811" width="11.7109375" style="2" customWidth="1"/>
    <col min="10812" max="10812" width="25" style="2" customWidth="1"/>
    <col min="10813" max="10813" width="9.140625" style="2"/>
    <col min="10814" max="10814" width="49.85546875" style="2" customWidth="1"/>
    <col min="10815" max="10815" width="11.7109375" style="2" customWidth="1"/>
    <col min="10816" max="10816" width="25" style="2" customWidth="1"/>
    <col min="10817" max="10817" width="9.140625" style="2"/>
    <col min="10818" max="10818" width="49.85546875" style="2" customWidth="1"/>
    <col min="10819" max="10819" width="11.7109375" style="2" customWidth="1"/>
    <col min="10820" max="10820" width="25" style="2" customWidth="1"/>
    <col min="10821" max="10821" width="9.140625" style="2"/>
    <col min="10822" max="10822" width="49.85546875" style="2" customWidth="1"/>
    <col min="10823" max="10823" width="11.7109375" style="2" customWidth="1"/>
    <col min="10824" max="10824" width="25" style="2" customWidth="1"/>
    <col min="10825" max="10825" width="9.140625" style="2"/>
    <col min="10826" max="10826" width="49.85546875" style="2" customWidth="1"/>
    <col min="10827" max="10827" width="11.7109375" style="2" customWidth="1"/>
    <col min="10828" max="10828" width="25" style="2" customWidth="1"/>
    <col min="10829" max="10829" width="9.140625" style="2"/>
    <col min="10830" max="10830" width="49.85546875" style="2" customWidth="1"/>
    <col min="10831" max="10831" width="11.7109375" style="2" customWidth="1"/>
    <col min="10832" max="10832" width="25" style="2" customWidth="1"/>
    <col min="10833" max="10833" width="9.140625" style="2"/>
    <col min="10834" max="10834" width="49.85546875" style="2" customWidth="1"/>
    <col min="10835" max="10835" width="11.7109375" style="2" customWidth="1"/>
    <col min="10836" max="10836" width="25" style="2" customWidth="1"/>
    <col min="10837" max="10837" width="9.140625" style="2"/>
    <col min="10838" max="10838" width="49.85546875" style="2" customWidth="1"/>
    <col min="10839" max="10839" width="11.7109375" style="2" customWidth="1"/>
    <col min="10840" max="10840" width="25" style="2" customWidth="1"/>
    <col min="10841" max="10841" width="9.140625" style="2"/>
    <col min="10842" max="10842" width="49.85546875" style="2" customWidth="1"/>
    <col min="10843" max="10843" width="11.7109375" style="2" customWidth="1"/>
    <col min="10844" max="10844" width="25" style="2" customWidth="1"/>
    <col min="10845" max="10845" width="9.140625" style="2"/>
    <col min="10846" max="10846" width="49.85546875" style="2" customWidth="1"/>
    <col min="10847" max="10847" width="11.7109375" style="2" customWidth="1"/>
    <col min="10848" max="10848" width="25" style="2" customWidth="1"/>
    <col min="10849" max="10849" width="9.140625" style="2"/>
    <col min="10850" max="10850" width="49.85546875" style="2" customWidth="1"/>
    <col min="10851" max="10851" width="11.7109375" style="2" customWidth="1"/>
    <col min="10852" max="10852" width="25" style="2" customWidth="1"/>
    <col min="10853" max="10853" width="9.140625" style="2"/>
    <col min="10854" max="10854" width="49.85546875" style="2" customWidth="1"/>
    <col min="10855" max="10855" width="11.7109375" style="2" customWidth="1"/>
    <col min="10856" max="10856" width="25" style="2" customWidth="1"/>
    <col min="10857" max="10857" width="9.140625" style="2"/>
    <col min="10858" max="10858" width="49.85546875" style="2" customWidth="1"/>
    <col min="10859" max="10859" width="11.7109375" style="2" customWidth="1"/>
    <col min="10860" max="10860" width="25" style="2" customWidth="1"/>
    <col min="10861" max="10861" width="9.140625" style="2"/>
    <col min="10862" max="10862" width="49.85546875" style="2" customWidth="1"/>
    <col min="10863" max="10863" width="11.7109375" style="2" customWidth="1"/>
    <col min="10864" max="10864" width="25" style="2" customWidth="1"/>
    <col min="10865" max="10865" width="9.140625" style="2"/>
    <col min="10866" max="10866" width="49.85546875" style="2" customWidth="1"/>
    <col min="10867" max="10867" width="11.7109375" style="2" customWidth="1"/>
    <col min="10868" max="10868" width="25" style="2" customWidth="1"/>
    <col min="10869" max="10869" width="9.140625" style="2"/>
    <col min="10870" max="10870" width="49.85546875" style="2" customWidth="1"/>
    <col min="10871" max="10871" width="11.7109375" style="2" customWidth="1"/>
    <col min="10872" max="10872" width="25" style="2" customWidth="1"/>
    <col min="10873" max="10873" width="9.140625" style="2"/>
    <col min="10874" max="10874" width="49.85546875" style="2" customWidth="1"/>
    <col min="10875" max="10875" width="11.7109375" style="2" customWidth="1"/>
    <col min="10876" max="10876" width="25" style="2" customWidth="1"/>
    <col min="10877" max="10877" width="9.140625" style="2"/>
    <col min="10878" max="10878" width="49.85546875" style="2" customWidth="1"/>
    <col min="10879" max="10879" width="11.7109375" style="2" customWidth="1"/>
    <col min="10880" max="10880" width="25" style="2" customWidth="1"/>
    <col min="10881" max="10881" width="9.140625" style="2"/>
    <col min="10882" max="10882" width="49.85546875" style="2" customWidth="1"/>
    <col min="10883" max="10883" width="11.7109375" style="2" customWidth="1"/>
    <col min="10884" max="10884" width="25" style="2" customWidth="1"/>
    <col min="10885" max="10885" width="9.140625" style="2"/>
    <col min="10886" max="10886" width="49.85546875" style="2" customWidth="1"/>
    <col min="10887" max="10887" width="11.7109375" style="2" customWidth="1"/>
    <col min="10888" max="10888" width="25" style="2" customWidth="1"/>
    <col min="10889" max="10889" width="9.140625" style="2"/>
    <col min="10890" max="10890" width="49.85546875" style="2" customWidth="1"/>
    <col min="10891" max="10891" width="11.7109375" style="2" customWidth="1"/>
    <col min="10892" max="10892" width="25" style="2" customWidth="1"/>
    <col min="10893" max="10893" width="9.140625" style="2"/>
    <col min="10894" max="10894" width="49.85546875" style="2" customWidth="1"/>
    <col min="10895" max="10895" width="11.7109375" style="2" customWidth="1"/>
    <col min="10896" max="10896" width="25" style="2" customWidth="1"/>
    <col min="10897" max="10897" width="9.140625" style="2"/>
    <col min="10898" max="10898" width="49.85546875" style="2" customWidth="1"/>
    <col min="10899" max="10899" width="11.7109375" style="2" customWidth="1"/>
    <col min="10900" max="10900" width="25" style="2" customWidth="1"/>
    <col min="10901" max="10901" width="9.140625" style="2"/>
    <col min="10902" max="10902" width="49.85546875" style="2" customWidth="1"/>
    <col min="10903" max="10903" width="11.7109375" style="2" customWidth="1"/>
    <col min="10904" max="10904" width="25" style="2" customWidth="1"/>
    <col min="10905" max="10905" width="9.140625" style="2"/>
    <col min="10906" max="10906" width="49.85546875" style="2" customWidth="1"/>
    <col min="10907" max="10907" width="11.7109375" style="2" customWidth="1"/>
    <col min="10908" max="10908" width="25" style="2" customWidth="1"/>
    <col min="10909" max="10909" width="9.140625" style="2"/>
    <col min="10910" max="10910" width="49.85546875" style="2" customWidth="1"/>
    <col min="10911" max="10911" width="11.7109375" style="2" customWidth="1"/>
    <col min="10912" max="10912" width="25" style="2" customWidth="1"/>
    <col min="10913" max="10913" width="9.140625" style="2"/>
    <col min="10914" max="10914" width="49.85546875" style="2" customWidth="1"/>
    <col min="10915" max="10915" width="11.7109375" style="2" customWidth="1"/>
    <col min="10916" max="10916" width="25" style="2" customWidth="1"/>
    <col min="10917" max="10917" width="9.140625" style="2"/>
    <col min="10918" max="10918" width="49.85546875" style="2" customWidth="1"/>
    <col min="10919" max="10919" width="11.7109375" style="2" customWidth="1"/>
    <col min="10920" max="10920" width="25" style="2" customWidth="1"/>
    <col min="10921" max="10921" width="9.140625" style="2"/>
    <col min="10922" max="10922" width="49.85546875" style="2" customWidth="1"/>
    <col min="10923" max="10923" width="11.7109375" style="2" customWidth="1"/>
    <col min="10924" max="10924" width="25" style="2" customWidth="1"/>
    <col min="10925" max="10925" width="9.140625" style="2"/>
    <col min="10926" max="10926" width="49.85546875" style="2" customWidth="1"/>
    <col min="10927" max="10927" width="11.7109375" style="2" customWidth="1"/>
    <col min="10928" max="10928" width="25" style="2" customWidth="1"/>
    <col min="10929" max="10929" width="9.140625" style="2"/>
    <col min="10930" max="10930" width="49.85546875" style="2" customWidth="1"/>
    <col min="10931" max="10931" width="11.7109375" style="2" customWidth="1"/>
    <col min="10932" max="10932" width="25" style="2" customWidth="1"/>
    <col min="10933" max="10933" width="9.140625" style="2"/>
    <col min="10934" max="10934" width="49.85546875" style="2" customWidth="1"/>
    <col min="10935" max="10935" width="11.7109375" style="2" customWidth="1"/>
    <col min="10936" max="10936" width="25" style="2" customWidth="1"/>
    <col min="10937" max="10937" width="9.140625" style="2"/>
    <col min="10938" max="10938" width="49.85546875" style="2" customWidth="1"/>
    <col min="10939" max="10939" width="11.7109375" style="2" customWidth="1"/>
    <col min="10940" max="10940" width="25" style="2" customWidth="1"/>
    <col min="10941" max="10941" width="9.140625" style="2"/>
    <col min="10942" max="10942" width="49.85546875" style="2" customWidth="1"/>
    <col min="10943" max="10943" width="11.7109375" style="2" customWidth="1"/>
    <col min="10944" max="10944" width="25" style="2" customWidth="1"/>
    <col min="10945" max="10945" width="9.140625" style="2"/>
    <col min="10946" max="10946" width="49.85546875" style="2" customWidth="1"/>
    <col min="10947" max="10947" width="11.7109375" style="2" customWidth="1"/>
    <col min="10948" max="10948" width="25" style="2" customWidth="1"/>
    <col min="10949" max="10949" width="9.140625" style="2"/>
    <col min="10950" max="10950" width="49.85546875" style="2" customWidth="1"/>
    <col min="10951" max="10951" width="11.7109375" style="2" customWidth="1"/>
    <col min="10952" max="10952" width="25" style="2" customWidth="1"/>
    <col min="10953" max="10953" width="9.140625" style="2"/>
    <col min="10954" max="10954" width="49.85546875" style="2" customWidth="1"/>
    <col min="10955" max="10955" width="11.7109375" style="2" customWidth="1"/>
    <col min="10956" max="10956" width="25" style="2" customWidth="1"/>
    <col min="10957" max="10957" width="9.140625" style="2"/>
    <col min="10958" max="10958" width="49.85546875" style="2" customWidth="1"/>
    <col min="10959" max="10959" width="11.7109375" style="2" customWidth="1"/>
    <col min="10960" max="10960" width="25" style="2" customWidth="1"/>
    <col min="10961" max="10961" width="9.140625" style="2"/>
    <col min="10962" max="10962" width="49.85546875" style="2" customWidth="1"/>
    <col min="10963" max="10963" width="11.7109375" style="2" customWidth="1"/>
    <col min="10964" max="10964" width="25" style="2" customWidth="1"/>
    <col min="10965" max="10965" width="9.140625" style="2"/>
    <col min="10966" max="10966" width="49.85546875" style="2" customWidth="1"/>
    <col min="10967" max="10967" width="11.7109375" style="2" customWidth="1"/>
    <col min="10968" max="10968" width="25" style="2" customWidth="1"/>
    <col min="10969" max="10969" width="9.140625" style="2"/>
    <col min="10970" max="10970" width="49.85546875" style="2" customWidth="1"/>
    <col min="10971" max="10971" width="11.7109375" style="2" customWidth="1"/>
    <col min="10972" max="10972" width="25" style="2" customWidth="1"/>
    <col min="10973" max="10973" width="9.140625" style="2"/>
    <col min="10974" max="10974" width="49.85546875" style="2" customWidth="1"/>
    <col min="10975" max="10975" width="11.7109375" style="2" customWidth="1"/>
    <col min="10976" max="10976" width="25" style="2" customWidth="1"/>
    <col min="10977" max="10977" width="9.140625" style="2"/>
    <col min="10978" max="10978" width="49.85546875" style="2" customWidth="1"/>
    <col min="10979" max="10979" width="11.7109375" style="2" customWidth="1"/>
    <col min="10980" max="10980" width="25" style="2" customWidth="1"/>
    <col min="10981" max="10981" width="9.140625" style="2"/>
    <col min="10982" max="10982" width="49.85546875" style="2" customWidth="1"/>
    <col min="10983" max="10983" width="11.7109375" style="2" customWidth="1"/>
    <col min="10984" max="10984" width="25" style="2" customWidth="1"/>
    <col min="10985" max="10985" width="9.140625" style="2"/>
    <col min="10986" max="10986" width="49.85546875" style="2" customWidth="1"/>
    <col min="10987" max="10987" width="11.7109375" style="2" customWidth="1"/>
    <col min="10988" max="10988" width="25" style="2" customWidth="1"/>
    <col min="10989" max="10989" width="9.140625" style="2"/>
    <col min="10990" max="10990" width="49.85546875" style="2" customWidth="1"/>
    <col min="10991" max="10991" width="11.7109375" style="2" customWidth="1"/>
    <col min="10992" max="10992" width="25" style="2" customWidth="1"/>
    <col min="10993" max="10993" width="9.140625" style="2"/>
    <col min="10994" max="10994" width="49.85546875" style="2" customWidth="1"/>
    <col min="10995" max="10995" width="11.7109375" style="2" customWidth="1"/>
    <col min="10996" max="10996" width="25" style="2" customWidth="1"/>
    <col min="10997" max="10997" width="9.140625" style="2"/>
    <col min="10998" max="10998" width="49.85546875" style="2" customWidth="1"/>
    <col min="10999" max="10999" width="11.7109375" style="2" customWidth="1"/>
    <col min="11000" max="11000" width="25" style="2" customWidth="1"/>
    <col min="11001" max="11001" width="9.140625" style="2"/>
    <col min="11002" max="11002" width="49.85546875" style="2" customWidth="1"/>
    <col min="11003" max="11003" width="11.7109375" style="2" customWidth="1"/>
    <col min="11004" max="11004" width="25" style="2" customWidth="1"/>
    <col min="11005" max="11005" width="9.140625" style="2"/>
    <col min="11006" max="11006" width="49.85546875" style="2" customWidth="1"/>
    <col min="11007" max="11007" width="11.7109375" style="2" customWidth="1"/>
    <col min="11008" max="11008" width="25" style="2" customWidth="1"/>
    <col min="11009" max="11009" width="9.140625" style="2"/>
    <col min="11010" max="11010" width="49.85546875" style="2" customWidth="1"/>
    <col min="11011" max="11011" width="11.7109375" style="2" customWidth="1"/>
    <col min="11012" max="11012" width="25" style="2" customWidth="1"/>
    <col min="11013" max="11013" width="9.140625" style="2"/>
    <col min="11014" max="11014" width="49.85546875" style="2" customWidth="1"/>
    <col min="11015" max="11015" width="11.7109375" style="2" customWidth="1"/>
    <col min="11016" max="11016" width="25" style="2" customWidth="1"/>
    <col min="11017" max="11017" width="9.140625" style="2"/>
    <col min="11018" max="11018" width="49.85546875" style="2" customWidth="1"/>
    <col min="11019" max="11019" width="11.7109375" style="2" customWidth="1"/>
    <col min="11020" max="11020" width="25" style="2" customWidth="1"/>
    <col min="11021" max="11021" width="9.140625" style="2"/>
    <col min="11022" max="11022" width="49.85546875" style="2" customWidth="1"/>
    <col min="11023" max="11023" width="11.7109375" style="2" customWidth="1"/>
    <col min="11024" max="11024" width="25" style="2" customWidth="1"/>
    <col min="11025" max="11025" width="9.140625" style="2"/>
    <col min="11026" max="11026" width="49.85546875" style="2" customWidth="1"/>
    <col min="11027" max="11027" width="11.7109375" style="2" customWidth="1"/>
    <col min="11028" max="11028" width="25" style="2" customWidth="1"/>
    <col min="11029" max="11029" width="9.140625" style="2"/>
    <col min="11030" max="11030" width="49.85546875" style="2" customWidth="1"/>
    <col min="11031" max="11031" width="11.7109375" style="2" customWidth="1"/>
    <col min="11032" max="11032" width="25" style="2" customWidth="1"/>
    <col min="11033" max="11033" width="9.140625" style="2"/>
    <col min="11034" max="11034" width="49.85546875" style="2" customWidth="1"/>
    <col min="11035" max="11035" width="11.7109375" style="2" customWidth="1"/>
    <col min="11036" max="11036" width="25" style="2" customWidth="1"/>
    <col min="11037" max="11037" width="9.140625" style="2"/>
    <col min="11038" max="11038" width="49.85546875" style="2" customWidth="1"/>
    <col min="11039" max="11039" width="11.7109375" style="2" customWidth="1"/>
    <col min="11040" max="11040" width="25" style="2" customWidth="1"/>
    <col min="11041" max="11041" width="9.140625" style="2"/>
    <col min="11042" max="11042" width="49.85546875" style="2" customWidth="1"/>
    <col min="11043" max="11043" width="11.7109375" style="2" customWidth="1"/>
    <col min="11044" max="11044" width="25" style="2" customWidth="1"/>
    <col min="11045" max="11045" width="9.140625" style="2"/>
    <col min="11046" max="11046" width="49.85546875" style="2" customWidth="1"/>
    <col min="11047" max="11047" width="11.7109375" style="2" customWidth="1"/>
    <col min="11048" max="11048" width="25" style="2" customWidth="1"/>
    <col min="11049" max="11049" width="9.140625" style="2"/>
    <col min="11050" max="11050" width="49.85546875" style="2" customWidth="1"/>
    <col min="11051" max="11051" width="11.7109375" style="2" customWidth="1"/>
    <col min="11052" max="11052" width="25" style="2" customWidth="1"/>
    <col min="11053" max="11053" width="9.140625" style="2"/>
    <col min="11054" max="11054" width="49.85546875" style="2" customWidth="1"/>
    <col min="11055" max="11055" width="11.7109375" style="2" customWidth="1"/>
    <col min="11056" max="11056" width="25" style="2" customWidth="1"/>
    <col min="11057" max="11057" width="9.140625" style="2"/>
    <col min="11058" max="11058" width="49.85546875" style="2" customWidth="1"/>
    <col min="11059" max="11059" width="11.7109375" style="2" customWidth="1"/>
    <col min="11060" max="11060" width="25" style="2" customWidth="1"/>
    <col min="11061" max="11061" width="9.140625" style="2"/>
    <col min="11062" max="11062" width="49.85546875" style="2" customWidth="1"/>
    <col min="11063" max="11063" width="11.7109375" style="2" customWidth="1"/>
    <col min="11064" max="11064" width="25" style="2" customWidth="1"/>
    <col min="11065" max="11065" width="9.140625" style="2"/>
    <col min="11066" max="11066" width="49.85546875" style="2" customWidth="1"/>
    <col min="11067" max="11067" width="11.7109375" style="2" customWidth="1"/>
    <col min="11068" max="11068" width="25" style="2" customWidth="1"/>
    <col min="11069" max="11069" width="9.140625" style="2"/>
    <col min="11070" max="11070" width="49.85546875" style="2" customWidth="1"/>
    <col min="11071" max="11071" width="11.7109375" style="2" customWidth="1"/>
    <col min="11072" max="11072" width="25" style="2" customWidth="1"/>
    <col min="11073" max="11073" width="9.140625" style="2"/>
    <col min="11074" max="11074" width="49.85546875" style="2" customWidth="1"/>
    <col min="11075" max="11075" width="11.7109375" style="2" customWidth="1"/>
    <col min="11076" max="11076" width="25" style="2" customWidth="1"/>
    <col min="11077" max="11077" width="9.140625" style="2"/>
    <col min="11078" max="11078" width="49.85546875" style="2" customWidth="1"/>
    <col min="11079" max="11079" width="11.7109375" style="2" customWidth="1"/>
    <col min="11080" max="11080" width="25" style="2" customWidth="1"/>
    <col min="11081" max="11081" width="9.140625" style="2"/>
    <col min="11082" max="11082" width="49.85546875" style="2" customWidth="1"/>
    <col min="11083" max="11083" width="11.7109375" style="2" customWidth="1"/>
    <col min="11084" max="11084" width="25" style="2" customWidth="1"/>
    <col min="11085" max="11085" width="9.140625" style="2"/>
    <col min="11086" max="11086" width="49.85546875" style="2" customWidth="1"/>
    <col min="11087" max="11087" width="11.7109375" style="2" customWidth="1"/>
    <col min="11088" max="11088" width="25" style="2" customWidth="1"/>
    <col min="11089" max="11089" width="9.140625" style="2"/>
    <col min="11090" max="11090" width="49.85546875" style="2" customWidth="1"/>
    <col min="11091" max="11091" width="11.7109375" style="2" customWidth="1"/>
    <col min="11092" max="11092" width="25" style="2" customWidth="1"/>
    <col min="11093" max="11093" width="9.140625" style="2"/>
    <col min="11094" max="11094" width="49.85546875" style="2" customWidth="1"/>
    <col min="11095" max="11095" width="11.7109375" style="2" customWidth="1"/>
    <col min="11096" max="11096" width="25" style="2" customWidth="1"/>
    <col min="11097" max="11097" width="9.140625" style="2"/>
    <col min="11098" max="11098" width="49.85546875" style="2" customWidth="1"/>
    <col min="11099" max="11099" width="11.7109375" style="2" customWidth="1"/>
    <col min="11100" max="11100" width="25" style="2" customWidth="1"/>
    <col min="11101" max="11101" width="9.140625" style="2"/>
    <col min="11102" max="11102" width="49.85546875" style="2" customWidth="1"/>
    <col min="11103" max="11103" width="11.7109375" style="2" customWidth="1"/>
    <col min="11104" max="11104" width="25" style="2" customWidth="1"/>
    <col min="11105" max="11105" width="9.140625" style="2"/>
    <col min="11106" max="11106" width="49.85546875" style="2" customWidth="1"/>
    <col min="11107" max="11107" width="11.7109375" style="2" customWidth="1"/>
    <col min="11108" max="11108" width="25" style="2" customWidth="1"/>
    <col min="11109" max="11109" width="9.140625" style="2"/>
    <col min="11110" max="11110" width="49.85546875" style="2" customWidth="1"/>
    <col min="11111" max="11111" width="11.7109375" style="2" customWidth="1"/>
    <col min="11112" max="11112" width="25" style="2" customWidth="1"/>
    <col min="11113" max="11113" width="9.140625" style="2"/>
    <col min="11114" max="11114" width="49.85546875" style="2" customWidth="1"/>
    <col min="11115" max="11115" width="11.7109375" style="2" customWidth="1"/>
    <col min="11116" max="11116" width="25" style="2" customWidth="1"/>
    <col min="11117" max="11117" width="9.140625" style="2"/>
    <col min="11118" max="11118" width="49.85546875" style="2" customWidth="1"/>
    <col min="11119" max="11119" width="11.7109375" style="2" customWidth="1"/>
    <col min="11120" max="11120" width="25" style="2" customWidth="1"/>
    <col min="11121" max="11121" width="9.140625" style="2"/>
    <col min="11122" max="11122" width="49.85546875" style="2" customWidth="1"/>
    <col min="11123" max="11123" width="11.7109375" style="2" customWidth="1"/>
    <col min="11124" max="11124" width="25" style="2" customWidth="1"/>
    <col min="11125" max="11125" width="9.140625" style="2"/>
    <col min="11126" max="11126" width="49.85546875" style="2" customWidth="1"/>
    <col min="11127" max="11127" width="11.7109375" style="2" customWidth="1"/>
    <col min="11128" max="11128" width="25" style="2" customWidth="1"/>
    <col min="11129" max="11129" width="9.140625" style="2"/>
    <col min="11130" max="11130" width="49.85546875" style="2" customWidth="1"/>
    <col min="11131" max="11131" width="11.7109375" style="2" customWidth="1"/>
    <col min="11132" max="11132" width="25" style="2" customWidth="1"/>
    <col min="11133" max="11133" width="9.140625" style="2"/>
    <col min="11134" max="11134" width="49.85546875" style="2" customWidth="1"/>
    <col min="11135" max="11135" width="11.7109375" style="2" customWidth="1"/>
    <col min="11136" max="11136" width="25" style="2" customWidth="1"/>
    <col min="11137" max="11137" width="9.140625" style="2"/>
    <col min="11138" max="11138" width="49.85546875" style="2" customWidth="1"/>
    <col min="11139" max="11139" width="11.7109375" style="2" customWidth="1"/>
    <col min="11140" max="11140" width="25" style="2" customWidth="1"/>
    <col min="11141" max="11141" width="9.140625" style="2"/>
    <col min="11142" max="11142" width="49.85546875" style="2" customWidth="1"/>
    <col min="11143" max="11143" width="11.7109375" style="2" customWidth="1"/>
    <col min="11144" max="11144" width="25" style="2" customWidth="1"/>
    <col min="11145" max="11145" width="9.140625" style="2"/>
    <col min="11146" max="11146" width="49.85546875" style="2" customWidth="1"/>
    <col min="11147" max="11147" width="11.7109375" style="2" customWidth="1"/>
    <col min="11148" max="11148" width="25" style="2" customWidth="1"/>
    <col min="11149" max="11149" width="9.140625" style="2"/>
    <col min="11150" max="11150" width="49.85546875" style="2" customWidth="1"/>
    <col min="11151" max="11151" width="11.7109375" style="2" customWidth="1"/>
    <col min="11152" max="11152" width="25" style="2" customWidth="1"/>
    <col min="11153" max="11153" width="9.140625" style="2"/>
    <col min="11154" max="11154" width="49.85546875" style="2" customWidth="1"/>
    <col min="11155" max="11155" width="11.7109375" style="2" customWidth="1"/>
    <col min="11156" max="11156" width="25" style="2" customWidth="1"/>
    <col min="11157" max="11157" width="9.140625" style="2"/>
    <col min="11158" max="11158" width="49.85546875" style="2" customWidth="1"/>
    <col min="11159" max="11159" width="11.7109375" style="2" customWidth="1"/>
    <col min="11160" max="11160" width="25" style="2" customWidth="1"/>
    <col min="11161" max="11161" width="9.140625" style="2"/>
    <col min="11162" max="11162" width="49.85546875" style="2" customWidth="1"/>
    <col min="11163" max="11163" width="11.7109375" style="2" customWidth="1"/>
    <col min="11164" max="11164" width="25" style="2" customWidth="1"/>
    <col min="11165" max="11165" width="9.140625" style="2"/>
    <col min="11166" max="11166" width="49.85546875" style="2" customWidth="1"/>
    <col min="11167" max="11167" width="11.7109375" style="2" customWidth="1"/>
    <col min="11168" max="11168" width="25" style="2" customWidth="1"/>
    <col min="11169" max="11169" width="9.140625" style="2"/>
    <col min="11170" max="11170" width="49.85546875" style="2" customWidth="1"/>
    <col min="11171" max="11171" width="11.7109375" style="2" customWidth="1"/>
    <col min="11172" max="11172" width="25" style="2" customWidth="1"/>
    <col min="11173" max="11173" width="9.140625" style="2"/>
    <col min="11174" max="11174" width="49.85546875" style="2" customWidth="1"/>
    <col min="11175" max="11175" width="11.7109375" style="2" customWidth="1"/>
    <col min="11176" max="11176" width="25" style="2" customWidth="1"/>
    <col min="11177" max="11177" width="9.140625" style="2"/>
    <col min="11178" max="11178" width="49.85546875" style="2" customWidth="1"/>
    <col min="11179" max="11179" width="11.7109375" style="2" customWidth="1"/>
    <col min="11180" max="11180" width="25" style="2" customWidth="1"/>
    <col min="11181" max="11181" width="9.140625" style="2"/>
    <col min="11182" max="11182" width="49.85546875" style="2" customWidth="1"/>
    <col min="11183" max="11183" width="11.7109375" style="2" customWidth="1"/>
    <col min="11184" max="11184" width="25" style="2" customWidth="1"/>
    <col min="11185" max="11185" width="9.140625" style="2"/>
    <col min="11186" max="11186" width="49.85546875" style="2" customWidth="1"/>
    <col min="11187" max="11187" width="11.7109375" style="2" customWidth="1"/>
    <col min="11188" max="11188" width="25" style="2" customWidth="1"/>
    <col min="11189" max="11189" width="9.140625" style="2"/>
    <col min="11190" max="11190" width="49.85546875" style="2" customWidth="1"/>
    <col min="11191" max="11191" width="11.7109375" style="2" customWidth="1"/>
    <col min="11192" max="11192" width="25" style="2" customWidth="1"/>
    <col min="11193" max="11193" width="9.140625" style="2"/>
    <col min="11194" max="11194" width="49.85546875" style="2" customWidth="1"/>
    <col min="11195" max="11195" width="11.7109375" style="2" customWidth="1"/>
    <col min="11196" max="11196" width="25" style="2" customWidth="1"/>
    <col min="11197" max="11197" width="9.140625" style="2"/>
    <col min="11198" max="11198" width="49.85546875" style="2" customWidth="1"/>
    <col min="11199" max="11199" width="11.7109375" style="2" customWidth="1"/>
    <col min="11200" max="11200" width="25" style="2" customWidth="1"/>
    <col min="11201" max="11201" width="9.140625" style="2"/>
    <col min="11202" max="11202" width="49.85546875" style="2" customWidth="1"/>
    <col min="11203" max="11203" width="11.7109375" style="2" customWidth="1"/>
    <col min="11204" max="11204" width="25" style="2" customWidth="1"/>
    <col min="11205" max="11205" width="9.140625" style="2"/>
    <col min="11206" max="11206" width="49.85546875" style="2" customWidth="1"/>
    <col min="11207" max="11207" width="11.7109375" style="2" customWidth="1"/>
    <col min="11208" max="11208" width="25" style="2" customWidth="1"/>
    <col min="11209" max="11209" width="9.140625" style="2"/>
    <col min="11210" max="11210" width="49.85546875" style="2" customWidth="1"/>
    <col min="11211" max="11211" width="11.7109375" style="2" customWidth="1"/>
    <col min="11212" max="11212" width="25" style="2" customWidth="1"/>
    <col min="11213" max="11213" width="9.140625" style="2"/>
    <col min="11214" max="11214" width="49.85546875" style="2" customWidth="1"/>
    <col min="11215" max="11215" width="11.7109375" style="2" customWidth="1"/>
    <col min="11216" max="11216" width="25" style="2" customWidth="1"/>
    <col min="11217" max="11217" width="9.140625" style="2"/>
    <col min="11218" max="11218" width="49.85546875" style="2" customWidth="1"/>
    <col min="11219" max="11219" width="11.7109375" style="2" customWidth="1"/>
    <col min="11220" max="11220" width="25" style="2" customWidth="1"/>
    <col min="11221" max="11221" width="9.140625" style="2"/>
    <col min="11222" max="11222" width="49.85546875" style="2" customWidth="1"/>
    <col min="11223" max="11223" width="11.7109375" style="2" customWidth="1"/>
    <col min="11224" max="11224" width="25" style="2" customWidth="1"/>
    <col min="11225" max="11225" width="9.140625" style="2"/>
    <col min="11226" max="11226" width="49.85546875" style="2" customWidth="1"/>
    <col min="11227" max="11227" width="11.7109375" style="2" customWidth="1"/>
    <col min="11228" max="11228" width="25" style="2" customWidth="1"/>
    <col min="11229" max="11229" width="9.140625" style="2"/>
    <col min="11230" max="11230" width="49.85546875" style="2" customWidth="1"/>
    <col min="11231" max="11231" width="11.7109375" style="2" customWidth="1"/>
    <col min="11232" max="11232" width="25" style="2" customWidth="1"/>
    <col min="11233" max="11233" width="9.140625" style="2"/>
    <col min="11234" max="11234" width="49.85546875" style="2" customWidth="1"/>
    <col min="11235" max="11235" width="11.7109375" style="2" customWidth="1"/>
    <col min="11236" max="11236" width="25" style="2" customWidth="1"/>
    <col min="11237" max="11237" width="9.140625" style="2"/>
    <col min="11238" max="11238" width="49.85546875" style="2" customWidth="1"/>
    <col min="11239" max="11239" width="11.7109375" style="2" customWidth="1"/>
    <col min="11240" max="11240" width="25" style="2" customWidth="1"/>
    <col min="11241" max="11241" width="9.140625" style="2"/>
    <col min="11242" max="11242" width="49.85546875" style="2" customWidth="1"/>
    <col min="11243" max="11243" width="11.7109375" style="2" customWidth="1"/>
    <col min="11244" max="11244" width="25" style="2" customWidth="1"/>
    <col min="11245" max="11245" width="9.140625" style="2"/>
    <col min="11246" max="11246" width="49.85546875" style="2" customWidth="1"/>
    <col min="11247" max="11247" width="11.7109375" style="2" customWidth="1"/>
    <col min="11248" max="11248" width="25" style="2" customWidth="1"/>
    <col min="11249" max="11249" width="9.140625" style="2"/>
    <col min="11250" max="11250" width="49.85546875" style="2" customWidth="1"/>
    <col min="11251" max="11251" width="11.7109375" style="2" customWidth="1"/>
    <col min="11252" max="11252" width="25" style="2" customWidth="1"/>
    <col min="11253" max="11253" width="9.140625" style="2"/>
    <col min="11254" max="11254" width="49.85546875" style="2" customWidth="1"/>
    <col min="11255" max="11255" width="11.7109375" style="2" customWidth="1"/>
    <col min="11256" max="11256" width="25" style="2" customWidth="1"/>
    <col min="11257" max="11257" width="9.140625" style="2"/>
    <col min="11258" max="11258" width="49.85546875" style="2" customWidth="1"/>
    <col min="11259" max="11259" width="11.7109375" style="2" customWidth="1"/>
    <col min="11260" max="11260" width="25" style="2" customWidth="1"/>
    <col min="11261" max="11261" width="9.140625" style="2"/>
    <col min="11262" max="11262" width="49.85546875" style="2" customWidth="1"/>
    <col min="11263" max="11263" width="11.7109375" style="2" customWidth="1"/>
    <col min="11264" max="11264" width="25" style="2" customWidth="1"/>
    <col min="11265" max="11265" width="9.140625" style="2"/>
    <col min="11266" max="11266" width="49.85546875" style="2" customWidth="1"/>
    <col min="11267" max="11267" width="11.7109375" style="2" customWidth="1"/>
    <col min="11268" max="11268" width="25" style="2" customWidth="1"/>
    <col min="11269" max="11269" width="9.140625" style="2"/>
    <col min="11270" max="11270" width="49.85546875" style="2" customWidth="1"/>
    <col min="11271" max="11271" width="11.7109375" style="2" customWidth="1"/>
    <col min="11272" max="11272" width="25" style="2" customWidth="1"/>
    <col min="11273" max="11273" width="9.140625" style="2"/>
    <col min="11274" max="11274" width="49.85546875" style="2" customWidth="1"/>
    <col min="11275" max="11275" width="11.7109375" style="2" customWidth="1"/>
    <col min="11276" max="11276" width="25" style="2" customWidth="1"/>
    <col min="11277" max="11277" width="9.140625" style="2"/>
    <col min="11278" max="11278" width="49.85546875" style="2" customWidth="1"/>
    <col min="11279" max="11279" width="11.7109375" style="2" customWidth="1"/>
    <col min="11280" max="11280" width="25" style="2" customWidth="1"/>
    <col min="11281" max="11281" width="9.140625" style="2"/>
    <col min="11282" max="11282" width="49.85546875" style="2" customWidth="1"/>
    <col min="11283" max="11283" width="11.7109375" style="2" customWidth="1"/>
    <col min="11284" max="11284" width="25" style="2" customWidth="1"/>
    <col min="11285" max="11285" width="9.140625" style="2"/>
    <col min="11286" max="11286" width="49.85546875" style="2" customWidth="1"/>
    <col min="11287" max="11287" width="11.7109375" style="2" customWidth="1"/>
    <col min="11288" max="11288" width="25" style="2" customWidth="1"/>
    <col min="11289" max="11289" width="9.140625" style="2"/>
    <col min="11290" max="11290" width="49.85546875" style="2" customWidth="1"/>
    <col min="11291" max="11291" width="11.7109375" style="2" customWidth="1"/>
    <col min="11292" max="11292" width="25" style="2" customWidth="1"/>
    <col min="11293" max="11293" width="9.140625" style="2"/>
    <col min="11294" max="11294" width="49.85546875" style="2" customWidth="1"/>
    <col min="11295" max="11295" width="11.7109375" style="2" customWidth="1"/>
    <col min="11296" max="11296" width="25" style="2" customWidth="1"/>
    <col min="11297" max="11297" width="9.140625" style="2"/>
    <col min="11298" max="11298" width="49.85546875" style="2" customWidth="1"/>
    <col min="11299" max="11299" width="11.7109375" style="2" customWidth="1"/>
    <col min="11300" max="11300" width="25" style="2" customWidth="1"/>
    <col min="11301" max="11301" width="9.140625" style="2"/>
    <col min="11302" max="11302" width="49.85546875" style="2" customWidth="1"/>
    <col min="11303" max="11303" width="11.7109375" style="2" customWidth="1"/>
    <col min="11304" max="11304" width="25" style="2" customWidth="1"/>
    <col min="11305" max="11305" width="9.140625" style="2"/>
    <col min="11306" max="11306" width="49.85546875" style="2" customWidth="1"/>
    <col min="11307" max="11307" width="11.7109375" style="2" customWidth="1"/>
    <col min="11308" max="11308" width="25" style="2" customWidth="1"/>
    <col min="11309" max="11309" width="9.140625" style="2"/>
    <col min="11310" max="11310" width="49.85546875" style="2" customWidth="1"/>
    <col min="11311" max="11311" width="11.7109375" style="2" customWidth="1"/>
    <col min="11312" max="11312" width="25" style="2" customWidth="1"/>
    <col min="11313" max="11313" width="9.140625" style="2"/>
    <col min="11314" max="11314" width="49.85546875" style="2" customWidth="1"/>
    <col min="11315" max="11315" width="11.7109375" style="2" customWidth="1"/>
    <col min="11316" max="11316" width="25" style="2" customWidth="1"/>
    <col min="11317" max="11317" width="9.140625" style="2"/>
    <col min="11318" max="11318" width="49.85546875" style="2" customWidth="1"/>
    <col min="11319" max="11319" width="11.7109375" style="2" customWidth="1"/>
    <col min="11320" max="11320" width="25" style="2" customWidth="1"/>
    <col min="11321" max="11321" width="9.140625" style="2"/>
    <col min="11322" max="11322" width="49.85546875" style="2" customWidth="1"/>
    <col min="11323" max="11323" width="11.7109375" style="2" customWidth="1"/>
    <col min="11324" max="11324" width="25" style="2" customWidth="1"/>
    <col min="11325" max="11325" width="9.140625" style="2"/>
    <col min="11326" max="11326" width="49.85546875" style="2" customWidth="1"/>
    <col min="11327" max="11327" width="11.7109375" style="2" customWidth="1"/>
    <col min="11328" max="11328" width="25" style="2" customWidth="1"/>
    <col min="11329" max="11329" width="9.140625" style="2"/>
    <col min="11330" max="11330" width="49.85546875" style="2" customWidth="1"/>
    <col min="11331" max="11331" width="11.7109375" style="2" customWidth="1"/>
    <col min="11332" max="11332" width="25" style="2" customWidth="1"/>
    <col min="11333" max="11333" width="9.140625" style="2"/>
    <col min="11334" max="11334" width="49.85546875" style="2" customWidth="1"/>
    <col min="11335" max="11335" width="11.7109375" style="2" customWidth="1"/>
    <col min="11336" max="11336" width="25" style="2" customWidth="1"/>
    <col min="11337" max="11337" width="9.140625" style="2"/>
    <col min="11338" max="11338" width="49.85546875" style="2" customWidth="1"/>
    <col min="11339" max="11339" width="11.7109375" style="2" customWidth="1"/>
    <col min="11340" max="11340" width="25" style="2" customWidth="1"/>
    <col min="11341" max="11341" width="9.140625" style="2"/>
    <col min="11342" max="11342" width="49.85546875" style="2" customWidth="1"/>
    <col min="11343" max="11343" width="11.7109375" style="2" customWidth="1"/>
    <col min="11344" max="11344" width="25" style="2" customWidth="1"/>
    <col min="11345" max="11345" width="9.140625" style="2"/>
    <col min="11346" max="11346" width="49.85546875" style="2" customWidth="1"/>
    <col min="11347" max="11347" width="11.7109375" style="2" customWidth="1"/>
    <col min="11348" max="11348" width="25" style="2" customWidth="1"/>
    <col min="11349" max="11349" width="9.140625" style="2"/>
    <col min="11350" max="11350" width="49.85546875" style="2" customWidth="1"/>
    <col min="11351" max="11351" width="11.7109375" style="2" customWidth="1"/>
    <col min="11352" max="11352" width="25" style="2" customWidth="1"/>
    <col min="11353" max="11353" width="9.140625" style="2"/>
    <col min="11354" max="11354" width="49.85546875" style="2" customWidth="1"/>
    <col min="11355" max="11355" width="11.7109375" style="2" customWidth="1"/>
    <col min="11356" max="11356" width="25" style="2" customWidth="1"/>
    <col min="11357" max="11357" width="9.140625" style="2"/>
    <col min="11358" max="11358" width="49.85546875" style="2" customWidth="1"/>
    <col min="11359" max="11359" width="11.7109375" style="2" customWidth="1"/>
    <col min="11360" max="11360" width="25" style="2" customWidth="1"/>
    <col min="11361" max="11361" width="9.140625" style="2"/>
    <col min="11362" max="11362" width="49.85546875" style="2" customWidth="1"/>
    <col min="11363" max="11363" width="11.7109375" style="2" customWidth="1"/>
    <col min="11364" max="11364" width="25" style="2" customWidth="1"/>
    <col min="11365" max="11365" width="9.140625" style="2"/>
    <col min="11366" max="11366" width="49.85546875" style="2" customWidth="1"/>
    <col min="11367" max="11367" width="11.7109375" style="2" customWidth="1"/>
    <col min="11368" max="11368" width="25" style="2" customWidth="1"/>
    <col min="11369" max="11369" width="9.140625" style="2"/>
    <col min="11370" max="11370" width="49.85546875" style="2" customWidth="1"/>
    <col min="11371" max="11371" width="11.7109375" style="2" customWidth="1"/>
    <col min="11372" max="11372" width="25" style="2" customWidth="1"/>
    <col min="11373" max="11373" width="9.140625" style="2"/>
    <col min="11374" max="11374" width="49.85546875" style="2" customWidth="1"/>
    <col min="11375" max="11375" width="11.7109375" style="2" customWidth="1"/>
    <col min="11376" max="11376" width="25" style="2" customWidth="1"/>
    <col min="11377" max="11377" width="9.140625" style="2"/>
    <col min="11378" max="11378" width="49.85546875" style="2" customWidth="1"/>
    <col min="11379" max="11379" width="11.7109375" style="2" customWidth="1"/>
    <col min="11380" max="11380" width="25" style="2" customWidth="1"/>
    <col min="11381" max="11381" width="9.140625" style="2"/>
    <col min="11382" max="11382" width="49.85546875" style="2" customWidth="1"/>
    <col min="11383" max="11383" width="11.7109375" style="2" customWidth="1"/>
    <col min="11384" max="11384" width="25" style="2" customWidth="1"/>
    <col min="11385" max="11385" width="9.140625" style="2"/>
    <col min="11386" max="11386" width="49.85546875" style="2" customWidth="1"/>
    <col min="11387" max="11387" width="11.7109375" style="2" customWidth="1"/>
    <col min="11388" max="11388" width="25" style="2" customWidth="1"/>
    <col min="11389" max="11389" width="9.140625" style="2"/>
    <col min="11390" max="11390" width="49.85546875" style="2" customWidth="1"/>
    <col min="11391" max="11391" width="11.7109375" style="2" customWidth="1"/>
    <col min="11392" max="11392" width="25" style="2" customWidth="1"/>
    <col min="11393" max="11393" width="9.140625" style="2"/>
    <col min="11394" max="11394" width="49.85546875" style="2" customWidth="1"/>
    <col min="11395" max="11395" width="11.7109375" style="2" customWidth="1"/>
    <col min="11396" max="11396" width="25" style="2" customWidth="1"/>
    <col min="11397" max="11397" width="9.140625" style="2"/>
    <col min="11398" max="11398" width="49.85546875" style="2" customWidth="1"/>
    <col min="11399" max="11399" width="11.7109375" style="2" customWidth="1"/>
    <col min="11400" max="11400" width="25" style="2" customWidth="1"/>
    <col min="11401" max="11401" width="9.140625" style="2"/>
    <col min="11402" max="11402" width="49.85546875" style="2" customWidth="1"/>
    <col min="11403" max="11403" width="11.7109375" style="2" customWidth="1"/>
    <col min="11404" max="11404" width="25" style="2" customWidth="1"/>
    <col min="11405" max="11405" width="9.140625" style="2"/>
    <col min="11406" max="11406" width="49.85546875" style="2" customWidth="1"/>
    <col min="11407" max="11407" width="11.7109375" style="2" customWidth="1"/>
    <col min="11408" max="11408" width="25" style="2" customWidth="1"/>
    <col min="11409" max="11409" width="9.140625" style="2"/>
    <col min="11410" max="11410" width="49.85546875" style="2" customWidth="1"/>
    <col min="11411" max="11411" width="11.7109375" style="2" customWidth="1"/>
    <col min="11412" max="11412" width="25" style="2" customWidth="1"/>
    <col min="11413" max="11413" width="9.140625" style="2"/>
    <col min="11414" max="11414" width="49.85546875" style="2" customWidth="1"/>
    <col min="11415" max="11415" width="11.7109375" style="2" customWidth="1"/>
    <col min="11416" max="11416" width="25" style="2" customWidth="1"/>
    <col min="11417" max="11417" width="9.140625" style="2"/>
    <col min="11418" max="11418" width="49.85546875" style="2" customWidth="1"/>
    <col min="11419" max="11419" width="11.7109375" style="2" customWidth="1"/>
    <col min="11420" max="11420" width="25" style="2" customWidth="1"/>
    <col min="11421" max="11421" width="9.140625" style="2"/>
    <col min="11422" max="11422" width="49.85546875" style="2" customWidth="1"/>
    <col min="11423" max="11423" width="11.7109375" style="2" customWidth="1"/>
    <col min="11424" max="11424" width="25" style="2" customWidth="1"/>
    <col min="11425" max="11425" width="9.140625" style="2"/>
    <col min="11426" max="11426" width="49.85546875" style="2" customWidth="1"/>
    <col min="11427" max="11427" width="11.7109375" style="2" customWidth="1"/>
    <col min="11428" max="11428" width="25" style="2" customWidth="1"/>
    <col min="11429" max="11429" width="9.140625" style="2"/>
    <col min="11430" max="11430" width="49.85546875" style="2" customWidth="1"/>
    <col min="11431" max="11431" width="11.7109375" style="2" customWidth="1"/>
    <col min="11432" max="11432" width="25" style="2" customWidth="1"/>
    <col min="11433" max="11433" width="9.140625" style="2"/>
    <col min="11434" max="11434" width="49.85546875" style="2" customWidth="1"/>
    <col min="11435" max="11435" width="11.7109375" style="2" customWidth="1"/>
    <col min="11436" max="11436" width="25" style="2" customWidth="1"/>
    <col min="11437" max="11437" width="9.140625" style="2"/>
    <col min="11438" max="11438" width="49.85546875" style="2" customWidth="1"/>
    <col min="11439" max="11439" width="11.7109375" style="2" customWidth="1"/>
    <col min="11440" max="11440" width="25" style="2" customWidth="1"/>
    <col min="11441" max="11441" width="9.140625" style="2"/>
    <col min="11442" max="11442" width="49.85546875" style="2" customWidth="1"/>
    <col min="11443" max="11443" width="11.7109375" style="2" customWidth="1"/>
    <col min="11444" max="11444" width="25" style="2" customWidth="1"/>
    <col min="11445" max="11445" width="9.140625" style="2"/>
    <col min="11446" max="11446" width="49.85546875" style="2" customWidth="1"/>
    <col min="11447" max="11447" width="11.7109375" style="2" customWidth="1"/>
    <col min="11448" max="11448" width="25" style="2" customWidth="1"/>
    <col min="11449" max="11449" width="9.140625" style="2"/>
    <col min="11450" max="11450" width="49.85546875" style="2" customWidth="1"/>
    <col min="11451" max="11451" width="11.7109375" style="2" customWidth="1"/>
    <col min="11452" max="11452" width="25" style="2" customWidth="1"/>
    <col min="11453" max="11453" width="9.140625" style="2"/>
    <col min="11454" max="11454" width="49.85546875" style="2" customWidth="1"/>
    <col min="11455" max="11455" width="11.7109375" style="2" customWidth="1"/>
    <col min="11456" max="11456" width="25" style="2" customWidth="1"/>
    <col min="11457" max="11457" width="9.140625" style="2"/>
    <col min="11458" max="11458" width="49.85546875" style="2" customWidth="1"/>
    <col min="11459" max="11459" width="11.7109375" style="2" customWidth="1"/>
    <col min="11460" max="11460" width="25" style="2" customWidth="1"/>
    <col min="11461" max="11461" width="9.140625" style="2"/>
    <col min="11462" max="11462" width="49.85546875" style="2" customWidth="1"/>
    <col min="11463" max="11463" width="11.7109375" style="2" customWidth="1"/>
    <col min="11464" max="11464" width="25" style="2" customWidth="1"/>
    <col min="11465" max="11465" width="9.140625" style="2"/>
    <col min="11466" max="11466" width="49.85546875" style="2" customWidth="1"/>
    <col min="11467" max="11467" width="11.7109375" style="2" customWidth="1"/>
    <col min="11468" max="11468" width="25" style="2" customWidth="1"/>
    <col min="11469" max="11469" width="9.140625" style="2"/>
    <col min="11470" max="11470" width="49.85546875" style="2" customWidth="1"/>
    <col min="11471" max="11471" width="11.7109375" style="2" customWidth="1"/>
    <col min="11472" max="11472" width="25" style="2" customWidth="1"/>
    <col min="11473" max="11473" width="9.140625" style="2"/>
    <col min="11474" max="11474" width="49.85546875" style="2" customWidth="1"/>
    <col min="11475" max="11475" width="11.7109375" style="2" customWidth="1"/>
    <col min="11476" max="11476" width="25" style="2" customWidth="1"/>
    <col min="11477" max="11477" width="9.140625" style="2"/>
    <col min="11478" max="11478" width="49.85546875" style="2" customWidth="1"/>
    <col min="11479" max="11479" width="11.7109375" style="2" customWidth="1"/>
    <col min="11480" max="11480" width="25" style="2" customWidth="1"/>
    <col min="11481" max="11481" width="9.140625" style="2"/>
    <col min="11482" max="11482" width="49.85546875" style="2" customWidth="1"/>
    <col min="11483" max="11483" width="11.7109375" style="2" customWidth="1"/>
    <col min="11484" max="11484" width="25" style="2" customWidth="1"/>
    <col min="11485" max="11485" width="9.140625" style="2"/>
    <col min="11486" max="11486" width="49.85546875" style="2" customWidth="1"/>
    <col min="11487" max="11487" width="11.7109375" style="2" customWidth="1"/>
    <col min="11488" max="11488" width="25" style="2" customWidth="1"/>
    <col min="11489" max="11489" width="9.140625" style="2"/>
    <col min="11490" max="11490" width="49.85546875" style="2" customWidth="1"/>
    <col min="11491" max="11491" width="11.7109375" style="2" customWidth="1"/>
    <col min="11492" max="11492" width="25" style="2" customWidth="1"/>
    <col min="11493" max="11493" width="9.140625" style="2"/>
    <col min="11494" max="11494" width="49.85546875" style="2" customWidth="1"/>
    <col min="11495" max="11495" width="11.7109375" style="2" customWidth="1"/>
    <col min="11496" max="11496" width="25" style="2" customWidth="1"/>
    <col min="11497" max="11497" width="9.140625" style="2"/>
    <col min="11498" max="11498" width="49.85546875" style="2" customWidth="1"/>
    <col min="11499" max="11499" width="11.7109375" style="2" customWidth="1"/>
    <col min="11500" max="11500" width="25" style="2" customWidth="1"/>
    <col min="11501" max="11501" width="9.140625" style="2"/>
    <col min="11502" max="11502" width="49.85546875" style="2" customWidth="1"/>
    <col min="11503" max="11503" width="11.7109375" style="2" customWidth="1"/>
    <col min="11504" max="11504" width="25" style="2" customWidth="1"/>
    <col min="11505" max="11505" width="9.140625" style="2"/>
    <col min="11506" max="11506" width="49.85546875" style="2" customWidth="1"/>
    <col min="11507" max="11507" width="11.7109375" style="2" customWidth="1"/>
    <col min="11508" max="11508" width="25" style="2" customWidth="1"/>
    <col min="11509" max="11509" width="9.140625" style="2"/>
    <col min="11510" max="11510" width="49.85546875" style="2" customWidth="1"/>
    <col min="11511" max="11511" width="11.7109375" style="2" customWidth="1"/>
    <col min="11512" max="11512" width="25" style="2" customWidth="1"/>
    <col min="11513" max="11513" width="9.140625" style="2"/>
    <col min="11514" max="11514" width="49.85546875" style="2" customWidth="1"/>
    <col min="11515" max="11515" width="11.7109375" style="2" customWidth="1"/>
    <col min="11516" max="11516" width="25" style="2" customWidth="1"/>
    <col min="11517" max="11517" width="9.140625" style="2"/>
    <col min="11518" max="11518" width="49.85546875" style="2" customWidth="1"/>
    <col min="11519" max="11519" width="11.7109375" style="2" customWidth="1"/>
    <col min="11520" max="11520" width="25" style="2" customWidth="1"/>
    <col min="11521" max="11521" width="9.140625" style="2"/>
    <col min="11522" max="11522" width="49.85546875" style="2" customWidth="1"/>
    <col min="11523" max="11523" width="11.7109375" style="2" customWidth="1"/>
    <col min="11524" max="11524" width="25" style="2" customWidth="1"/>
    <col min="11525" max="11525" width="9.140625" style="2"/>
    <col min="11526" max="11526" width="49.85546875" style="2" customWidth="1"/>
    <col min="11527" max="11527" width="11.7109375" style="2" customWidth="1"/>
    <col min="11528" max="11528" width="25" style="2" customWidth="1"/>
    <col min="11529" max="11529" width="9.140625" style="2"/>
    <col min="11530" max="11530" width="49.85546875" style="2" customWidth="1"/>
    <col min="11531" max="11531" width="11.7109375" style="2" customWidth="1"/>
    <col min="11532" max="11532" width="25" style="2" customWidth="1"/>
    <col min="11533" max="11533" width="9.140625" style="2"/>
    <col min="11534" max="11534" width="49.85546875" style="2" customWidth="1"/>
    <col min="11535" max="11535" width="11.7109375" style="2" customWidth="1"/>
    <col min="11536" max="11536" width="25" style="2" customWidth="1"/>
    <col min="11537" max="11537" width="9.140625" style="2"/>
    <col min="11538" max="11538" width="49.85546875" style="2" customWidth="1"/>
    <col min="11539" max="11539" width="11.7109375" style="2" customWidth="1"/>
    <col min="11540" max="11540" width="25" style="2" customWidth="1"/>
    <col min="11541" max="11541" width="9.140625" style="2"/>
    <col min="11542" max="11542" width="49.85546875" style="2" customWidth="1"/>
    <col min="11543" max="11543" width="11.7109375" style="2" customWidth="1"/>
    <col min="11544" max="11544" width="25" style="2" customWidth="1"/>
    <col min="11545" max="11545" width="9.140625" style="2"/>
    <col min="11546" max="11546" width="49.85546875" style="2" customWidth="1"/>
    <col min="11547" max="11547" width="11.7109375" style="2" customWidth="1"/>
    <col min="11548" max="11548" width="25" style="2" customWidth="1"/>
    <col min="11549" max="11549" width="9.140625" style="2"/>
    <col min="11550" max="11550" width="49.85546875" style="2" customWidth="1"/>
    <col min="11551" max="11551" width="11.7109375" style="2" customWidth="1"/>
    <col min="11552" max="11552" width="25" style="2" customWidth="1"/>
    <col min="11553" max="11553" width="9.140625" style="2"/>
    <col min="11554" max="11554" width="49.85546875" style="2" customWidth="1"/>
    <col min="11555" max="11555" width="11.7109375" style="2" customWidth="1"/>
    <col min="11556" max="11556" width="25" style="2" customWidth="1"/>
    <col min="11557" max="11557" width="9.140625" style="2"/>
    <col min="11558" max="11558" width="49.85546875" style="2" customWidth="1"/>
    <col min="11559" max="11559" width="11.7109375" style="2" customWidth="1"/>
    <col min="11560" max="11560" width="25" style="2" customWidth="1"/>
    <col min="11561" max="11561" width="9.140625" style="2"/>
    <col min="11562" max="11562" width="49.85546875" style="2" customWidth="1"/>
    <col min="11563" max="11563" width="11.7109375" style="2" customWidth="1"/>
    <col min="11564" max="11564" width="25" style="2" customWidth="1"/>
    <col min="11565" max="11565" width="9.140625" style="2"/>
    <col min="11566" max="11566" width="49.85546875" style="2" customWidth="1"/>
    <col min="11567" max="11567" width="11.7109375" style="2" customWidth="1"/>
    <col min="11568" max="11568" width="25" style="2" customWidth="1"/>
    <col min="11569" max="11569" width="9.140625" style="2"/>
    <col min="11570" max="11570" width="49.85546875" style="2" customWidth="1"/>
    <col min="11571" max="11571" width="11.7109375" style="2" customWidth="1"/>
    <col min="11572" max="11572" width="25" style="2" customWidth="1"/>
    <col min="11573" max="11573" width="9.140625" style="2"/>
    <col min="11574" max="11574" width="49.85546875" style="2" customWidth="1"/>
    <col min="11575" max="11575" width="11.7109375" style="2" customWidth="1"/>
    <col min="11576" max="11576" width="25" style="2" customWidth="1"/>
    <col min="11577" max="11577" width="9.140625" style="2"/>
    <col min="11578" max="11578" width="49.85546875" style="2" customWidth="1"/>
    <col min="11579" max="11579" width="11.7109375" style="2" customWidth="1"/>
    <col min="11580" max="11580" width="25" style="2" customWidth="1"/>
    <col min="11581" max="11581" width="9.140625" style="2"/>
    <col min="11582" max="11582" width="49.85546875" style="2" customWidth="1"/>
    <col min="11583" max="11583" width="11.7109375" style="2" customWidth="1"/>
    <col min="11584" max="11584" width="25" style="2" customWidth="1"/>
    <col min="11585" max="11585" width="9.140625" style="2"/>
    <col min="11586" max="11586" width="49.85546875" style="2" customWidth="1"/>
    <col min="11587" max="11587" width="11.7109375" style="2" customWidth="1"/>
    <col min="11588" max="11588" width="25" style="2" customWidth="1"/>
    <col min="11589" max="11589" width="9.140625" style="2"/>
    <col min="11590" max="11590" width="49.85546875" style="2" customWidth="1"/>
    <col min="11591" max="11591" width="11.7109375" style="2" customWidth="1"/>
    <col min="11592" max="11592" width="25" style="2" customWidth="1"/>
    <col min="11593" max="11593" width="9.140625" style="2"/>
    <col min="11594" max="11594" width="49.85546875" style="2" customWidth="1"/>
    <col min="11595" max="11595" width="11.7109375" style="2" customWidth="1"/>
    <col min="11596" max="11596" width="25" style="2" customWidth="1"/>
    <col min="11597" max="11597" width="9.140625" style="2"/>
    <col min="11598" max="11598" width="49.85546875" style="2" customWidth="1"/>
    <col min="11599" max="11599" width="11.7109375" style="2" customWidth="1"/>
    <col min="11600" max="11600" width="25" style="2" customWidth="1"/>
    <col min="11601" max="11601" width="9.140625" style="2"/>
    <col min="11602" max="11602" width="49.85546875" style="2" customWidth="1"/>
    <col min="11603" max="11603" width="11.7109375" style="2" customWidth="1"/>
    <col min="11604" max="11604" width="25" style="2" customWidth="1"/>
    <col min="11605" max="11605" width="9.140625" style="2"/>
    <col min="11606" max="11606" width="49.85546875" style="2" customWidth="1"/>
    <col min="11607" max="11607" width="11.7109375" style="2" customWidth="1"/>
    <col min="11608" max="11608" width="25" style="2" customWidth="1"/>
    <col min="11609" max="11609" width="9.140625" style="2"/>
    <col min="11610" max="11610" width="49.85546875" style="2" customWidth="1"/>
    <col min="11611" max="11611" width="11.7109375" style="2" customWidth="1"/>
    <col min="11612" max="11612" width="25" style="2" customWidth="1"/>
    <col min="11613" max="11613" width="9.140625" style="2"/>
    <col min="11614" max="11614" width="49.85546875" style="2" customWidth="1"/>
    <col min="11615" max="11615" width="11.7109375" style="2" customWidth="1"/>
    <col min="11616" max="11616" width="25" style="2" customWidth="1"/>
    <col min="11617" max="11617" width="9.140625" style="2"/>
    <col min="11618" max="11618" width="49.85546875" style="2" customWidth="1"/>
    <col min="11619" max="11619" width="11.7109375" style="2" customWidth="1"/>
    <col min="11620" max="11620" width="25" style="2" customWidth="1"/>
    <col min="11621" max="11621" width="9.140625" style="2"/>
    <col min="11622" max="11622" width="49.85546875" style="2" customWidth="1"/>
    <col min="11623" max="11623" width="11.7109375" style="2" customWidth="1"/>
    <col min="11624" max="11624" width="25" style="2" customWidth="1"/>
    <col min="11625" max="11625" width="9.140625" style="2"/>
    <col min="11626" max="11626" width="49.85546875" style="2" customWidth="1"/>
    <col min="11627" max="11627" width="11.7109375" style="2" customWidth="1"/>
    <col min="11628" max="11628" width="25" style="2" customWidth="1"/>
    <col min="11629" max="11629" width="9.140625" style="2"/>
    <col min="11630" max="11630" width="49.85546875" style="2" customWidth="1"/>
    <col min="11631" max="11631" width="11.7109375" style="2" customWidth="1"/>
    <col min="11632" max="11632" width="25" style="2" customWidth="1"/>
    <col min="11633" max="11633" width="9.140625" style="2"/>
    <col min="11634" max="11634" width="49.85546875" style="2" customWidth="1"/>
    <col min="11635" max="11635" width="11.7109375" style="2" customWidth="1"/>
    <col min="11636" max="11636" width="25" style="2" customWidth="1"/>
    <col min="11637" max="11637" width="9.140625" style="2"/>
    <col min="11638" max="11638" width="49.85546875" style="2" customWidth="1"/>
    <col min="11639" max="11639" width="11.7109375" style="2" customWidth="1"/>
    <col min="11640" max="11640" width="25" style="2" customWidth="1"/>
    <col min="11641" max="11641" width="9.140625" style="2"/>
    <col min="11642" max="11642" width="49.85546875" style="2" customWidth="1"/>
    <col min="11643" max="11643" width="11.7109375" style="2" customWidth="1"/>
    <col min="11644" max="11644" width="25" style="2" customWidth="1"/>
    <col min="11645" max="11645" width="9.140625" style="2"/>
    <col min="11646" max="11646" width="49.85546875" style="2" customWidth="1"/>
    <col min="11647" max="11647" width="11.7109375" style="2" customWidth="1"/>
    <col min="11648" max="11648" width="25" style="2" customWidth="1"/>
    <col min="11649" max="11649" width="9.140625" style="2"/>
    <col min="11650" max="11650" width="49.85546875" style="2" customWidth="1"/>
    <col min="11651" max="11651" width="11.7109375" style="2" customWidth="1"/>
    <col min="11652" max="11652" width="25" style="2" customWidth="1"/>
    <col min="11653" max="11653" width="9.140625" style="2"/>
    <col min="11654" max="11654" width="49.85546875" style="2" customWidth="1"/>
    <col min="11655" max="11655" width="11.7109375" style="2" customWidth="1"/>
    <col min="11656" max="11656" width="25" style="2" customWidth="1"/>
    <col min="11657" max="11657" width="9.140625" style="2"/>
    <col min="11658" max="11658" width="49.85546875" style="2" customWidth="1"/>
    <col min="11659" max="11659" width="11.7109375" style="2" customWidth="1"/>
    <col min="11660" max="11660" width="25" style="2" customWidth="1"/>
    <col min="11661" max="11661" width="9.140625" style="2"/>
    <col min="11662" max="11662" width="49.85546875" style="2" customWidth="1"/>
    <col min="11663" max="11663" width="11.7109375" style="2" customWidth="1"/>
    <col min="11664" max="11664" width="25" style="2" customWidth="1"/>
    <col min="11665" max="11665" width="9.140625" style="2"/>
    <col min="11666" max="11666" width="49.85546875" style="2" customWidth="1"/>
    <col min="11667" max="11667" width="11.7109375" style="2" customWidth="1"/>
    <col min="11668" max="11668" width="25" style="2" customWidth="1"/>
    <col min="11669" max="11669" width="9.140625" style="2"/>
    <col min="11670" max="11670" width="49.85546875" style="2" customWidth="1"/>
    <col min="11671" max="11671" width="11.7109375" style="2" customWidth="1"/>
    <col min="11672" max="11672" width="25" style="2" customWidth="1"/>
    <col min="11673" max="11673" width="9.140625" style="2"/>
    <col min="11674" max="11674" width="49.85546875" style="2" customWidth="1"/>
    <col min="11675" max="11675" width="11.7109375" style="2" customWidth="1"/>
    <col min="11676" max="11676" width="25" style="2" customWidth="1"/>
    <col min="11677" max="11677" width="9.140625" style="2"/>
    <col min="11678" max="11678" width="49.85546875" style="2" customWidth="1"/>
    <col min="11679" max="11679" width="11.7109375" style="2" customWidth="1"/>
    <col min="11680" max="11680" width="25" style="2" customWidth="1"/>
    <col min="11681" max="11681" width="9.140625" style="2"/>
    <col min="11682" max="11682" width="49.85546875" style="2" customWidth="1"/>
    <col min="11683" max="11683" width="11.7109375" style="2" customWidth="1"/>
    <col min="11684" max="11684" width="25" style="2" customWidth="1"/>
    <col min="11685" max="11685" width="9.140625" style="2"/>
    <col min="11686" max="11686" width="49.85546875" style="2" customWidth="1"/>
    <col min="11687" max="11687" width="11.7109375" style="2" customWidth="1"/>
    <col min="11688" max="11688" width="25" style="2" customWidth="1"/>
    <col min="11689" max="11689" width="9.140625" style="2"/>
    <col min="11690" max="11690" width="49.85546875" style="2" customWidth="1"/>
    <col min="11691" max="11691" width="11.7109375" style="2" customWidth="1"/>
    <col min="11692" max="11692" width="25" style="2" customWidth="1"/>
    <col min="11693" max="11693" width="9.140625" style="2"/>
    <col min="11694" max="11694" width="49.85546875" style="2" customWidth="1"/>
    <col min="11695" max="11695" width="11.7109375" style="2" customWidth="1"/>
    <col min="11696" max="11696" width="25" style="2" customWidth="1"/>
    <col min="11697" max="11697" width="9.140625" style="2"/>
    <col min="11698" max="11698" width="49.85546875" style="2" customWidth="1"/>
    <col min="11699" max="11699" width="11.7109375" style="2" customWidth="1"/>
    <col min="11700" max="11700" width="25" style="2" customWidth="1"/>
    <col min="11701" max="11701" width="9.140625" style="2"/>
    <col min="11702" max="11702" width="49.85546875" style="2" customWidth="1"/>
    <col min="11703" max="11703" width="11.7109375" style="2" customWidth="1"/>
    <col min="11704" max="11704" width="25" style="2" customWidth="1"/>
    <col min="11705" max="11705" width="9.140625" style="2"/>
    <col min="11706" max="11706" width="49.85546875" style="2" customWidth="1"/>
    <col min="11707" max="11707" width="11.7109375" style="2" customWidth="1"/>
    <col min="11708" max="11708" width="25" style="2" customWidth="1"/>
    <col min="11709" max="11709" width="9.140625" style="2"/>
    <col min="11710" max="11710" width="49.85546875" style="2" customWidth="1"/>
    <col min="11711" max="11711" width="11.7109375" style="2" customWidth="1"/>
    <col min="11712" max="11712" width="25" style="2" customWidth="1"/>
    <col min="11713" max="11713" width="9.140625" style="2"/>
    <col min="11714" max="11714" width="49.85546875" style="2" customWidth="1"/>
    <col min="11715" max="11715" width="11.7109375" style="2" customWidth="1"/>
    <col min="11716" max="11716" width="25" style="2" customWidth="1"/>
    <col min="11717" max="11717" width="9.140625" style="2"/>
    <col min="11718" max="11718" width="49.85546875" style="2" customWidth="1"/>
    <col min="11719" max="11719" width="11.7109375" style="2" customWidth="1"/>
    <col min="11720" max="11720" width="25" style="2" customWidth="1"/>
    <col min="11721" max="11721" width="9.140625" style="2"/>
    <col min="11722" max="11722" width="49.85546875" style="2" customWidth="1"/>
    <col min="11723" max="11723" width="11.7109375" style="2" customWidth="1"/>
    <col min="11724" max="11724" width="25" style="2" customWidth="1"/>
    <col min="11725" max="11725" width="9.140625" style="2"/>
    <col min="11726" max="11726" width="49.85546875" style="2" customWidth="1"/>
    <col min="11727" max="11727" width="11.7109375" style="2" customWidth="1"/>
    <col min="11728" max="11728" width="25" style="2" customWidth="1"/>
    <col min="11729" max="11729" width="9.140625" style="2"/>
    <col min="11730" max="11730" width="49.85546875" style="2" customWidth="1"/>
    <col min="11731" max="11731" width="11.7109375" style="2" customWidth="1"/>
    <col min="11732" max="11732" width="25" style="2" customWidth="1"/>
    <col min="11733" max="11733" width="9.140625" style="2"/>
    <col min="11734" max="11734" width="49.85546875" style="2" customWidth="1"/>
    <col min="11735" max="11735" width="11.7109375" style="2" customWidth="1"/>
    <col min="11736" max="11736" width="25" style="2" customWidth="1"/>
    <col min="11737" max="11737" width="9.140625" style="2"/>
    <col min="11738" max="11738" width="49.85546875" style="2" customWidth="1"/>
    <col min="11739" max="11739" width="11.7109375" style="2" customWidth="1"/>
    <col min="11740" max="11740" width="25" style="2" customWidth="1"/>
    <col min="11741" max="11741" width="9.140625" style="2"/>
    <col min="11742" max="11742" width="49.85546875" style="2" customWidth="1"/>
    <col min="11743" max="11743" width="11.7109375" style="2" customWidth="1"/>
    <col min="11744" max="11744" width="25" style="2" customWidth="1"/>
    <col min="11745" max="11745" width="9.140625" style="2"/>
    <col min="11746" max="11746" width="49.85546875" style="2" customWidth="1"/>
    <col min="11747" max="11747" width="11.7109375" style="2" customWidth="1"/>
    <col min="11748" max="11748" width="25" style="2" customWidth="1"/>
    <col min="11749" max="11749" width="9.140625" style="2"/>
    <col min="11750" max="11750" width="49.85546875" style="2" customWidth="1"/>
    <col min="11751" max="11751" width="11.7109375" style="2" customWidth="1"/>
    <col min="11752" max="11752" width="25" style="2" customWidth="1"/>
    <col min="11753" max="11753" width="9.140625" style="2"/>
    <col min="11754" max="11754" width="49.85546875" style="2" customWidth="1"/>
    <col min="11755" max="11755" width="11.7109375" style="2" customWidth="1"/>
    <col min="11756" max="11756" width="25" style="2" customWidth="1"/>
    <col min="11757" max="11757" width="9.140625" style="2"/>
    <col min="11758" max="11758" width="49.85546875" style="2" customWidth="1"/>
    <col min="11759" max="11759" width="11.7109375" style="2" customWidth="1"/>
    <col min="11760" max="11760" width="25" style="2" customWidth="1"/>
    <col min="11761" max="11761" width="9.140625" style="2"/>
    <col min="11762" max="11762" width="49.85546875" style="2" customWidth="1"/>
    <col min="11763" max="11763" width="11.7109375" style="2" customWidth="1"/>
    <col min="11764" max="11764" width="25" style="2" customWidth="1"/>
    <col min="11765" max="11765" width="9.140625" style="2"/>
    <col min="11766" max="11766" width="49.85546875" style="2" customWidth="1"/>
    <col min="11767" max="11767" width="11.7109375" style="2" customWidth="1"/>
    <col min="11768" max="11768" width="25" style="2" customWidth="1"/>
    <col min="11769" max="11769" width="9.140625" style="2"/>
    <col min="11770" max="11770" width="49.85546875" style="2" customWidth="1"/>
    <col min="11771" max="11771" width="11.7109375" style="2" customWidth="1"/>
    <col min="11772" max="11772" width="25" style="2" customWidth="1"/>
    <col min="11773" max="11773" width="9.140625" style="2"/>
    <col min="11774" max="11774" width="49.85546875" style="2" customWidth="1"/>
    <col min="11775" max="11775" width="11.7109375" style="2" customWidth="1"/>
    <col min="11776" max="11776" width="25" style="2" customWidth="1"/>
    <col min="11777" max="11777" width="9.140625" style="2"/>
    <col min="11778" max="11778" width="49.85546875" style="2" customWidth="1"/>
    <col min="11779" max="11779" width="11.7109375" style="2" customWidth="1"/>
    <col min="11780" max="11780" width="25" style="2" customWidth="1"/>
    <col min="11781" max="11781" width="9.140625" style="2"/>
    <col min="11782" max="11782" width="49.85546875" style="2" customWidth="1"/>
    <col min="11783" max="11783" width="11.7109375" style="2" customWidth="1"/>
    <col min="11784" max="11784" width="25" style="2" customWidth="1"/>
    <col min="11785" max="11785" width="9.140625" style="2"/>
    <col min="11786" max="11786" width="49.85546875" style="2" customWidth="1"/>
    <col min="11787" max="11787" width="11.7109375" style="2" customWidth="1"/>
    <col min="11788" max="11788" width="25" style="2" customWidth="1"/>
    <col min="11789" max="11789" width="9.140625" style="2"/>
    <col min="11790" max="11790" width="49.85546875" style="2" customWidth="1"/>
    <col min="11791" max="11791" width="11.7109375" style="2" customWidth="1"/>
    <col min="11792" max="11792" width="25" style="2" customWidth="1"/>
    <col min="11793" max="11793" width="9.140625" style="2"/>
    <col min="11794" max="11794" width="49.85546875" style="2" customWidth="1"/>
    <col min="11795" max="11795" width="11.7109375" style="2" customWidth="1"/>
    <col min="11796" max="11796" width="25" style="2" customWidth="1"/>
    <col min="11797" max="11797" width="9.140625" style="2"/>
    <col min="11798" max="11798" width="49.85546875" style="2" customWidth="1"/>
    <col min="11799" max="11799" width="11.7109375" style="2" customWidth="1"/>
    <col min="11800" max="11800" width="25" style="2" customWidth="1"/>
    <col min="11801" max="11801" width="9.140625" style="2"/>
    <col min="11802" max="11802" width="49.85546875" style="2" customWidth="1"/>
    <col min="11803" max="11803" width="11.7109375" style="2" customWidth="1"/>
    <col min="11804" max="11804" width="25" style="2" customWidth="1"/>
    <col min="11805" max="11805" width="9.140625" style="2"/>
    <col min="11806" max="11806" width="49.85546875" style="2" customWidth="1"/>
    <col min="11807" max="11807" width="11.7109375" style="2" customWidth="1"/>
    <col min="11808" max="11808" width="25" style="2" customWidth="1"/>
    <col min="11809" max="11809" width="9.140625" style="2"/>
    <col min="11810" max="11810" width="49.85546875" style="2" customWidth="1"/>
    <col min="11811" max="11811" width="11.7109375" style="2" customWidth="1"/>
    <col min="11812" max="11812" width="25" style="2" customWidth="1"/>
    <col min="11813" max="11813" width="9.140625" style="2"/>
    <col min="11814" max="11814" width="49.85546875" style="2" customWidth="1"/>
    <col min="11815" max="11815" width="11.7109375" style="2" customWidth="1"/>
    <col min="11816" max="11816" width="25" style="2" customWidth="1"/>
    <col min="11817" max="11817" width="9.140625" style="2"/>
    <col min="11818" max="11818" width="49.85546875" style="2" customWidth="1"/>
    <col min="11819" max="11819" width="11.7109375" style="2" customWidth="1"/>
    <col min="11820" max="11820" width="25" style="2" customWidth="1"/>
    <col min="11821" max="11821" width="9.140625" style="2"/>
    <col min="11822" max="11822" width="49.85546875" style="2" customWidth="1"/>
    <col min="11823" max="11823" width="11.7109375" style="2" customWidth="1"/>
    <col min="11824" max="11824" width="25" style="2" customWidth="1"/>
    <col min="11825" max="11825" width="9.140625" style="2"/>
    <col min="11826" max="11826" width="49.85546875" style="2" customWidth="1"/>
    <col min="11827" max="11827" width="11.7109375" style="2" customWidth="1"/>
    <col min="11828" max="11828" width="25" style="2" customWidth="1"/>
    <col min="11829" max="11829" width="9.140625" style="2"/>
    <col min="11830" max="11830" width="49.85546875" style="2" customWidth="1"/>
    <col min="11831" max="11831" width="11.7109375" style="2" customWidth="1"/>
    <col min="11832" max="11832" width="25" style="2" customWidth="1"/>
    <col min="11833" max="11833" width="9.140625" style="2"/>
    <col min="11834" max="11834" width="49.85546875" style="2" customWidth="1"/>
    <col min="11835" max="11835" width="11.7109375" style="2" customWidth="1"/>
    <col min="11836" max="11836" width="25" style="2" customWidth="1"/>
    <col min="11837" max="11837" width="9.140625" style="2"/>
    <col min="11838" max="11838" width="49.85546875" style="2" customWidth="1"/>
    <col min="11839" max="11839" width="11.7109375" style="2" customWidth="1"/>
    <col min="11840" max="11840" width="25" style="2" customWidth="1"/>
    <col min="11841" max="11841" width="9.140625" style="2"/>
    <col min="11842" max="11842" width="49.85546875" style="2" customWidth="1"/>
    <col min="11843" max="11843" width="11.7109375" style="2" customWidth="1"/>
    <col min="11844" max="11844" width="25" style="2" customWidth="1"/>
    <col min="11845" max="11845" width="9.140625" style="2"/>
    <col min="11846" max="11846" width="49.85546875" style="2" customWidth="1"/>
    <col min="11847" max="11847" width="11.7109375" style="2" customWidth="1"/>
    <col min="11848" max="11848" width="25" style="2" customWidth="1"/>
    <col min="11849" max="11849" width="9.140625" style="2"/>
    <col min="11850" max="11850" width="49.85546875" style="2" customWidth="1"/>
    <col min="11851" max="11851" width="11.7109375" style="2" customWidth="1"/>
    <col min="11852" max="11852" width="25" style="2" customWidth="1"/>
    <col min="11853" max="11853" width="9.140625" style="2"/>
    <col min="11854" max="11854" width="49.85546875" style="2" customWidth="1"/>
    <col min="11855" max="11855" width="11.7109375" style="2" customWidth="1"/>
    <col min="11856" max="11856" width="25" style="2" customWidth="1"/>
    <col min="11857" max="11857" width="9.140625" style="2"/>
    <col min="11858" max="11858" width="49.85546875" style="2" customWidth="1"/>
    <col min="11859" max="11859" width="11.7109375" style="2" customWidth="1"/>
    <col min="11860" max="11860" width="25" style="2" customWidth="1"/>
    <col min="11861" max="11861" width="9.140625" style="2"/>
    <col min="11862" max="11862" width="49.85546875" style="2" customWidth="1"/>
    <col min="11863" max="11863" width="11.7109375" style="2" customWidth="1"/>
    <col min="11864" max="11864" width="25" style="2" customWidth="1"/>
    <col min="11865" max="11865" width="9.140625" style="2"/>
    <col min="11866" max="11866" width="49.85546875" style="2" customWidth="1"/>
    <col min="11867" max="11867" width="11.7109375" style="2" customWidth="1"/>
    <col min="11868" max="11868" width="25" style="2" customWidth="1"/>
    <col min="11869" max="11869" width="9.140625" style="2"/>
    <col min="11870" max="11870" width="49.85546875" style="2" customWidth="1"/>
    <col min="11871" max="11871" width="11.7109375" style="2" customWidth="1"/>
    <col min="11872" max="11872" width="25" style="2" customWidth="1"/>
    <col min="11873" max="11873" width="9.140625" style="2"/>
    <col min="11874" max="11874" width="49.85546875" style="2" customWidth="1"/>
    <col min="11875" max="11875" width="11.7109375" style="2" customWidth="1"/>
    <col min="11876" max="11876" width="25" style="2" customWidth="1"/>
    <col min="11877" max="11877" width="9.140625" style="2"/>
    <col min="11878" max="11878" width="49.85546875" style="2" customWidth="1"/>
    <col min="11879" max="11879" width="11.7109375" style="2" customWidth="1"/>
    <col min="11880" max="11880" width="25" style="2" customWidth="1"/>
    <col min="11881" max="11881" width="9.140625" style="2"/>
    <col min="11882" max="11882" width="49.85546875" style="2" customWidth="1"/>
    <col min="11883" max="11883" width="11.7109375" style="2" customWidth="1"/>
    <col min="11884" max="11884" width="25" style="2" customWidth="1"/>
    <col min="11885" max="11885" width="9.140625" style="2"/>
    <col min="11886" max="11886" width="49.85546875" style="2" customWidth="1"/>
    <col min="11887" max="11887" width="11.7109375" style="2" customWidth="1"/>
    <col min="11888" max="11888" width="25" style="2" customWidth="1"/>
    <col min="11889" max="11889" width="9.140625" style="2"/>
    <col min="11890" max="11890" width="49.85546875" style="2" customWidth="1"/>
    <col min="11891" max="11891" width="11.7109375" style="2" customWidth="1"/>
    <col min="11892" max="11892" width="25" style="2" customWidth="1"/>
    <col min="11893" max="11893" width="9.140625" style="2"/>
    <col min="11894" max="11894" width="49.85546875" style="2" customWidth="1"/>
    <col min="11895" max="11895" width="11.7109375" style="2" customWidth="1"/>
    <col min="11896" max="11896" width="25" style="2" customWidth="1"/>
    <col min="11897" max="11897" width="9.140625" style="2"/>
    <col min="11898" max="11898" width="49.85546875" style="2" customWidth="1"/>
    <col min="11899" max="11899" width="11.7109375" style="2" customWidth="1"/>
    <col min="11900" max="11900" width="25" style="2" customWidth="1"/>
    <col min="11901" max="11901" width="9.140625" style="2"/>
    <col min="11902" max="11902" width="49.85546875" style="2" customWidth="1"/>
    <col min="11903" max="11903" width="11.7109375" style="2" customWidth="1"/>
    <col min="11904" max="11904" width="25" style="2" customWidth="1"/>
    <col min="11905" max="11905" width="9.140625" style="2"/>
    <col min="11906" max="11906" width="49.85546875" style="2" customWidth="1"/>
    <col min="11907" max="11907" width="11.7109375" style="2" customWidth="1"/>
    <col min="11908" max="11908" width="25" style="2" customWidth="1"/>
    <col min="11909" max="11909" width="9.140625" style="2"/>
    <col min="11910" max="11910" width="49.85546875" style="2" customWidth="1"/>
    <col min="11911" max="11911" width="11.7109375" style="2" customWidth="1"/>
    <col min="11912" max="11912" width="25" style="2" customWidth="1"/>
    <col min="11913" max="11913" width="9.140625" style="2"/>
    <col min="11914" max="11914" width="49.85546875" style="2" customWidth="1"/>
    <col min="11915" max="11915" width="11.7109375" style="2" customWidth="1"/>
    <col min="11916" max="11916" width="25" style="2" customWidth="1"/>
    <col min="11917" max="11917" width="9.140625" style="2"/>
    <col min="11918" max="11918" width="49.85546875" style="2" customWidth="1"/>
    <col min="11919" max="11919" width="11.7109375" style="2" customWidth="1"/>
    <col min="11920" max="11920" width="25" style="2" customWidth="1"/>
    <col min="11921" max="11921" width="9.140625" style="2"/>
    <col min="11922" max="11922" width="49.85546875" style="2" customWidth="1"/>
    <col min="11923" max="11923" width="11.7109375" style="2" customWidth="1"/>
    <col min="11924" max="11924" width="25" style="2" customWidth="1"/>
    <col min="11925" max="11925" width="9.140625" style="2"/>
    <col min="11926" max="11926" width="49.85546875" style="2" customWidth="1"/>
    <col min="11927" max="11927" width="11.7109375" style="2" customWidth="1"/>
    <col min="11928" max="11928" width="25" style="2" customWidth="1"/>
    <col min="11929" max="11929" width="9.140625" style="2"/>
    <col min="11930" max="11930" width="49.85546875" style="2" customWidth="1"/>
    <col min="11931" max="11931" width="11.7109375" style="2" customWidth="1"/>
    <col min="11932" max="11932" width="25" style="2" customWidth="1"/>
    <col min="11933" max="11933" width="9.140625" style="2"/>
    <col min="11934" max="11934" width="49.85546875" style="2" customWidth="1"/>
    <col min="11935" max="11935" width="11.7109375" style="2" customWidth="1"/>
    <col min="11936" max="11936" width="25" style="2" customWidth="1"/>
    <col min="11937" max="11937" width="9.140625" style="2"/>
    <col min="11938" max="11938" width="49.85546875" style="2" customWidth="1"/>
    <col min="11939" max="11939" width="11.7109375" style="2" customWidth="1"/>
    <col min="11940" max="11940" width="25" style="2" customWidth="1"/>
    <col min="11941" max="11941" width="9.140625" style="2"/>
    <col min="11942" max="11942" width="49.85546875" style="2" customWidth="1"/>
    <col min="11943" max="11943" width="11.7109375" style="2" customWidth="1"/>
    <col min="11944" max="11944" width="25" style="2" customWidth="1"/>
    <col min="11945" max="11945" width="9.140625" style="2"/>
    <col min="11946" max="11946" width="49.85546875" style="2" customWidth="1"/>
    <col min="11947" max="11947" width="11.7109375" style="2" customWidth="1"/>
    <col min="11948" max="11948" width="25" style="2" customWidth="1"/>
    <col min="11949" max="11949" width="9.140625" style="2"/>
    <col min="11950" max="11950" width="49.85546875" style="2" customWidth="1"/>
    <col min="11951" max="11951" width="11.7109375" style="2" customWidth="1"/>
    <col min="11952" max="11952" width="25" style="2" customWidth="1"/>
    <col min="11953" max="11953" width="9.140625" style="2"/>
    <col min="11954" max="11954" width="49.85546875" style="2" customWidth="1"/>
    <col min="11955" max="11955" width="11.7109375" style="2" customWidth="1"/>
    <col min="11956" max="11956" width="25" style="2" customWidth="1"/>
    <col min="11957" max="11957" width="9.140625" style="2"/>
    <col min="11958" max="11958" width="49.85546875" style="2" customWidth="1"/>
    <col min="11959" max="11959" width="11.7109375" style="2" customWidth="1"/>
    <col min="11960" max="11960" width="25" style="2" customWidth="1"/>
    <col min="11961" max="11961" width="9.140625" style="2"/>
    <col min="11962" max="11962" width="49.85546875" style="2" customWidth="1"/>
    <col min="11963" max="11963" width="11.7109375" style="2" customWidth="1"/>
    <col min="11964" max="11964" width="25" style="2" customWidth="1"/>
    <col min="11965" max="11965" width="9.140625" style="2"/>
    <col min="11966" max="11966" width="49.85546875" style="2" customWidth="1"/>
    <col min="11967" max="11967" width="11.7109375" style="2" customWidth="1"/>
    <col min="11968" max="11968" width="25" style="2" customWidth="1"/>
    <col min="11969" max="11969" width="9.140625" style="2"/>
    <col min="11970" max="11970" width="49.85546875" style="2" customWidth="1"/>
    <col min="11971" max="11971" width="11.7109375" style="2" customWidth="1"/>
    <col min="11972" max="11972" width="25" style="2" customWidth="1"/>
    <col min="11973" max="11973" width="9.140625" style="2"/>
    <col min="11974" max="11974" width="49.85546875" style="2" customWidth="1"/>
    <col min="11975" max="11975" width="11.7109375" style="2" customWidth="1"/>
    <col min="11976" max="11976" width="25" style="2" customWidth="1"/>
    <col min="11977" max="11977" width="9.140625" style="2"/>
    <col min="11978" max="11978" width="49.85546875" style="2" customWidth="1"/>
    <col min="11979" max="11979" width="11.7109375" style="2" customWidth="1"/>
    <col min="11980" max="11980" width="25" style="2" customWidth="1"/>
    <col min="11981" max="11981" width="9.140625" style="2"/>
    <col min="11982" max="11982" width="49.85546875" style="2" customWidth="1"/>
    <col min="11983" max="11983" width="11.7109375" style="2" customWidth="1"/>
    <col min="11984" max="11984" width="25" style="2" customWidth="1"/>
    <col min="11985" max="11985" width="9.140625" style="2"/>
    <col min="11986" max="11986" width="49.85546875" style="2" customWidth="1"/>
    <col min="11987" max="11987" width="11.7109375" style="2" customWidth="1"/>
    <col min="11988" max="11988" width="25" style="2" customWidth="1"/>
    <col min="11989" max="11989" width="9.140625" style="2"/>
    <col min="11990" max="11990" width="49.85546875" style="2" customWidth="1"/>
    <col min="11991" max="11991" width="11.7109375" style="2" customWidth="1"/>
    <col min="11992" max="11992" width="25" style="2" customWidth="1"/>
    <col min="11993" max="11993" width="9.140625" style="2"/>
    <col min="11994" max="11994" width="49.85546875" style="2" customWidth="1"/>
    <col min="11995" max="11995" width="11.7109375" style="2" customWidth="1"/>
    <col min="11996" max="11996" width="25" style="2" customWidth="1"/>
    <col min="11997" max="11997" width="9.140625" style="2"/>
    <col min="11998" max="11998" width="49.85546875" style="2" customWidth="1"/>
    <col min="11999" max="11999" width="11.7109375" style="2" customWidth="1"/>
    <col min="12000" max="12000" width="25" style="2" customWidth="1"/>
    <col min="12001" max="12001" width="9.140625" style="2"/>
    <col min="12002" max="12002" width="49.85546875" style="2" customWidth="1"/>
    <col min="12003" max="12003" width="11.7109375" style="2" customWidth="1"/>
    <col min="12004" max="12004" width="25" style="2" customWidth="1"/>
    <col min="12005" max="12005" width="9.140625" style="2"/>
    <col min="12006" max="12006" width="49.85546875" style="2" customWidth="1"/>
    <col min="12007" max="12007" width="11.7109375" style="2" customWidth="1"/>
    <col min="12008" max="12008" width="25" style="2" customWidth="1"/>
    <col min="12009" max="12009" width="9.140625" style="2"/>
    <col min="12010" max="12010" width="49.85546875" style="2" customWidth="1"/>
    <col min="12011" max="12011" width="11.7109375" style="2" customWidth="1"/>
    <col min="12012" max="12012" width="25" style="2" customWidth="1"/>
    <col min="12013" max="12013" width="9.140625" style="2"/>
    <col min="12014" max="12014" width="49.85546875" style="2" customWidth="1"/>
    <col min="12015" max="12015" width="11.7109375" style="2" customWidth="1"/>
    <col min="12016" max="12016" width="25" style="2" customWidth="1"/>
    <col min="12017" max="12017" width="9.140625" style="2"/>
    <col min="12018" max="12018" width="49.85546875" style="2" customWidth="1"/>
    <col min="12019" max="12019" width="11.7109375" style="2" customWidth="1"/>
    <col min="12020" max="12020" width="25" style="2" customWidth="1"/>
    <col min="12021" max="12021" width="9.140625" style="2"/>
    <col min="12022" max="12022" width="49.85546875" style="2" customWidth="1"/>
    <col min="12023" max="12023" width="11.7109375" style="2" customWidth="1"/>
    <col min="12024" max="12024" width="25" style="2" customWidth="1"/>
    <col min="12025" max="12025" width="9.140625" style="2"/>
    <col min="12026" max="12026" width="49.85546875" style="2" customWidth="1"/>
    <col min="12027" max="12027" width="11.7109375" style="2" customWidth="1"/>
    <col min="12028" max="12028" width="25" style="2" customWidth="1"/>
    <col min="12029" max="12029" width="9.140625" style="2"/>
    <col min="12030" max="12030" width="49.85546875" style="2" customWidth="1"/>
    <col min="12031" max="12031" width="11.7109375" style="2" customWidth="1"/>
    <col min="12032" max="12032" width="25" style="2" customWidth="1"/>
    <col min="12033" max="12033" width="9.140625" style="2"/>
    <col min="12034" max="12034" width="49.85546875" style="2" customWidth="1"/>
    <col min="12035" max="12035" width="11.7109375" style="2" customWidth="1"/>
    <col min="12036" max="12036" width="25" style="2" customWidth="1"/>
    <col min="12037" max="12037" width="9.140625" style="2"/>
    <col min="12038" max="12038" width="49.85546875" style="2" customWidth="1"/>
    <col min="12039" max="12039" width="11.7109375" style="2" customWidth="1"/>
    <col min="12040" max="12040" width="25" style="2" customWidth="1"/>
    <col min="12041" max="12041" width="9.140625" style="2"/>
    <col min="12042" max="12042" width="49.85546875" style="2" customWidth="1"/>
    <col min="12043" max="12043" width="11.7109375" style="2" customWidth="1"/>
    <col min="12044" max="12044" width="25" style="2" customWidth="1"/>
    <col min="12045" max="12045" width="9.140625" style="2"/>
    <col min="12046" max="12046" width="49.85546875" style="2" customWidth="1"/>
    <col min="12047" max="12047" width="11.7109375" style="2" customWidth="1"/>
    <col min="12048" max="12048" width="25" style="2" customWidth="1"/>
    <col min="12049" max="12049" width="9.140625" style="2"/>
    <col min="12050" max="12050" width="49.85546875" style="2" customWidth="1"/>
    <col min="12051" max="12051" width="11.7109375" style="2" customWidth="1"/>
    <col min="12052" max="12052" width="25" style="2" customWidth="1"/>
    <col min="12053" max="12053" width="9.140625" style="2"/>
    <col min="12054" max="12054" width="49.85546875" style="2" customWidth="1"/>
    <col min="12055" max="12055" width="11.7109375" style="2" customWidth="1"/>
    <col min="12056" max="12056" width="25" style="2" customWidth="1"/>
    <col min="12057" max="12057" width="9.140625" style="2"/>
    <col min="12058" max="12058" width="49.85546875" style="2" customWidth="1"/>
    <col min="12059" max="12059" width="11.7109375" style="2" customWidth="1"/>
    <col min="12060" max="12060" width="25" style="2" customWidth="1"/>
    <col min="12061" max="12061" width="9.140625" style="2"/>
    <col min="12062" max="12062" width="49.85546875" style="2" customWidth="1"/>
    <col min="12063" max="12063" width="11.7109375" style="2" customWidth="1"/>
    <col min="12064" max="12064" width="25" style="2" customWidth="1"/>
    <col min="12065" max="12065" width="9.140625" style="2"/>
    <col min="12066" max="12066" width="49.85546875" style="2" customWidth="1"/>
    <col min="12067" max="12067" width="11.7109375" style="2" customWidth="1"/>
    <col min="12068" max="12068" width="25" style="2" customWidth="1"/>
    <col min="12069" max="12069" width="9.140625" style="2"/>
    <col min="12070" max="12070" width="49.85546875" style="2" customWidth="1"/>
    <col min="12071" max="12071" width="11.7109375" style="2" customWidth="1"/>
    <col min="12072" max="12072" width="25" style="2" customWidth="1"/>
    <col min="12073" max="12073" width="9.140625" style="2"/>
    <col min="12074" max="12074" width="49.85546875" style="2" customWidth="1"/>
    <col min="12075" max="12075" width="11.7109375" style="2" customWidth="1"/>
    <col min="12076" max="12076" width="25" style="2" customWidth="1"/>
    <col min="12077" max="12077" width="9.140625" style="2"/>
    <col min="12078" max="12078" width="49.85546875" style="2" customWidth="1"/>
    <col min="12079" max="12079" width="11.7109375" style="2" customWidth="1"/>
    <col min="12080" max="12080" width="25" style="2" customWidth="1"/>
    <col min="12081" max="12081" width="9.140625" style="2"/>
    <col min="12082" max="12082" width="49.85546875" style="2" customWidth="1"/>
    <col min="12083" max="12083" width="11.7109375" style="2" customWidth="1"/>
    <col min="12084" max="12084" width="25" style="2" customWidth="1"/>
    <col min="12085" max="12085" width="9.140625" style="2"/>
    <col min="12086" max="12086" width="49.85546875" style="2" customWidth="1"/>
    <col min="12087" max="12087" width="11.7109375" style="2" customWidth="1"/>
    <col min="12088" max="12088" width="25" style="2" customWidth="1"/>
    <col min="12089" max="12089" width="9.140625" style="2"/>
    <col min="12090" max="12090" width="49.85546875" style="2" customWidth="1"/>
    <col min="12091" max="12091" width="11.7109375" style="2" customWidth="1"/>
    <col min="12092" max="12092" width="25" style="2" customWidth="1"/>
    <col min="12093" max="12093" width="9.140625" style="2"/>
    <col min="12094" max="12094" width="49.85546875" style="2" customWidth="1"/>
    <col min="12095" max="12095" width="11.7109375" style="2" customWidth="1"/>
    <col min="12096" max="12096" width="25" style="2" customWidth="1"/>
    <col min="12097" max="12097" width="9.140625" style="2"/>
    <col min="12098" max="12098" width="49.85546875" style="2" customWidth="1"/>
    <col min="12099" max="12099" width="11.7109375" style="2" customWidth="1"/>
    <col min="12100" max="12100" width="25" style="2" customWidth="1"/>
    <col min="12101" max="12101" width="9.140625" style="2"/>
    <col min="12102" max="12102" width="49.85546875" style="2" customWidth="1"/>
    <col min="12103" max="12103" width="11.7109375" style="2" customWidth="1"/>
    <col min="12104" max="12104" width="25" style="2" customWidth="1"/>
    <col min="12105" max="12105" width="9.140625" style="2"/>
    <col min="12106" max="12106" width="49.85546875" style="2" customWidth="1"/>
    <col min="12107" max="12107" width="11.7109375" style="2" customWidth="1"/>
    <col min="12108" max="12108" width="25" style="2" customWidth="1"/>
    <col min="12109" max="12109" width="9.140625" style="2"/>
    <col min="12110" max="12110" width="49.85546875" style="2" customWidth="1"/>
    <col min="12111" max="12111" width="11.7109375" style="2" customWidth="1"/>
    <col min="12112" max="12112" width="25" style="2" customWidth="1"/>
    <col min="12113" max="12113" width="9.140625" style="2"/>
    <col min="12114" max="12114" width="49.85546875" style="2" customWidth="1"/>
    <col min="12115" max="12115" width="11.7109375" style="2" customWidth="1"/>
    <col min="12116" max="12116" width="25" style="2" customWidth="1"/>
    <col min="12117" max="12117" width="9.140625" style="2"/>
    <col min="12118" max="12118" width="49.85546875" style="2" customWidth="1"/>
    <col min="12119" max="12119" width="11.7109375" style="2" customWidth="1"/>
    <col min="12120" max="12120" width="25" style="2" customWidth="1"/>
    <col min="12121" max="12121" width="9.140625" style="2"/>
    <col min="12122" max="12122" width="49.85546875" style="2" customWidth="1"/>
    <col min="12123" max="12123" width="11.7109375" style="2" customWidth="1"/>
    <col min="12124" max="12124" width="25" style="2" customWidth="1"/>
    <col min="12125" max="12125" width="9.140625" style="2"/>
    <col min="12126" max="12126" width="49.85546875" style="2" customWidth="1"/>
    <col min="12127" max="12127" width="11.7109375" style="2" customWidth="1"/>
    <col min="12128" max="12128" width="25" style="2" customWidth="1"/>
    <col min="12129" max="12129" width="9.140625" style="2"/>
    <col min="12130" max="12130" width="49.85546875" style="2" customWidth="1"/>
    <col min="12131" max="12131" width="11.7109375" style="2" customWidth="1"/>
    <col min="12132" max="12132" width="25" style="2" customWidth="1"/>
    <col min="12133" max="12133" width="9.140625" style="2"/>
    <col min="12134" max="12134" width="49.85546875" style="2" customWidth="1"/>
    <col min="12135" max="12135" width="11.7109375" style="2" customWidth="1"/>
    <col min="12136" max="12136" width="25" style="2" customWidth="1"/>
    <col min="12137" max="12137" width="9.140625" style="2"/>
    <col min="12138" max="12138" width="49.85546875" style="2" customWidth="1"/>
    <col min="12139" max="12139" width="11.7109375" style="2" customWidth="1"/>
    <col min="12140" max="12140" width="25" style="2" customWidth="1"/>
    <col min="12141" max="12141" width="9.140625" style="2"/>
    <col min="12142" max="12142" width="49.85546875" style="2" customWidth="1"/>
    <col min="12143" max="12143" width="11.7109375" style="2" customWidth="1"/>
    <col min="12144" max="12144" width="25" style="2" customWidth="1"/>
    <col min="12145" max="12145" width="9.140625" style="2"/>
    <col min="12146" max="12146" width="49.85546875" style="2" customWidth="1"/>
    <col min="12147" max="12147" width="11.7109375" style="2" customWidth="1"/>
    <col min="12148" max="12148" width="25" style="2" customWidth="1"/>
    <col min="12149" max="12149" width="9.140625" style="2"/>
    <col min="12150" max="12150" width="49.85546875" style="2" customWidth="1"/>
    <col min="12151" max="12151" width="11.7109375" style="2" customWidth="1"/>
    <col min="12152" max="12152" width="25" style="2" customWidth="1"/>
    <col min="12153" max="12153" width="9.140625" style="2"/>
    <col min="12154" max="12154" width="49.85546875" style="2" customWidth="1"/>
    <col min="12155" max="12155" width="11.7109375" style="2" customWidth="1"/>
    <col min="12156" max="12156" width="25" style="2" customWidth="1"/>
    <col min="12157" max="12157" width="9.140625" style="2"/>
    <col min="12158" max="12158" width="49.85546875" style="2" customWidth="1"/>
    <col min="12159" max="12159" width="11.7109375" style="2" customWidth="1"/>
    <col min="12160" max="12160" width="25" style="2" customWidth="1"/>
    <col min="12161" max="12161" width="9.140625" style="2"/>
    <col min="12162" max="12162" width="49.85546875" style="2" customWidth="1"/>
    <col min="12163" max="12163" width="11.7109375" style="2" customWidth="1"/>
    <col min="12164" max="12164" width="25" style="2" customWidth="1"/>
    <col min="12165" max="12165" width="9.140625" style="2"/>
    <col min="12166" max="12166" width="49.85546875" style="2" customWidth="1"/>
    <col min="12167" max="12167" width="11.7109375" style="2" customWidth="1"/>
    <col min="12168" max="12168" width="25" style="2" customWidth="1"/>
    <col min="12169" max="12169" width="9.140625" style="2"/>
    <col min="12170" max="12170" width="49.85546875" style="2" customWidth="1"/>
    <col min="12171" max="12171" width="11.7109375" style="2" customWidth="1"/>
    <col min="12172" max="12172" width="25" style="2" customWidth="1"/>
    <col min="12173" max="12173" width="9.140625" style="2"/>
    <col min="12174" max="12174" width="49.85546875" style="2" customWidth="1"/>
    <col min="12175" max="12175" width="11.7109375" style="2" customWidth="1"/>
    <col min="12176" max="12176" width="25" style="2" customWidth="1"/>
    <col min="12177" max="12177" width="9.140625" style="2"/>
    <col min="12178" max="12178" width="49.85546875" style="2" customWidth="1"/>
    <col min="12179" max="12179" width="11.7109375" style="2" customWidth="1"/>
    <col min="12180" max="12180" width="25" style="2" customWidth="1"/>
    <col min="12181" max="12181" width="9.140625" style="2"/>
    <col min="12182" max="12182" width="49.85546875" style="2" customWidth="1"/>
    <col min="12183" max="12183" width="11.7109375" style="2" customWidth="1"/>
    <col min="12184" max="12184" width="25" style="2" customWidth="1"/>
    <col min="12185" max="12185" width="9.140625" style="2"/>
    <col min="12186" max="12186" width="49.85546875" style="2" customWidth="1"/>
    <col min="12187" max="12187" width="11.7109375" style="2" customWidth="1"/>
    <col min="12188" max="12188" width="25" style="2" customWidth="1"/>
    <col min="12189" max="12189" width="9.140625" style="2"/>
    <col min="12190" max="12190" width="49.85546875" style="2" customWidth="1"/>
    <col min="12191" max="12191" width="11.7109375" style="2" customWidth="1"/>
    <col min="12192" max="12192" width="25" style="2" customWidth="1"/>
    <col min="12193" max="12193" width="9.140625" style="2"/>
    <col min="12194" max="12194" width="49.85546875" style="2" customWidth="1"/>
    <col min="12195" max="12195" width="11.7109375" style="2" customWidth="1"/>
    <col min="12196" max="12196" width="25" style="2" customWidth="1"/>
    <col min="12197" max="12197" width="9.140625" style="2"/>
    <col min="12198" max="12198" width="49.85546875" style="2" customWidth="1"/>
    <col min="12199" max="12199" width="11.7109375" style="2" customWidth="1"/>
    <col min="12200" max="12200" width="25" style="2" customWidth="1"/>
    <col min="12201" max="12201" width="9.140625" style="2"/>
    <col min="12202" max="12202" width="49.85546875" style="2" customWidth="1"/>
    <col min="12203" max="12203" width="11.7109375" style="2" customWidth="1"/>
    <col min="12204" max="12204" width="25" style="2" customWidth="1"/>
    <col min="12205" max="12205" width="9.140625" style="2"/>
    <col min="12206" max="12206" width="49.85546875" style="2" customWidth="1"/>
    <col min="12207" max="12207" width="11.7109375" style="2" customWidth="1"/>
    <col min="12208" max="12208" width="25" style="2" customWidth="1"/>
    <col min="12209" max="12209" width="9.140625" style="2"/>
    <col min="12210" max="12210" width="49.85546875" style="2" customWidth="1"/>
    <col min="12211" max="12211" width="11.7109375" style="2" customWidth="1"/>
    <col min="12212" max="12212" width="25" style="2" customWidth="1"/>
    <col min="12213" max="12213" width="9.140625" style="2"/>
    <col min="12214" max="12214" width="49.85546875" style="2" customWidth="1"/>
    <col min="12215" max="12215" width="11.7109375" style="2" customWidth="1"/>
    <col min="12216" max="12216" width="25" style="2" customWidth="1"/>
    <col min="12217" max="12217" width="9.140625" style="2"/>
    <col min="12218" max="12218" width="49.85546875" style="2" customWidth="1"/>
    <col min="12219" max="12219" width="11.7109375" style="2" customWidth="1"/>
    <col min="12220" max="12220" width="25" style="2" customWidth="1"/>
    <col min="12221" max="12221" width="9.140625" style="2"/>
    <col min="12222" max="12222" width="49.85546875" style="2" customWidth="1"/>
    <col min="12223" max="12223" width="11.7109375" style="2" customWidth="1"/>
    <col min="12224" max="12224" width="25" style="2" customWidth="1"/>
    <col min="12225" max="12225" width="9.140625" style="2"/>
    <col min="12226" max="12226" width="49.85546875" style="2" customWidth="1"/>
    <col min="12227" max="12227" width="11.7109375" style="2" customWidth="1"/>
    <col min="12228" max="12228" width="25" style="2" customWidth="1"/>
    <col min="12229" max="12229" width="9.140625" style="2"/>
    <col min="12230" max="12230" width="49.85546875" style="2" customWidth="1"/>
    <col min="12231" max="12231" width="11.7109375" style="2" customWidth="1"/>
    <col min="12232" max="12232" width="25" style="2" customWidth="1"/>
    <col min="12233" max="12233" width="9.140625" style="2"/>
    <col min="12234" max="12234" width="49.85546875" style="2" customWidth="1"/>
    <col min="12235" max="12235" width="11.7109375" style="2" customWidth="1"/>
    <col min="12236" max="12236" width="25" style="2" customWidth="1"/>
    <col min="12237" max="12237" width="9.140625" style="2"/>
    <col min="12238" max="12238" width="49.85546875" style="2" customWidth="1"/>
    <col min="12239" max="12239" width="11.7109375" style="2" customWidth="1"/>
    <col min="12240" max="12240" width="25" style="2" customWidth="1"/>
    <col min="12241" max="12241" width="9.140625" style="2"/>
    <col min="12242" max="12242" width="49.85546875" style="2" customWidth="1"/>
    <col min="12243" max="12243" width="11.7109375" style="2" customWidth="1"/>
    <col min="12244" max="12244" width="25" style="2" customWidth="1"/>
    <col min="12245" max="12245" width="9.140625" style="2"/>
    <col min="12246" max="12246" width="49.85546875" style="2" customWidth="1"/>
    <col min="12247" max="12247" width="11.7109375" style="2" customWidth="1"/>
    <col min="12248" max="12248" width="25" style="2" customWidth="1"/>
    <col min="12249" max="12249" width="9.140625" style="2"/>
    <col min="12250" max="12250" width="49.85546875" style="2" customWidth="1"/>
    <col min="12251" max="12251" width="11.7109375" style="2" customWidth="1"/>
    <col min="12252" max="12252" width="25" style="2" customWidth="1"/>
    <col min="12253" max="12253" width="9.140625" style="2"/>
    <col min="12254" max="12254" width="49.85546875" style="2" customWidth="1"/>
    <col min="12255" max="12255" width="11.7109375" style="2" customWidth="1"/>
    <col min="12256" max="12256" width="25" style="2" customWidth="1"/>
    <col min="12257" max="12257" width="9.140625" style="2"/>
    <col min="12258" max="12258" width="49.85546875" style="2" customWidth="1"/>
    <col min="12259" max="12259" width="11.7109375" style="2" customWidth="1"/>
    <col min="12260" max="12260" width="25" style="2" customWidth="1"/>
    <col min="12261" max="12261" width="9.140625" style="2"/>
    <col min="12262" max="12262" width="49.85546875" style="2" customWidth="1"/>
    <col min="12263" max="12263" width="11.7109375" style="2" customWidth="1"/>
    <col min="12264" max="12264" width="25" style="2" customWidth="1"/>
    <col min="12265" max="12265" width="9.140625" style="2"/>
    <col min="12266" max="12266" width="49.85546875" style="2" customWidth="1"/>
    <col min="12267" max="12267" width="11.7109375" style="2" customWidth="1"/>
    <col min="12268" max="12268" width="25" style="2" customWidth="1"/>
    <col min="12269" max="12269" width="9.140625" style="2"/>
    <col min="12270" max="12270" width="49.85546875" style="2" customWidth="1"/>
    <col min="12271" max="12271" width="11.7109375" style="2" customWidth="1"/>
    <col min="12272" max="12272" width="25" style="2" customWidth="1"/>
    <col min="12273" max="12273" width="9.140625" style="2"/>
    <col min="12274" max="12274" width="49.85546875" style="2" customWidth="1"/>
    <col min="12275" max="12275" width="11.7109375" style="2" customWidth="1"/>
    <col min="12276" max="12276" width="25" style="2" customWidth="1"/>
    <col min="12277" max="12277" width="9.140625" style="2"/>
    <col min="12278" max="12278" width="49.85546875" style="2" customWidth="1"/>
    <col min="12279" max="12279" width="11.7109375" style="2" customWidth="1"/>
    <col min="12280" max="12280" width="25" style="2" customWidth="1"/>
    <col min="12281" max="12281" width="9.140625" style="2"/>
    <col min="12282" max="12282" width="49.85546875" style="2" customWidth="1"/>
    <col min="12283" max="12283" width="11.7109375" style="2" customWidth="1"/>
    <col min="12284" max="12284" width="25" style="2" customWidth="1"/>
    <col min="12285" max="12285" width="9.140625" style="2"/>
    <col min="12286" max="12286" width="49.85546875" style="2" customWidth="1"/>
    <col min="12287" max="12287" width="11.7109375" style="2" customWidth="1"/>
    <col min="12288" max="12288" width="25" style="2" customWidth="1"/>
    <col min="12289" max="12289" width="9.140625" style="2"/>
    <col min="12290" max="12290" width="49.85546875" style="2" customWidth="1"/>
    <col min="12291" max="12291" width="11.7109375" style="2" customWidth="1"/>
    <col min="12292" max="12292" width="25" style="2" customWidth="1"/>
    <col min="12293" max="12293" width="9.140625" style="2"/>
    <col min="12294" max="12294" width="49.85546875" style="2" customWidth="1"/>
    <col min="12295" max="12295" width="11.7109375" style="2" customWidth="1"/>
    <col min="12296" max="12296" width="25" style="2" customWidth="1"/>
    <col min="12297" max="12297" width="9.140625" style="2"/>
    <col min="12298" max="12298" width="49.85546875" style="2" customWidth="1"/>
    <col min="12299" max="12299" width="11.7109375" style="2" customWidth="1"/>
    <col min="12300" max="12300" width="25" style="2" customWidth="1"/>
    <col min="12301" max="12301" width="9.140625" style="2"/>
    <col min="12302" max="12302" width="49.85546875" style="2" customWidth="1"/>
    <col min="12303" max="12303" width="11.7109375" style="2" customWidth="1"/>
    <col min="12304" max="12304" width="25" style="2" customWidth="1"/>
    <col min="12305" max="12305" width="9.140625" style="2"/>
    <col min="12306" max="12306" width="49.85546875" style="2" customWidth="1"/>
    <col min="12307" max="12307" width="11.7109375" style="2" customWidth="1"/>
    <col min="12308" max="12308" width="25" style="2" customWidth="1"/>
    <col min="12309" max="12309" width="9.140625" style="2"/>
    <col min="12310" max="12310" width="49.85546875" style="2" customWidth="1"/>
    <col min="12311" max="12311" width="11.7109375" style="2" customWidth="1"/>
    <col min="12312" max="12312" width="25" style="2" customWidth="1"/>
    <col min="12313" max="12313" width="9.140625" style="2"/>
    <col min="12314" max="12314" width="49.85546875" style="2" customWidth="1"/>
    <col min="12315" max="12315" width="11.7109375" style="2" customWidth="1"/>
    <col min="12316" max="12316" width="25" style="2" customWidth="1"/>
    <col min="12317" max="12317" width="9.140625" style="2"/>
    <col min="12318" max="12318" width="49.85546875" style="2" customWidth="1"/>
    <col min="12319" max="12319" width="11.7109375" style="2" customWidth="1"/>
    <col min="12320" max="12320" width="25" style="2" customWidth="1"/>
    <col min="12321" max="12321" width="9.140625" style="2"/>
    <col min="12322" max="12322" width="49.85546875" style="2" customWidth="1"/>
    <col min="12323" max="12323" width="11.7109375" style="2" customWidth="1"/>
    <col min="12324" max="12324" width="25" style="2" customWidth="1"/>
    <col min="12325" max="12325" width="9.140625" style="2"/>
    <col min="12326" max="12326" width="49.85546875" style="2" customWidth="1"/>
    <col min="12327" max="12327" width="11.7109375" style="2" customWidth="1"/>
    <col min="12328" max="12328" width="25" style="2" customWidth="1"/>
    <col min="12329" max="12329" width="9.140625" style="2"/>
    <col min="12330" max="12330" width="49.85546875" style="2" customWidth="1"/>
    <col min="12331" max="12331" width="11.7109375" style="2" customWidth="1"/>
    <col min="12332" max="12332" width="25" style="2" customWidth="1"/>
    <col min="12333" max="12333" width="9.140625" style="2"/>
    <col min="12334" max="12334" width="49.85546875" style="2" customWidth="1"/>
    <col min="12335" max="12335" width="11.7109375" style="2" customWidth="1"/>
    <col min="12336" max="12336" width="25" style="2" customWidth="1"/>
    <col min="12337" max="12337" width="9.140625" style="2"/>
    <col min="12338" max="12338" width="49.85546875" style="2" customWidth="1"/>
    <col min="12339" max="12339" width="11.7109375" style="2" customWidth="1"/>
    <col min="12340" max="12340" width="25" style="2" customWidth="1"/>
    <col min="12341" max="12341" width="9.140625" style="2"/>
    <col min="12342" max="12342" width="49.85546875" style="2" customWidth="1"/>
    <col min="12343" max="12343" width="11.7109375" style="2" customWidth="1"/>
    <col min="12344" max="12344" width="25" style="2" customWidth="1"/>
    <col min="12345" max="12345" width="9.140625" style="2"/>
    <col min="12346" max="12346" width="49.85546875" style="2" customWidth="1"/>
    <col min="12347" max="12347" width="11.7109375" style="2" customWidth="1"/>
    <col min="12348" max="12348" width="25" style="2" customWidth="1"/>
    <col min="12349" max="12349" width="9.140625" style="2"/>
    <col min="12350" max="12350" width="49.85546875" style="2" customWidth="1"/>
    <col min="12351" max="12351" width="11.7109375" style="2" customWidth="1"/>
    <col min="12352" max="12352" width="25" style="2" customWidth="1"/>
    <col min="12353" max="12353" width="9.140625" style="2"/>
    <col min="12354" max="12354" width="49.85546875" style="2" customWidth="1"/>
    <col min="12355" max="12355" width="11.7109375" style="2" customWidth="1"/>
    <col min="12356" max="12356" width="25" style="2" customWidth="1"/>
    <col min="12357" max="12357" width="9.140625" style="2"/>
    <col min="12358" max="12358" width="49.85546875" style="2" customWidth="1"/>
    <col min="12359" max="12359" width="11.7109375" style="2" customWidth="1"/>
    <col min="12360" max="12360" width="25" style="2" customWidth="1"/>
    <col min="12361" max="12361" width="9.140625" style="2"/>
    <col min="12362" max="12362" width="49.85546875" style="2" customWidth="1"/>
    <col min="12363" max="12363" width="11.7109375" style="2" customWidth="1"/>
    <col min="12364" max="12364" width="25" style="2" customWidth="1"/>
    <col min="12365" max="12365" width="9.140625" style="2"/>
    <col min="12366" max="12366" width="49.85546875" style="2" customWidth="1"/>
    <col min="12367" max="12367" width="11.7109375" style="2" customWidth="1"/>
    <col min="12368" max="12368" width="25" style="2" customWidth="1"/>
    <col min="12369" max="12369" width="9.140625" style="2"/>
    <col min="12370" max="12370" width="49.85546875" style="2" customWidth="1"/>
    <col min="12371" max="12371" width="11.7109375" style="2" customWidth="1"/>
    <col min="12372" max="12372" width="25" style="2" customWidth="1"/>
    <col min="12373" max="12373" width="9.140625" style="2"/>
    <col min="12374" max="12374" width="49.85546875" style="2" customWidth="1"/>
    <col min="12375" max="12375" width="11.7109375" style="2" customWidth="1"/>
    <col min="12376" max="12376" width="25" style="2" customWidth="1"/>
    <col min="12377" max="12377" width="9.140625" style="2"/>
    <col min="12378" max="12378" width="49.85546875" style="2" customWidth="1"/>
    <col min="12379" max="12379" width="11.7109375" style="2" customWidth="1"/>
    <col min="12380" max="12380" width="25" style="2" customWidth="1"/>
    <col min="12381" max="12381" width="9.140625" style="2"/>
    <col min="12382" max="12382" width="49.85546875" style="2" customWidth="1"/>
    <col min="12383" max="12383" width="11.7109375" style="2" customWidth="1"/>
    <col min="12384" max="12384" width="25" style="2" customWidth="1"/>
    <col min="12385" max="12385" width="9.140625" style="2"/>
    <col min="12386" max="12386" width="49.85546875" style="2" customWidth="1"/>
    <col min="12387" max="12387" width="11.7109375" style="2" customWidth="1"/>
    <col min="12388" max="12388" width="25" style="2" customWidth="1"/>
    <col min="12389" max="12389" width="9.140625" style="2"/>
    <col min="12390" max="12390" width="49.85546875" style="2" customWidth="1"/>
    <col min="12391" max="12391" width="11.7109375" style="2" customWidth="1"/>
    <col min="12392" max="12392" width="25" style="2" customWidth="1"/>
    <col min="12393" max="12393" width="9.140625" style="2"/>
    <col min="12394" max="12394" width="49.85546875" style="2" customWidth="1"/>
    <col min="12395" max="12395" width="11.7109375" style="2" customWidth="1"/>
    <col min="12396" max="12396" width="25" style="2" customWidth="1"/>
    <col min="12397" max="12397" width="9.140625" style="2"/>
    <col min="12398" max="12398" width="49.85546875" style="2" customWidth="1"/>
    <col min="12399" max="12399" width="11.7109375" style="2" customWidth="1"/>
    <col min="12400" max="12400" width="25" style="2" customWidth="1"/>
    <col min="12401" max="12401" width="9.140625" style="2"/>
    <col min="12402" max="12402" width="49.85546875" style="2" customWidth="1"/>
    <col min="12403" max="12403" width="11.7109375" style="2" customWidth="1"/>
    <col min="12404" max="12404" width="25" style="2" customWidth="1"/>
    <col min="12405" max="12405" width="9.140625" style="2"/>
    <col min="12406" max="12406" width="49.85546875" style="2" customWidth="1"/>
    <col min="12407" max="12407" width="11.7109375" style="2" customWidth="1"/>
    <col min="12408" max="12408" width="25" style="2" customWidth="1"/>
    <col min="12409" max="12409" width="9.140625" style="2"/>
    <col min="12410" max="12410" width="49.85546875" style="2" customWidth="1"/>
    <col min="12411" max="12411" width="11.7109375" style="2" customWidth="1"/>
    <col min="12412" max="12412" width="25" style="2" customWidth="1"/>
    <col min="12413" max="12413" width="9.140625" style="2"/>
    <col min="12414" max="12414" width="49.85546875" style="2" customWidth="1"/>
    <col min="12415" max="12415" width="11.7109375" style="2" customWidth="1"/>
    <col min="12416" max="12416" width="25" style="2" customWidth="1"/>
    <col min="12417" max="12417" width="9.140625" style="2"/>
    <col min="12418" max="12418" width="49.85546875" style="2" customWidth="1"/>
    <col min="12419" max="12419" width="11.7109375" style="2" customWidth="1"/>
    <col min="12420" max="12420" width="25" style="2" customWidth="1"/>
    <col min="12421" max="12421" width="9.140625" style="2"/>
    <col min="12422" max="12422" width="49.85546875" style="2" customWidth="1"/>
    <col min="12423" max="12423" width="11.7109375" style="2" customWidth="1"/>
    <col min="12424" max="12424" width="25" style="2" customWidth="1"/>
    <col min="12425" max="12425" width="9.140625" style="2"/>
    <col min="12426" max="12426" width="49.85546875" style="2" customWidth="1"/>
    <col min="12427" max="12427" width="11.7109375" style="2" customWidth="1"/>
    <col min="12428" max="12428" width="25" style="2" customWidth="1"/>
    <col min="12429" max="12429" width="9.140625" style="2"/>
    <col min="12430" max="12430" width="49.85546875" style="2" customWidth="1"/>
    <col min="12431" max="12431" width="11.7109375" style="2" customWidth="1"/>
    <col min="12432" max="12432" width="25" style="2" customWidth="1"/>
    <col min="12433" max="12433" width="9.140625" style="2"/>
    <col min="12434" max="12434" width="49.85546875" style="2" customWidth="1"/>
    <col min="12435" max="12435" width="11.7109375" style="2" customWidth="1"/>
    <col min="12436" max="12436" width="25" style="2" customWidth="1"/>
    <col min="12437" max="12437" width="9.140625" style="2"/>
    <col min="12438" max="12438" width="49.85546875" style="2" customWidth="1"/>
    <col min="12439" max="12439" width="11.7109375" style="2" customWidth="1"/>
    <col min="12440" max="12440" width="25" style="2" customWidth="1"/>
    <col min="12441" max="12441" width="9.140625" style="2"/>
    <col min="12442" max="12442" width="49.85546875" style="2" customWidth="1"/>
    <col min="12443" max="12443" width="11.7109375" style="2" customWidth="1"/>
    <col min="12444" max="12444" width="25" style="2" customWidth="1"/>
    <col min="12445" max="12445" width="9.140625" style="2"/>
    <col min="12446" max="12446" width="49.85546875" style="2" customWidth="1"/>
    <col min="12447" max="12447" width="11.7109375" style="2" customWidth="1"/>
    <col min="12448" max="12448" width="25" style="2" customWidth="1"/>
    <col min="12449" max="12449" width="9.140625" style="2"/>
    <col min="12450" max="12450" width="49.85546875" style="2" customWidth="1"/>
    <col min="12451" max="12451" width="11.7109375" style="2" customWidth="1"/>
    <col min="12452" max="12452" width="25" style="2" customWidth="1"/>
    <col min="12453" max="12453" width="9.140625" style="2"/>
    <col min="12454" max="12454" width="49.85546875" style="2" customWidth="1"/>
    <col min="12455" max="12455" width="11.7109375" style="2" customWidth="1"/>
    <col min="12456" max="12456" width="25" style="2" customWidth="1"/>
    <col min="12457" max="12457" width="9.140625" style="2"/>
    <col min="12458" max="12458" width="49.85546875" style="2" customWidth="1"/>
    <col min="12459" max="12459" width="11.7109375" style="2" customWidth="1"/>
    <col min="12460" max="12460" width="25" style="2" customWidth="1"/>
    <col min="12461" max="12461" width="9.140625" style="2"/>
    <col min="12462" max="12462" width="49.85546875" style="2" customWidth="1"/>
    <col min="12463" max="12463" width="11.7109375" style="2" customWidth="1"/>
    <col min="12464" max="12464" width="25" style="2" customWidth="1"/>
    <col min="12465" max="12465" width="9.140625" style="2"/>
    <col min="12466" max="12466" width="49.85546875" style="2" customWidth="1"/>
    <col min="12467" max="12467" width="11.7109375" style="2" customWidth="1"/>
    <col min="12468" max="12468" width="25" style="2" customWidth="1"/>
    <col min="12469" max="12469" width="9.140625" style="2"/>
    <col min="12470" max="12470" width="49.85546875" style="2" customWidth="1"/>
    <col min="12471" max="12471" width="11.7109375" style="2" customWidth="1"/>
    <col min="12472" max="12472" width="25" style="2" customWidth="1"/>
    <col min="12473" max="12473" width="9.140625" style="2"/>
    <col min="12474" max="12474" width="49.85546875" style="2" customWidth="1"/>
    <col min="12475" max="12475" width="11.7109375" style="2" customWidth="1"/>
    <col min="12476" max="12476" width="25" style="2" customWidth="1"/>
    <col min="12477" max="12477" width="9.140625" style="2"/>
    <col min="12478" max="12478" width="49.85546875" style="2" customWidth="1"/>
    <col min="12479" max="12479" width="11.7109375" style="2" customWidth="1"/>
    <col min="12480" max="12480" width="25" style="2" customWidth="1"/>
    <col min="12481" max="12481" width="9.140625" style="2"/>
    <col min="12482" max="12482" width="49.85546875" style="2" customWidth="1"/>
    <col min="12483" max="12483" width="11.7109375" style="2" customWidth="1"/>
    <col min="12484" max="12484" width="25" style="2" customWidth="1"/>
    <col min="12485" max="12485" width="9.140625" style="2"/>
    <col min="12486" max="12486" width="49.85546875" style="2" customWidth="1"/>
    <col min="12487" max="12487" width="11.7109375" style="2" customWidth="1"/>
    <col min="12488" max="12488" width="25" style="2" customWidth="1"/>
    <col min="12489" max="12489" width="9.140625" style="2"/>
    <col min="12490" max="12490" width="49.85546875" style="2" customWidth="1"/>
    <col min="12491" max="12491" width="11.7109375" style="2" customWidth="1"/>
    <col min="12492" max="12492" width="25" style="2" customWidth="1"/>
    <col min="12493" max="12493" width="9.140625" style="2"/>
    <col min="12494" max="12494" width="49.85546875" style="2" customWidth="1"/>
    <col min="12495" max="12495" width="11.7109375" style="2" customWidth="1"/>
    <col min="12496" max="12496" width="25" style="2" customWidth="1"/>
    <col min="12497" max="12497" width="9.140625" style="2"/>
    <col min="12498" max="12498" width="49.85546875" style="2" customWidth="1"/>
    <col min="12499" max="12499" width="11.7109375" style="2" customWidth="1"/>
    <col min="12500" max="12500" width="25" style="2" customWidth="1"/>
    <col min="12501" max="12501" width="9.140625" style="2"/>
    <col min="12502" max="12502" width="49.85546875" style="2" customWidth="1"/>
    <col min="12503" max="12503" width="11.7109375" style="2" customWidth="1"/>
    <col min="12504" max="12504" width="25" style="2" customWidth="1"/>
    <col min="12505" max="12505" width="9.140625" style="2"/>
    <col min="12506" max="12506" width="49.85546875" style="2" customWidth="1"/>
    <col min="12507" max="12507" width="11.7109375" style="2" customWidth="1"/>
    <col min="12508" max="12508" width="25" style="2" customWidth="1"/>
    <col min="12509" max="12509" width="9.140625" style="2"/>
    <col min="12510" max="12510" width="49.85546875" style="2" customWidth="1"/>
    <col min="12511" max="12511" width="11.7109375" style="2" customWidth="1"/>
    <col min="12512" max="12512" width="25" style="2" customWidth="1"/>
    <col min="12513" max="12513" width="9.140625" style="2"/>
    <col min="12514" max="12514" width="49.85546875" style="2" customWidth="1"/>
    <col min="12515" max="12515" width="11.7109375" style="2" customWidth="1"/>
    <col min="12516" max="12516" width="25" style="2" customWidth="1"/>
    <col min="12517" max="12517" width="9.140625" style="2"/>
    <col min="12518" max="12518" width="49.85546875" style="2" customWidth="1"/>
    <col min="12519" max="12519" width="11.7109375" style="2" customWidth="1"/>
    <col min="12520" max="12520" width="25" style="2" customWidth="1"/>
    <col min="12521" max="12521" width="9.140625" style="2"/>
    <col min="12522" max="12522" width="49.85546875" style="2" customWidth="1"/>
    <col min="12523" max="12523" width="11.7109375" style="2" customWidth="1"/>
    <col min="12524" max="12524" width="25" style="2" customWidth="1"/>
    <col min="12525" max="12525" width="9.140625" style="2"/>
    <col min="12526" max="12526" width="49.85546875" style="2" customWidth="1"/>
    <col min="12527" max="12527" width="11.7109375" style="2" customWidth="1"/>
    <col min="12528" max="12528" width="25" style="2" customWidth="1"/>
    <col min="12529" max="12529" width="9.140625" style="2"/>
    <col min="12530" max="12530" width="49.85546875" style="2" customWidth="1"/>
    <col min="12531" max="12531" width="11.7109375" style="2" customWidth="1"/>
    <col min="12532" max="12532" width="25" style="2" customWidth="1"/>
    <col min="12533" max="12533" width="9.140625" style="2"/>
    <col min="12534" max="12534" width="49.85546875" style="2" customWidth="1"/>
    <col min="12535" max="12535" width="11.7109375" style="2" customWidth="1"/>
    <col min="12536" max="12536" width="25" style="2" customWidth="1"/>
    <col min="12537" max="12537" width="9.140625" style="2"/>
    <col min="12538" max="12538" width="49.85546875" style="2" customWidth="1"/>
    <col min="12539" max="12539" width="11.7109375" style="2" customWidth="1"/>
    <col min="12540" max="12540" width="25" style="2" customWidth="1"/>
    <col min="12541" max="12541" width="9.140625" style="2"/>
    <col min="12542" max="12542" width="49.85546875" style="2" customWidth="1"/>
    <col min="12543" max="12543" width="11.7109375" style="2" customWidth="1"/>
    <col min="12544" max="12544" width="25" style="2" customWidth="1"/>
    <col min="12545" max="12545" width="9.140625" style="2"/>
    <col min="12546" max="12546" width="49.85546875" style="2" customWidth="1"/>
    <col min="12547" max="12547" width="11.7109375" style="2" customWidth="1"/>
    <col min="12548" max="12548" width="25" style="2" customWidth="1"/>
    <col min="12549" max="12549" width="9.140625" style="2"/>
    <col min="12550" max="12550" width="49.85546875" style="2" customWidth="1"/>
    <col min="12551" max="12551" width="11.7109375" style="2" customWidth="1"/>
    <col min="12552" max="12552" width="25" style="2" customWidth="1"/>
    <col min="12553" max="12553" width="9.140625" style="2"/>
    <col min="12554" max="12554" width="49.85546875" style="2" customWidth="1"/>
    <col min="12555" max="12555" width="11.7109375" style="2" customWidth="1"/>
    <col min="12556" max="12556" width="25" style="2" customWidth="1"/>
    <col min="12557" max="12557" width="9.140625" style="2"/>
    <col min="12558" max="12558" width="49.85546875" style="2" customWidth="1"/>
    <col min="12559" max="12559" width="11.7109375" style="2" customWidth="1"/>
    <col min="12560" max="12560" width="25" style="2" customWidth="1"/>
    <col min="12561" max="12561" width="9.140625" style="2"/>
    <col min="12562" max="12562" width="49.85546875" style="2" customWidth="1"/>
    <col min="12563" max="12563" width="11.7109375" style="2" customWidth="1"/>
    <col min="12564" max="12564" width="25" style="2" customWidth="1"/>
    <col min="12565" max="12565" width="9.140625" style="2"/>
    <col min="12566" max="12566" width="49.85546875" style="2" customWidth="1"/>
    <col min="12567" max="12567" width="11.7109375" style="2" customWidth="1"/>
    <col min="12568" max="12568" width="25" style="2" customWidth="1"/>
    <col min="12569" max="12569" width="9.140625" style="2"/>
    <col min="12570" max="12570" width="49.85546875" style="2" customWidth="1"/>
    <col min="12571" max="12571" width="11.7109375" style="2" customWidth="1"/>
    <col min="12572" max="12572" width="25" style="2" customWidth="1"/>
    <col min="12573" max="12573" width="9.140625" style="2"/>
    <col min="12574" max="12574" width="49.85546875" style="2" customWidth="1"/>
    <col min="12575" max="12575" width="11.7109375" style="2" customWidth="1"/>
    <col min="12576" max="12576" width="25" style="2" customWidth="1"/>
    <col min="12577" max="12577" width="9.140625" style="2"/>
    <col min="12578" max="12578" width="49.85546875" style="2" customWidth="1"/>
    <col min="12579" max="12579" width="11.7109375" style="2" customWidth="1"/>
    <col min="12580" max="12580" width="25" style="2" customWidth="1"/>
    <col min="12581" max="12581" width="9.140625" style="2"/>
    <col min="12582" max="12582" width="49.85546875" style="2" customWidth="1"/>
    <col min="12583" max="12583" width="11.7109375" style="2" customWidth="1"/>
    <col min="12584" max="12584" width="25" style="2" customWidth="1"/>
    <col min="12585" max="12585" width="9.140625" style="2"/>
    <col min="12586" max="12586" width="49.85546875" style="2" customWidth="1"/>
    <col min="12587" max="12587" width="11.7109375" style="2" customWidth="1"/>
    <col min="12588" max="12588" width="25" style="2" customWidth="1"/>
    <col min="12589" max="12589" width="9.140625" style="2"/>
    <col min="12590" max="12590" width="49.85546875" style="2" customWidth="1"/>
    <col min="12591" max="12591" width="11.7109375" style="2" customWidth="1"/>
    <col min="12592" max="12592" width="25" style="2" customWidth="1"/>
    <col min="12593" max="12593" width="9.140625" style="2"/>
    <col min="12594" max="12594" width="49.85546875" style="2" customWidth="1"/>
    <col min="12595" max="12595" width="11.7109375" style="2" customWidth="1"/>
    <col min="12596" max="12596" width="25" style="2" customWidth="1"/>
    <col min="12597" max="12597" width="9.140625" style="2"/>
    <col min="12598" max="12598" width="49.85546875" style="2" customWidth="1"/>
    <col min="12599" max="12599" width="11.7109375" style="2" customWidth="1"/>
    <col min="12600" max="12600" width="25" style="2" customWidth="1"/>
    <col min="12601" max="12601" width="9.140625" style="2"/>
    <col min="12602" max="12602" width="49.85546875" style="2" customWidth="1"/>
    <col min="12603" max="12603" width="11.7109375" style="2" customWidth="1"/>
    <col min="12604" max="12604" width="25" style="2" customWidth="1"/>
    <col min="12605" max="12605" width="9.140625" style="2"/>
    <col min="12606" max="12606" width="49.85546875" style="2" customWidth="1"/>
    <col min="12607" max="12607" width="11.7109375" style="2" customWidth="1"/>
    <col min="12608" max="12608" width="25" style="2" customWidth="1"/>
    <col min="12609" max="12609" width="9.140625" style="2"/>
    <col min="12610" max="12610" width="49.85546875" style="2" customWidth="1"/>
    <col min="12611" max="12611" width="11.7109375" style="2" customWidth="1"/>
    <col min="12612" max="12612" width="25" style="2" customWidth="1"/>
    <col min="12613" max="12613" width="9.140625" style="2"/>
    <col min="12614" max="12614" width="49.85546875" style="2" customWidth="1"/>
    <col min="12615" max="12615" width="11.7109375" style="2" customWidth="1"/>
    <col min="12616" max="12616" width="25" style="2" customWidth="1"/>
    <col min="12617" max="12617" width="9.140625" style="2"/>
    <col min="12618" max="12618" width="49.85546875" style="2" customWidth="1"/>
    <col min="12619" max="12619" width="11.7109375" style="2" customWidth="1"/>
    <col min="12620" max="12620" width="25" style="2" customWidth="1"/>
    <col min="12621" max="12621" width="9.140625" style="2"/>
    <col min="12622" max="12622" width="49.85546875" style="2" customWidth="1"/>
    <col min="12623" max="12623" width="11.7109375" style="2" customWidth="1"/>
    <col min="12624" max="12624" width="25" style="2" customWidth="1"/>
    <col min="12625" max="12625" width="9.140625" style="2"/>
    <col min="12626" max="12626" width="49.85546875" style="2" customWidth="1"/>
    <col min="12627" max="12627" width="11.7109375" style="2" customWidth="1"/>
    <col min="12628" max="12628" width="25" style="2" customWidth="1"/>
    <col min="12629" max="12629" width="9.140625" style="2"/>
    <col min="12630" max="12630" width="49.85546875" style="2" customWidth="1"/>
    <col min="12631" max="12631" width="11.7109375" style="2" customWidth="1"/>
    <col min="12632" max="12632" width="25" style="2" customWidth="1"/>
    <col min="12633" max="12633" width="9.140625" style="2"/>
    <col min="12634" max="12634" width="49.85546875" style="2" customWidth="1"/>
    <col min="12635" max="12635" width="11.7109375" style="2" customWidth="1"/>
    <col min="12636" max="12636" width="25" style="2" customWidth="1"/>
    <col min="12637" max="12637" width="9.140625" style="2"/>
    <col min="12638" max="12638" width="49.85546875" style="2" customWidth="1"/>
    <col min="12639" max="12639" width="11.7109375" style="2" customWidth="1"/>
    <col min="12640" max="12640" width="25" style="2" customWidth="1"/>
    <col min="12641" max="12641" width="9.140625" style="2"/>
    <col min="12642" max="12642" width="49.85546875" style="2" customWidth="1"/>
    <col min="12643" max="12643" width="11.7109375" style="2" customWidth="1"/>
    <col min="12644" max="12644" width="25" style="2" customWidth="1"/>
    <col min="12645" max="12645" width="9.140625" style="2"/>
    <col min="12646" max="12646" width="49.85546875" style="2" customWidth="1"/>
    <col min="12647" max="12647" width="11.7109375" style="2" customWidth="1"/>
    <col min="12648" max="12648" width="25" style="2" customWidth="1"/>
    <col min="12649" max="12649" width="9.140625" style="2"/>
    <col min="12650" max="12650" width="49.85546875" style="2" customWidth="1"/>
    <col min="12651" max="12651" width="11.7109375" style="2" customWidth="1"/>
    <col min="12652" max="12652" width="25" style="2" customWidth="1"/>
    <col min="12653" max="12653" width="9.140625" style="2"/>
    <col min="12654" max="12654" width="49.85546875" style="2" customWidth="1"/>
    <col min="12655" max="12655" width="11.7109375" style="2" customWidth="1"/>
    <col min="12656" max="12656" width="25" style="2" customWidth="1"/>
    <col min="12657" max="12657" width="9.140625" style="2"/>
    <col min="12658" max="12658" width="49.85546875" style="2" customWidth="1"/>
    <col min="12659" max="12659" width="11.7109375" style="2" customWidth="1"/>
    <col min="12660" max="12660" width="25" style="2" customWidth="1"/>
    <col min="12661" max="12661" width="9.140625" style="2"/>
    <col min="12662" max="12662" width="49.85546875" style="2" customWidth="1"/>
    <col min="12663" max="12663" width="11.7109375" style="2" customWidth="1"/>
    <col min="12664" max="12664" width="25" style="2" customWidth="1"/>
    <col min="12665" max="12665" width="9.140625" style="2"/>
    <col min="12666" max="12666" width="49.85546875" style="2" customWidth="1"/>
    <col min="12667" max="12667" width="11.7109375" style="2" customWidth="1"/>
    <col min="12668" max="12668" width="25" style="2" customWidth="1"/>
    <col min="12669" max="12669" width="9.140625" style="2"/>
    <col min="12670" max="12670" width="49.85546875" style="2" customWidth="1"/>
    <col min="12671" max="12671" width="11.7109375" style="2" customWidth="1"/>
    <col min="12672" max="12672" width="25" style="2" customWidth="1"/>
    <col min="12673" max="12673" width="9.140625" style="2"/>
    <col min="12674" max="12674" width="49.85546875" style="2" customWidth="1"/>
    <col min="12675" max="12675" width="11.7109375" style="2" customWidth="1"/>
    <col min="12676" max="12676" width="25" style="2" customWidth="1"/>
    <col min="12677" max="12677" width="9.140625" style="2"/>
    <col min="12678" max="12678" width="49.85546875" style="2" customWidth="1"/>
    <col min="12679" max="12679" width="11.7109375" style="2" customWidth="1"/>
    <col min="12680" max="12680" width="25" style="2" customWidth="1"/>
    <col min="12681" max="12681" width="9.140625" style="2"/>
    <col min="12682" max="12682" width="49.85546875" style="2" customWidth="1"/>
    <col min="12683" max="12683" width="11.7109375" style="2" customWidth="1"/>
    <col min="12684" max="12684" width="25" style="2" customWidth="1"/>
    <col min="12685" max="12685" width="9.140625" style="2"/>
    <col min="12686" max="12686" width="49.85546875" style="2" customWidth="1"/>
    <col min="12687" max="12687" width="11.7109375" style="2" customWidth="1"/>
    <col min="12688" max="12688" width="25" style="2" customWidth="1"/>
    <col min="12689" max="12689" width="9.140625" style="2"/>
    <col min="12690" max="12690" width="49.85546875" style="2" customWidth="1"/>
    <col min="12691" max="12691" width="11.7109375" style="2" customWidth="1"/>
    <col min="12692" max="12692" width="25" style="2" customWidth="1"/>
    <col min="12693" max="12693" width="9.140625" style="2"/>
    <col min="12694" max="12694" width="49.85546875" style="2" customWidth="1"/>
    <col min="12695" max="12695" width="11.7109375" style="2" customWidth="1"/>
    <col min="12696" max="12696" width="25" style="2" customWidth="1"/>
    <col min="12697" max="12697" width="9.140625" style="2"/>
    <col min="12698" max="12698" width="49.85546875" style="2" customWidth="1"/>
    <col min="12699" max="12699" width="11.7109375" style="2" customWidth="1"/>
    <col min="12700" max="12700" width="25" style="2" customWidth="1"/>
    <col min="12701" max="12701" width="9.140625" style="2"/>
    <col min="12702" max="12702" width="49.85546875" style="2" customWidth="1"/>
    <col min="12703" max="12703" width="11.7109375" style="2" customWidth="1"/>
    <col min="12704" max="12704" width="25" style="2" customWidth="1"/>
    <col min="12705" max="12705" width="9.140625" style="2"/>
    <col min="12706" max="12706" width="49.85546875" style="2" customWidth="1"/>
    <col min="12707" max="12707" width="11.7109375" style="2" customWidth="1"/>
    <col min="12708" max="12708" width="25" style="2" customWidth="1"/>
    <col min="12709" max="12709" width="9.140625" style="2"/>
    <col min="12710" max="12710" width="49.85546875" style="2" customWidth="1"/>
    <col min="12711" max="12711" width="11.7109375" style="2" customWidth="1"/>
    <col min="12712" max="12712" width="25" style="2" customWidth="1"/>
    <col min="12713" max="12713" width="9.140625" style="2"/>
    <col min="12714" max="12714" width="49.85546875" style="2" customWidth="1"/>
    <col min="12715" max="12715" width="11.7109375" style="2" customWidth="1"/>
    <col min="12716" max="12716" width="25" style="2" customWidth="1"/>
    <col min="12717" max="12717" width="9.140625" style="2"/>
    <col min="12718" max="12718" width="49.85546875" style="2" customWidth="1"/>
    <col min="12719" max="12719" width="11.7109375" style="2" customWidth="1"/>
    <col min="12720" max="12720" width="25" style="2" customWidth="1"/>
    <col min="12721" max="12721" width="9.140625" style="2"/>
    <col min="12722" max="12722" width="49.85546875" style="2" customWidth="1"/>
    <col min="12723" max="12723" width="11.7109375" style="2" customWidth="1"/>
    <col min="12724" max="12724" width="25" style="2" customWidth="1"/>
    <col min="12725" max="12725" width="9.140625" style="2"/>
    <col min="12726" max="12726" width="49.85546875" style="2" customWidth="1"/>
    <col min="12727" max="12727" width="11.7109375" style="2" customWidth="1"/>
    <col min="12728" max="12728" width="25" style="2" customWidth="1"/>
    <col min="12729" max="12729" width="9.140625" style="2"/>
    <col min="12730" max="12730" width="49.85546875" style="2" customWidth="1"/>
    <col min="12731" max="12731" width="11.7109375" style="2" customWidth="1"/>
    <col min="12732" max="12732" width="25" style="2" customWidth="1"/>
    <col min="12733" max="12733" width="9.140625" style="2"/>
    <col min="12734" max="12734" width="49.85546875" style="2" customWidth="1"/>
    <col min="12735" max="12735" width="11.7109375" style="2" customWidth="1"/>
    <col min="12736" max="12736" width="25" style="2" customWidth="1"/>
    <col min="12737" max="12737" width="9.140625" style="2"/>
    <col min="12738" max="12738" width="49.85546875" style="2" customWidth="1"/>
    <col min="12739" max="12739" width="11.7109375" style="2" customWidth="1"/>
    <col min="12740" max="12740" width="25" style="2" customWidth="1"/>
    <col min="12741" max="12741" width="9.140625" style="2"/>
    <col min="12742" max="12742" width="49.85546875" style="2" customWidth="1"/>
    <col min="12743" max="12743" width="11.7109375" style="2" customWidth="1"/>
    <col min="12744" max="12744" width="25" style="2" customWidth="1"/>
    <col min="12745" max="12745" width="9.140625" style="2"/>
    <col min="12746" max="12746" width="49.85546875" style="2" customWidth="1"/>
    <col min="12747" max="12747" width="11.7109375" style="2" customWidth="1"/>
    <col min="12748" max="12748" width="25" style="2" customWidth="1"/>
    <col min="12749" max="12749" width="9.140625" style="2"/>
    <col min="12750" max="12750" width="49.85546875" style="2" customWidth="1"/>
    <col min="12751" max="12751" width="11.7109375" style="2" customWidth="1"/>
    <col min="12752" max="12752" width="25" style="2" customWidth="1"/>
    <col min="12753" max="12753" width="9.140625" style="2"/>
    <col min="12754" max="12754" width="49.85546875" style="2" customWidth="1"/>
    <col min="12755" max="12755" width="11.7109375" style="2" customWidth="1"/>
    <col min="12756" max="12756" width="25" style="2" customWidth="1"/>
    <col min="12757" max="12757" width="9.140625" style="2"/>
    <col min="12758" max="12758" width="49.85546875" style="2" customWidth="1"/>
    <col min="12759" max="12759" width="11.7109375" style="2" customWidth="1"/>
    <col min="12760" max="12760" width="25" style="2" customWidth="1"/>
    <col min="12761" max="12761" width="9.140625" style="2"/>
    <col min="12762" max="12762" width="49.85546875" style="2" customWidth="1"/>
    <col min="12763" max="12763" width="11.7109375" style="2" customWidth="1"/>
    <col min="12764" max="12764" width="25" style="2" customWidth="1"/>
    <col min="12765" max="12765" width="9.140625" style="2"/>
    <col min="12766" max="12766" width="49.85546875" style="2" customWidth="1"/>
    <col min="12767" max="12767" width="11.7109375" style="2" customWidth="1"/>
    <col min="12768" max="12768" width="25" style="2" customWidth="1"/>
    <col min="12769" max="12769" width="9.140625" style="2"/>
    <col min="12770" max="12770" width="49.85546875" style="2" customWidth="1"/>
    <col min="12771" max="12771" width="11.7109375" style="2" customWidth="1"/>
    <col min="12772" max="12772" width="25" style="2" customWidth="1"/>
    <col min="12773" max="12773" width="9.140625" style="2"/>
    <col min="12774" max="12774" width="49.85546875" style="2" customWidth="1"/>
    <col min="12775" max="12775" width="11.7109375" style="2" customWidth="1"/>
    <col min="12776" max="12776" width="25" style="2" customWidth="1"/>
    <col min="12777" max="12777" width="9.140625" style="2"/>
    <col min="12778" max="12778" width="49.85546875" style="2" customWidth="1"/>
    <col min="12779" max="12779" width="11.7109375" style="2" customWidth="1"/>
    <col min="12780" max="12780" width="25" style="2" customWidth="1"/>
    <col min="12781" max="12781" width="9.140625" style="2"/>
    <col min="12782" max="12782" width="49.85546875" style="2" customWidth="1"/>
    <col min="12783" max="12783" width="11.7109375" style="2" customWidth="1"/>
    <col min="12784" max="12784" width="25" style="2" customWidth="1"/>
    <col min="12785" max="12785" width="9.140625" style="2"/>
    <col min="12786" max="12786" width="49.85546875" style="2" customWidth="1"/>
    <col min="12787" max="12787" width="11.7109375" style="2" customWidth="1"/>
    <col min="12788" max="12788" width="25" style="2" customWidth="1"/>
    <col min="12789" max="12789" width="9.140625" style="2"/>
    <col min="12790" max="12790" width="49.85546875" style="2" customWidth="1"/>
    <col min="12791" max="12791" width="11.7109375" style="2" customWidth="1"/>
    <col min="12792" max="12792" width="25" style="2" customWidth="1"/>
    <col min="12793" max="12793" width="9.140625" style="2"/>
    <col min="12794" max="12794" width="49.85546875" style="2" customWidth="1"/>
    <col min="12795" max="12795" width="11.7109375" style="2" customWidth="1"/>
    <col min="12796" max="12796" width="25" style="2" customWidth="1"/>
    <col min="12797" max="12797" width="9.140625" style="2"/>
    <col min="12798" max="12798" width="49.85546875" style="2" customWidth="1"/>
    <col min="12799" max="12799" width="11.7109375" style="2" customWidth="1"/>
    <col min="12800" max="12800" width="25" style="2" customWidth="1"/>
    <col min="12801" max="12801" width="9.140625" style="2"/>
    <col min="12802" max="12802" width="49.85546875" style="2" customWidth="1"/>
    <col min="12803" max="12803" width="11.7109375" style="2" customWidth="1"/>
    <col min="12804" max="12804" width="25" style="2" customWidth="1"/>
    <col min="12805" max="12805" width="9.140625" style="2"/>
    <col min="12806" max="12806" width="49.85546875" style="2" customWidth="1"/>
    <col min="12807" max="12807" width="11.7109375" style="2" customWidth="1"/>
    <col min="12808" max="12808" width="25" style="2" customWidth="1"/>
    <col min="12809" max="12809" width="9.140625" style="2"/>
    <col min="12810" max="12810" width="49.85546875" style="2" customWidth="1"/>
    <col min="12811" max="12811" width="11.7109375" style="2" customWidth="1"/>
    <col min="12812" max="12812" width="25" style="2" customWidth="1"/>
    <col min="12813" max="12813" width="9.140625" style="2"/>
    <col min="12814" max="12814" width="49.85546875" style="2" customWidth="1"/>
    <col min="12815" max="12815" width="11.7109375" style="2" customWidth="1"/>
    <col min="12816" max="12816" width="25" style="2" customWidth="1"/>
    <col min="12817" max="12817" width="9.140625" style="2"/>
    <col min="12818" max="12818" width="49.85546875" style="2" customWidth="1"/>
    <col min="12819" max="12819" width="11.7109375" style="2" customWidth="1"/>
    <col min="12820" max="12820" width="25" style="2" customWidth="1"/>
    <col min="12821" max="12821" width="9.140625" style="2"/>
    <col min="12822" max="12822" width="49.85546875" style="2" customWidth="1"/>
    <col min="12823" max="12823" width="11.7109375" style="2" customWidth="1"/>
    <col min="12824" max="12824" width="25" style="2" customWidth="1"/>
    <col min="12825" max="12825" width="9.140625" style="2"/>
    <col min="12826" max="12826" width="49.85546875" style="2" customWidth="1"/>
    <col min="12827" max="12827" width="11.7109375" style="2" customWidth="1"/>
    <col min="12828" max="12828" width="25" style="2" customWidth="1"/>
    <col min="12829" max="12829" width="9.140625" style="2"/>
    <col min="12830" max="12830" width="49.85546875" style="2" customWidth="1"/>
    <col min="12831" max="12831" width="11.7109375" style="2" customWidth="1"/>
    <col min="12832" max="12832" width="25" style="2" customWidth="1"/>
    <col min="12833" max="12833" width="9.140625" style="2"/>
    <col min="12834" max="12834" width="49.85546875" style="2" customWidth="1"/>
    <col min="12835" max="12835" width="11.7109375" style="2" customWidth="1"/>
    <col min="12836" max="12836" width="25" style="2" customWidth="1"/>
    <col min="12837" max="12837" width="9.140625" style="2"/>
    <col min="12838" max="12838" width="49.85546875" style="2" customWidth="1"/>
    <col min="12839" max="12839" width="11.7109375" style="2" customWidth="1"/>
    <col min="12840" max="12840" width="25" style="2" customWidth="1"/>
    <col min="12841" max="12841" width="9.140625" style="2"/>
    <col min="12842" max="12842" width="49.85546875" style="2" customWidth="1"/>
    <col min="12843" max="12843" width="11.7109375" style="2" customWidth="1"/>
    <col min="12844" max="12844" width="25" style="2" customWidth="1"/>
    <col min="12845" max="12845" width="9.140625" style="2"/>
    <col min="12846" max="12846" width="49.85546875" style="2" customWidth="1"/>
    <col min="12847" max="12847" width="11.7109375" style="2" customWidth="1"/>
    <col min="12848" max="12848" width="25" style="2" customWidth="1"/>
    <col min="12849" max="12849" width="9.140625" style="2"/>
    <col min="12850" max="12850" width="49.85546875" style="2" customWidth="1"/>
    <col min="12851" max="12851" width="11.7109375" style="2" customWidth="1"/>
    <col min="12852" max="12852" width="25" style="2" customWidth="1"/>
    <col min="12853" max="12853" width="9.140625" style="2"/>
    <col min="12854" max="12854" width="49.85546875" style="2" customWidth="1"/>
    <col min="12855" max="12855" width="11.7109375" style="2" customWidth="1"/>
    <col min="12856" max="12856" width="25" style="2" customWidth="1"/>
    <col min="12857" max="12857" width="9.140625" style="2"/>
    <col min="12858" max="12858" width="49.85546875" style="2" customWidth="1"/>
    <col min="12859" max="12859" width="11.7109375" style="2" customWidth="1"/>
    <col min="12860" max="12860" width="25" style="2" customWidth="1"/>
    <col min="12861" max="12861" width="9.140625" style="2"/>
    <col min="12862" max="12862" width="49.85546875" style="2" customWidth="1"/>
    <col min="12863" max="12863" width="11.7109375" style="2" customWidth="1"/>
    <col min="12864" max="12864" width="25" style="2" customWidth="1"/>
    <col min="12865" max="12865" width="9.140625" style="2"/>
    <col min="12866" max="12866" width="49.85546875" style="2" customWidth="1"/>
    <col min="12867" max="12867" width="11.7109375" style="2" customWidth="1"/>
    <col min="12868" max="12868" width="25" style="2" customWidth="1"/>
    <col min="12869" max="12869" width="9.140625" style="2"/>
    <col min="12870" max="12870" width="49.85546875" style="2" customWidth="1"/>
    <col min="12871" max="12871" width="11.7109375" style="2" customWidth="1"/>
    <col min="12872" max="12872" width="25" style="2" customWidth="1"/>
    <col min="12873" max="12873" width="9.140625" style="2"/>
    <col min="12874" max="12874" width="49.85546875" style="2" customWidth="1"/>
    <col min="12875" max="12875" width="11.7109375" style="2" customWidth="1"/>
    <col min="12876" max="12876" width="25" style="2" customWidth="1"/>
    <col min="12877" max="12877" width="9.140625" style="2"/>
    <col min="12878" max="12878" width="49.85546875" style="2" customWidth="1"/>
    <col min="12879" max="12879" width="11.7109375" style="2" customWidth="1"/>
    <col min="12880" max="12880" width="25" style="2" customWidth="1"/>
    <col min="12881" max="12881" width="9.140625" style="2"/>
    <col min="12882" max="12882" width="49.85546875" style="2" customWidth="1"/>
    <col min="12883" max="12883" width="11.7109375" style="2" customWidth="1"/>
    <col min="12884" max="12884" width="25" style="2" customWidth="1"/>
    <col min="12885" max="12885" width="9.140625" style="2"/>
    <col min="12886" max="12886" width="49.85546875" style="2" customWidth="1"/>
    <col min="12887" max="12887" width="11.7109375" style="2" customWidth="1"/>
    <col min="12888" max="12888" width="25" style="2" customWidth="1"/>
    <col min="12889" max="12889" width="9.140625" style="2"/>
    <col min="12890" max="12890" width="49.85546875" style="2" customWidth="1"/>
    <col min="12891" max="12891" width="11.7109375" style="2" customWidth="1"/>
    <col min="12892" max="12892" width="25" style="2" customWidth="1"/>
    <col min="12893" max="12893" width="9.140625" style="2"/>
    <col min="12894" max="12894" width="49.85546875" style="2" customWidth="1"/>
    <col min="12895" max="12895" width="11.7109375" style="2" customWidth="1"/>
    <col min="12896" max="12896" width="25" style="2" customWidth="1"/>
    <col min="12897" max="12897" width="9.140625" style="2"/>
    <col min="12898" max="12898" width="49.85546875" style="2" customWidth="1"/>
    <col min="12899" max="12899" width="11.7109375" style="2" customWidth="1"/>
    <col min="12900" max="12900" width="25" style="2" customWidth="1"/>
    <col min="12901" max="12901" width="9.140625" style="2"/>
    <col min="12902" max="12902" width="49.85546875" style="2" customWidth="1"/>
    <col min="12903" max="12903" width="11.7109375" style="2" customWidth="1"/>
    <col min="12904" max="12904" width="25" style="2" customWidth="1"/>
    <col min="12905" max="12905" width="9.140625" style="2"/>
    <col min="12906" max="12906" width="49.85546875" style="2" customWidth="1"/>
    <col min="12907" max="12907" width="11.7109375" style="2" customWidth="1"/>
    <col min="12908" max="12908" width="25" style="2" customWidth="1"/>
    <col min="12909" max="12909" width="9.140625" style="2"/>
    <col min="12910" max="12910" width="49.85546875" style="2" customWidth="1"/>
    <col min="12911" max="12911" width="11.7109375" style="2" customWidth="1"/>
    <col min="12912" max="12912" width="25" style="2" customWidth="1"/>
    <col min="12913" max="12913" width="9.140625" style="2"/>
    <col min="12914" max="12914" width="49.85546875" style="2" customWidth="1"/>
    <col min="12915" max="12915" width="11.7109375" style="2" customWidth="1"/>
    <col min="12916" max="12916" width="25" style="2" customWidth="1"/>
    <col min="12917" max="12917" width="9.140625" style="2"/>
    <col min="12918" max="12918" width="49.85546875" style="2" customWidth="1"/>
    <col min="12919" max="12919" width="11.7109375" style="2" customWidth="1"/>
    <col min="12920" max="12920" width="25" style="2" customWidth="1"/>
    <col min="12921" max="12921" width="9.140625" style="2"/>
    <col min="12922" max="12922" width="49.85546875" style="2" customWidth="1"/>
    <col min="12923" max="12923" width="11.7109375" style="2" customWidth="1"/>
    <col min="12924" max="12924" width="25" style="2" customWidth="1"/>
    <col min="12925" max="12925" width="9.140625" style="2"/>
    <col min="12926" max="12926" width="49.85546875" style="2" customWidth="1"/>
    <col min="12927" max="12927" width="11.7109375" style="2" customWidth="1"/>
    <col min="12928" max="12928" width="25" style="2" customWidth="1"/>
    <col min="12929" max="12929" width="9.140625" style="2"/>
    <col min="12930" max="12930" width="49.85546875" style="2" customWidth="1"/>
    <col min="12931" max="12931" width="11.7109375" style="2" customWidth="1"/>
    <col min="12932" max="12932" width="25" style="2" customWidth="1"/>
    <col min="12933" max="12933" width="9.140625" style="2"/>
    <col min="12934" max="12934" width="49.85546875" style="2" customWidth="1"/>
    <col min="12935" max="12935" width="11.7109375" style="2" customWidth="1"/>
    <col min="12936" max="12936" width="25" style="2" customWidth="1"/>
    <col min="12937" max="12937" width="9.140625" style="2"/>
    <col min="12938" max="12938" width="49.85546875" style="2" customWidth="1"/>
    <col min="12939" max="12939" width="11.7109375" style="2" customWidth="1"/>
    <col min="12940" max="12940" width="25" style="2" customWidth="1"/>
    <col min="12941" max="12941" width="9.140625" style="2"/>
    <col min="12942" max="12942" width="49.85546875" style="2" customWidth="1"/>
    <col min="12943" max="12943" width="11.7109375" style="2" customWidth="1"/>
    <col min="12944" max="12944" width="25" style="2" customWidth="1"/>
    <col min="12945" max="12945" width="9.140625" style="2"/>
    <col min="12946" max="12946" width="49.85546875" style="2" customWidth="1"/>
    <col min="12947" max="12947" width="11.7109375" style="2" customWidth="1"/>
    <col min="12948" max="12948" width="25" style="2" customWidth="1"/>
    <col min="12949" max="12949" width="9.140625" style="2"/>
    <col min="12950" max="12950" width="49.85546875" style="2" customWidth="1"/>
    <col min="12951" max="12951" width="11.7109375" style="2" customWidth="1"/>
    <col min="12952" max="12952" width="25" style="2" customWidth="1"/>
    <col min="12953" max="12953" width="9.140625" style="2"/>
    <col min="12954" max="12954" width="49.85546875" style="2" customWidth="1"/>
    <col min="12955" max="12955" width="11.7109375" style="2" customWidth="1"/>
    <col min="12956" max="12956" width="25" style="2" customWidth="1"/>
    <col min="12957" max="12957" width="9.140625" style="2"/>
    <col min="12958" max="12958" width="49.85546875" style="2" customWidth="1"/>
    <col min="12959" max="12959" width="11.7109375" style="2" customWidth="1"/>
    <col min="12960" max="12960" width="25" style="2" customWidth="1"/>
    <col min="12961" max="12961" width="9.140625" style="2"/>
    <col min="12962" max="12962" width="49.85546875" style="2" customWidth="1"/>
    <col min="12963" max="12963" width="11.7109375" style="2" customWidth="1"/>
    <col min="12964" max="12964" width="25" style="2" customWidth="1"/>
    <col min="12965" max="12965" width="9.140625" style="2"/>
    <col min="12966" max="12966" width="49.85546875" style="2" customWidth="1"/>
    <col min="12967" max="12967" width="11.7109375" style="2" customWidth="1"/>
    <col min="12968" max="12968" width="25" style="2" customWidth="1"/>
    <col min="12969" max="12969" width="9.140625" style="2"/>
    <col min="12970" max="12970" width="49.85546875" style="2" customWidth="1"/>
    <col min="12971" max="12971" width="11.7109375" style="2" customWidth="1"/>
    <col min="12972" max="12972" width="25" style="2" customWidth="1"/>
    <col min="12973" max="12973" width="9.140625" style="2"/>
    <col min="12974" max="12974" width="49.85546875" style="2" customWidth="1"/>
    <col min="12975" max="12975" width="11.7109375" style="2" customWidth="1"/>
    <col min="12976" max="12976" width="25" style="2" customWidth="1"/>
    <col min="12977" max="12977" width="9.140625" style="2"/>
    <col min="12978" max="12978" width="49.85546875" style="2" customWidth="1"/>
    <col min="12979" max="12979" width="11.7109375" style="2" customWidth="1"/>
    <col min="12980" max="12980" width="25" style="2" customWidth="1"/>
    <col min="12981" max="12981" width="9.140625" style="2"/>
    <col min="12982" max="12982" width="49.85546875" style="2" customWidth="1"/>
    <col min="12983" max="12983" width="11.7109375" style="2" customWidth="1"/>
    <col min="12984" max="12984" width="25" style="2" customWidth="1"/>
    <col min="12985" max="12985" width="9.140625" style="2"/>
    <col min="12986" max="12986" width="49.85546875" style="2" customWidth="1"/>
    <col min="12987" max="12987" width="11.7109375" style="2" customWidth="1"/>
    <col min="12988" max="12988" width="25" style="2" customWidth="1"/>
    <col min="12989" max="12989" width="9.140625" style="2"/>
    <col min="12990" max="12990" width="49.85546875" style="2" customWidth="1"/>
    <col min="12991" max="12991" width="11.7109375" style="2" customWidth="1"/>
    <col min="12992" max="12992" width="25" style="2" customWidth="1"/>
    <col min="12993" max="12993" width="9.140625" style="2"/>
    <col min="12994" max="12994" width="49.85546875" style="2" customWidth="1"/>
    <col min="12995" max="12995" width="11.7109375" style="2" customWidth="1"/>
    <col min="12996" max="12996" width="25" style="2" customWidth="1"/>
    <col min="12997" max="12997" width="9.140625" style="2"/>
    <col min="12998" max="12998" width="49.85546875" style="2" customWidth="1"/>
    <col min="12999" max="12999" width="11.7109375" style="2" customWidth="1"/>
    <col min="13000" max="13000" width="25" style="2" customWidth="1"/>
    <col min="13001" max="13001" width="9.140625" style="2"/>
    <col min="13002" max="13002" width="49.85546875" style="2" customWidth="1"/>
    <col min="13003" max="13003" width="11.7109375" style="2" customWidth="1"/>
    <col min="13004" max="13004" width="25" style="2" customWidth="1"/>
    <col min="13005" max="13005" width="9.140625" style="2"/>
    <col min="13006" max="13006" width="49.85546875" style="2" customWidth="1"/>
    <col min="13007" max="13007" width="11.7109375" style="2" customWidth="1"/>
    <col min="13008" max="13008" width="25" style="2" customWidth="1"/>
    <col min="13009" max="13009" width="9.140625" style="2"/>
    <col min="13010" max="13010" width="49.85546875" style="2" customWidth="1"/>
    <col min="13011" max="13011" width="11.7109375" style="2" customWidth="1"/>
    <col min="13012" max="13012" width="25" style="2" customWidth="1"/>
    <col min="13013" max="13013" width="9.140625" style="2"/>
    <col min="13014" max="13014" width="49.85546875" style="2" customWidth="1"/>
    <col min="13015" max="13015" width="11.7109375" style="2" customWidth="1"/>
    <col min="13016" max="13016" width="25" style="2" customWidth="1"/>
    <col min="13017" max="13017" width="9.140625" style="2"/>
    <col min="13018" max="13018" width="49.85546875" style="2" customWidth="1"/>
    <col min="13019" max="13019" width="11.7109375" style="2" customWidth="1"/>
    <col min="13020" max="13020" width="25" style="2" customWidth="1"/>
    <col min="13021" max="13021" width="9.140625" style="2"/>
    <col min="13022" max="13022" width="49.85546875" style="2" customWidth="1"/>
    <col min="13023" max="13023" width="11.7109375" style="2" customWidth="1"/>
    <col min="13024" max="13024" width="25" style="2" customWidth="1"/>
    <col min="13025" max="13025" width="9.140625" style="2"/>
    <col min="13026" max="13026" width="49.85546875" style="2" customWidth="1"/>
    <col min="13027" max="13027" width="11.7109375" style="2" customWidth="1"/>
    <col min="13028" max="13028" width="25" style="2" customWidth="1"/>
    <col min="13029" max="13029" width="9.140625" style="2"/>
    <col min="13030" max="13030" width="49.85546875" style="2" customWidth="1"/>
    <col min="13031" max="13031" width="11.7109375" style="2" customWidth="1"/>
    <col min="13032" max="13032" width="25" style="2" customWidth="1"/>
    <col min="13033" max="13033" width="9.140625" style="2"/>
    <col min="13034" max="13034" width="49.85546875" style="2" customWidth="1"/>
    <col min="13035" max="13035" width="11.7109375" style="2" customWidth="1"/>
    <col min="13036" max="13036" width="25" style="2" customWidth="1"/>
    <col min="13037" max="13037" width="9.140625" style="2"/>
    <col min="13038" max="13038" width="49.85546875" style="2" customWidth="1"/>
    <col min="13039" max="13039" width="11.7109375" style="2" customWidth="1"/>
    <col min="13040" max="13040" width="25" style="2" customWidth="1"/>
    <col min="13041" max="13041" width="9.140625" style="2"/>
    <col min="13042" max="13042" width="49.85546875" style="2" customWidth="1"/>
    <col min="13043" max="13043" width="11.7109375" style="2" customWidth="1"/>
    <col min="13044" max="13044" width="25" style="2" customWidth="1"/>
    <col min="13045" max="13045" width="9.140625" style="2"/>
    <col min="13046" max="13046" width="49.85546875" style="2" customWidth="1"/>
    <col min="13047" max="13047" width="11.7109375" style="2" customWidth="1"/>
    <col min="13048" max="13048" width="25" style="2" customWidth="1"/>
    <col min="13049" max="13049" width="9.140625" style="2"/>
    <col min="13050" max="13050" width="49.85546875" style="2" customWidth="1"/>
    <col min="13051" max="13051" width="11.7109375" style="2" customWidth="1"/>
    <col min="13052" max="13052" width="25" style="2" customWidth="1"/>
    <col min="13053" max="13053" width="9.140625" style="2"/>
    <col min="13054" max="13054" width="49.85546875" style="2" customWidth="1"/>
    <col min="13055" max="13055" width="11.7109375" style="2" customWidth="1"/>
    <col min="13056" max="13056" width="25" style="2" customWidth="1"/>
    <col min="13057" max="13057" width="9.140625" style="2"/>
    <col min="13058" max="13058" width="49.85546875" style="2" customWidth="1"/>
    <col min="13059" max="13059" width="11.7109375" style="2" customWidth="1"/>
    <col min="13060" max="13060" width="25" style="2" customWidth="1"/>
    <col min="13061" max="13061" width="9.140625" style="2"/>
    <col min="13062" max="13062" width="49.85546875" style="2" customWidth="1"/>
    <col min="13063" max="13063" width="11.7109375" style="2" customWidth="1"/>
    <col min="13064" max="13064" width="25" style="2" customWidth="1"/>
    <col min="13065" max="13065" width="9.140625" style="2"/>
    <col min="13066" max="13066" width="49.85546875" style="2" customWidth="1"/>
    <col min="13067" max="13067" width="11.7109375" style="2" customWidth="1"/>
    <col min="13068" max="13068" width="25" style="2" customWidth="1"/>
    <col min="13069" max="13069" width="9.140625" style="2"/>
    <col min="13070" max="13070" width="49.85546875" style="2" customWidth="1"/>
    <col min="13071" max="13071" width="11.7109375" style="2" customWidth="1"/>
    <col min="13072" max="13072" width="25" style="2" customWidth="1"/>
    <col min="13073" max="13073" width="9.140625" style="2"/>
    <col min="13074" max="13074" width="49.85546875" style="2" customWidth="1"/>
    <col min="13075" max="13075" width="11.7109375" style="2" customWidth="1"/>
    <col min="13076" max="13076" width="25" style="2" customWidth="1"/>
    <col min="13077" max="13077" width="9.140625" style="2"/>
    <col min="13078" max="13078" width="49.85546875" style="2" customWidth="1"/>
    <col min="13079" max="13079" width="11.7109375" style="2" customWidth="1"/>
    <col min="13080" max="13080" width="25" style="2" customWidth="1"/>
    <col min="13081" max="13081" width="9.140625" style="2"/>
    <col min="13082" max="13082" width="49.85546875" style="2" customWidth="1"/>
    <col min="13083" max="13083" width="11.7109375" style="2" customWidth="1"/>
    <col min="13084" max="13084" width="25" style="2" customWidth="1"/>
    <col min="13085" max="13085" width="9.140625" style="2"/>
    <col min="13086" max="13086" width="49.85546875" style="2" customWidth="1"/>
    <col min="13087" max="13087" width="11.7109375" style="2" customWidth="1"/>
    <col min="13088" max="13088" width="25" style="2" customWidth="1"/>
    <col min="13089" max="13089" width="9.140625" style="2"/>
    <col min="13090" max="13090" width="49.85546875" style="2" customWidth="1"/>
    <col min="13091" max="13091" width="11.7109375" style="2" customWidth="1"/>
    <col min="13092" max="13092" width="25" style="2" customWidth="1"/>
    <col min="13093" max="13093" width="9.140625" style="2"/>
    <col min="13094" max="13094" width="49.85546875" style="2" customWidth="1"/>
    <col min="13095" max="13095" width="11.7109375" style="2" customWidth="1"/>
    <col min="13096" max="13096" width="25" style="2" customWidth="1"/>
    <col min="13097" max="13097" width="9.140625" style="2"/>
    <col min="13098" max="13098" width="49.85546875" style="2" customWidth="1"/>
    <col min="13099" max="13099" width="11.7109375" style="2" customWidth="1"/>
    <col min="13100" max="13100" width="25" style="2" customWidth="1"/>
    <col min="13101" max="13101" width="9.140625" style="2"/>
    <col min="13102" max="13102" width="49.85546875" style="2" customWidth="1"/>
    <col min="13103" max="13103" width="11.7109375" style="2" customWidth="1"/>
    <col min="13104" max="13104" width="25" style="2" customWidth="1"/>
    <col min="13105" max="13105" width="9.140625" style="2"/>
    <col min="13106" max="13106" width="49.85546875" style="2" customWidth="1"/>
    <col min="13107" max="13107" width="11.7109375" style="2" customWidth="1"/>
    <col min="13108" max="13108" width="25" style="2" customWidth="1"/>
    <col min="13109" max="13109" width="9.140625" style="2"/>
    <col min="13110" max="13110" width="49.85546875" style="2" customWidth="1"/>
    <col min="13111" max="13111" width="11.7109375" style="2" customWidth="1"/>
    <col min="13112" max="13112" width="25" style="2" customWidth="1"/>
    <col min="13113" max="13113" width="9.140625" style="2"/>
    <col min="13114" max="13114" width="49.85546875" style="2" customWidth="1"/>
    <col min="13115" max="13115" width="11.7109375" style="2" customWidth="1"/>
    <col min="13116" max="13116" width="25" style="2" customWidth="1"/>
    <col min="13117" max="13117" width="9.140625" style="2"/>
    <col min="13118" max="13118" width="49.85546875" style="2" customWidth="1"/>
    <col min="13119" max="13119" width="11.7109375" style="2" customWidth="1"/>
    <col min="13120" max="13120" width="25" style="2" customWidth="1"/>
    <col min="13121" max="13121" width="9.140625" style="2"/>
    <col min="13122" max="13122" width="49.85546875" style="2" customWidth="1"/>
    <col min="13123" max="13123" width="11.7109375" style="2" customWidth="1"/>
    <col min="13124" max="13124" width="25" style="2" customWidth="1"/>
    <col min="13125" max="13125" width="9.140625" style="2"/>
    <col min="13126" max="13126" width="49.85546875" style="2" customWidth="1"/>
    <col min="13127" max="13127" width="11.7109375" style="2" customWidth="1"/>
    <col min="13128" max="13128" width="25" style="2" customWidth="1"/>
    <col min="13129" max="13129" width="9.140625" style="2"/>
    <col min="13130" max="13130" width="49.85546875" style="2" customWidth="1"/>
    <col min="13131" max="13131" width="11.7109375" style="2" customWidth="1"/>
    <col min="13132" max="13132" width="25" style="2" customWidth="1"/>
    <col min="13133" max="13133" width="9.140625" style="2"/>
    <col min="13134" max="13134" width="49.85546875" style="2" customWidth="1"/>
    <col min="13135" max="13135" width="11.7109375" style="2" customWidth="1"/>
    <col min="13136" max="13136" width="25" style="2" customWidth="1"/>
    <col min="13137" max="13137" width="9.140625" style="2"/>
    <col min="13138" max="13138" width="49.85546875" style="2" customWidth="1"/>
    <col min="13139" max="13139" width="11.7109375" style="2" customWidth="1"/>
    <col min="13140" max="13140" width="25" style="2" customWidth="1"/>
    <col min="13141" max="13141" width="9.140625" style="2"/>
    <col min="13142" max="13142" width="49.85546875" style="2" customWidth="1"/>
    <col min="13143" max="13143" width="11.7109375" style="2" customWidth="1"/>
    <col min="13144" max="13144" width="25" style="2" customWidth="1"/>
    <col min="13145" max="13145" width="9.140625" style="2"/>
    <col min="13146" max="13146" width="49.85546875" style="2" customWidth="1"/>
    <col min="13147" max="13147" width="11.7109375" style="2" customWidth="1"/>
    <col min="13148" max="13148" width="25" style="2" customWidth="1"/>
    <col min="13149" max="13149" width="9.140625" style="2"/>
    <col min="13150" max="13150" width="49.85546875" style="2" customWidth="1"/>
    <col min="13151" max="13151" width="11.7109375" style="2" customWidth="1"/>
    <col min="13152" max="13152" width="25" style="2" customWidth="1"/>
    <col min="13153" max="13153" width="9.140625" style="2"/>
    <col min="13154" max="13154" width="49.85546875" style="2" customWidth="1"/>
    <col min="13155" max="13155" width="11.7109375" style="2" customWidth="1"/>
    <col min="13156" max="13156" width="25" style="2" customWidth="1"/>
    <col min="13157" max="13157" width="9.140625" style="2"/>
    <col min="13158" max="13158" width="49.85546875" style="2" customWidth="1"/>
    <col min="13159" max="13159" width="11.7109375" style="2" customWidth="1"/>
    <col min="13160" max="13160" width="25" style="2" customWidth="1"/>
    <col min="13161" max="13161" width="9.140625" style="2"/>
    <col min="13162" max="13162" width="49.85546875" style="2" customWidth="1"/>
    <col min="13163" max="13163" width="11.7109375" style="2" customWidth="1"/>
    <col min="13164" max="13164" width="25" style="2" customWidth="1"/>
    <col min="13165" max="13165" width="9.140625" style="2"/>
    <col min="13166" max="13166" width="49.85546875" style="2" customWidth="1"/>
    <col min="13167" max="13167" width="11.7109375" style="2" customWidth="1"/>
    <col min="13168" max="13168" width="25" style="2" customWidth="1"/>
    <col min="13169" max="13169" width="9.140625" style="2"/>
    <col min="13170" max="13170" width="49.85546875" style="2" customWidth="1"/>
    <col min="13171" max="13171" width="11.7109375" style="2" customWidth="1"/>
    <col min="13172" max="13172" width="25" style="2" customWidth="1"/>
    <col min="13173" max="13173" width="9.140625" style="2"/>
    <col min="13174" max="13174" width="49.85546875" style="2" customWidth="1"/>
    <col min="13175" max="13175" width="11.7109375" style="2" customWidth="1"/>
    <col min="13176" max="13176" width="25" style="2" customWidth="1"/>
    <col min="13177" max="13177" width="9.140625" style="2"/>
    <col min="13178" max="13178" width="49.85546875" style="2" customWidth="1"/>
    <col min="13179" max="13179" width="11.7109375" style="2" customWidth="1"/>
    <col min="13180" max="13180" width="25" style="2" customWidth="1"/>
    <col min="13181" max="13181" width="9.140625" style="2"/>
    <col min="13182" max="13182" width="49.85546875" style="2" customWidth="1"/>
    <col min="13183" max="13183" width="11.7109375" style="2" customWidth="1"/>
    <col min="13184" max="13184" width="25" style="2" customWidth="1"/>
    <col min="13185" max="13185" width="9.140625" style="2"/>
    <col min="13186" max="13186" width="49.85546875" style="2" customWidth="1"/>
    <col min="13187" max="13187" width="11.7109375" style="2" customWidth="1"/>
    <col min="13188" max="13188" width="25" style="2" customWidth="1"/>
    <col min="13189" max="13189" width="9.140625" style="2"/>
    <col min="13190" max="13190" width="49.85546875" style="2" customWidth="1"/>
    <col min="13191" max="13191" width="11.7109375" style="2" customWidth="1"/>
    <col min="13192" max="13192" width="25" style="2" customWidth="1"/>
    <col min="13193" max="13193" width="9.140625" style="2"/>
    <col min="13194" max="13194" width="49.85546875" style="2" customWidth="1"/>
    <col min="13195" max="13195" width="11.7109375" style="2" customWidth="1"/>
    <col min="13196" max="13196" width="25" style="2" customWidth="1"/>
    <col min="13197" max="13197" width="9.140625" style="2"/>
    <col min="13198" max="13198" width="49.85546875" style="2" customWidth="1"/>
    <col min="13199" max="13199" width="11.7109375" style="2" customWidth="1"/>
    <col min="13200" max="13200" width="25" style="2" customWidth="1"/>
    <col min="13201" max="13201" width="9.140625" style="2"/>
    <col min="13202" max="13202" width="49.85546875" style="2" customWidth="1"/>
    <col min="13203" max="13203" width="11.7109375" style="2" customWidth="1"/>
    <col min="13204" max="13204" width="25" style="2" customWidth="1"/>
    <col min="13205" max="13205" width="9.140625" style="2"/>
    <col min="13206" max="13206" width="49.85546875" style="2" customWidth="1"/>
    <col min="13207" max="13207" width="11.7109375" style="2" customWidth="1"/>
    <col min="13208" max="13208" width="25" style="2" customWidth="1"/>
    <col min="13209" max="13209" width="9.140625" style="2"/>
    <col min="13210" max="13210" width="49.85546875" style="2" customWidth="1"/>
    <col min="13211" max="13211" width="11.7109375" style="2" customWidth="1"/>
    <col min="13212" max="13212" width="25" style="2" customWidth="1"/>
    <col min="13213" max="13213" width="9.140625" style="2"/>
    <col min="13214" max="13214" width="49.85546875" style="2" customWidth="1"/>
    <col min="13215" max="13215" width="11.7109375" style="2" customWidth="1"/>
    <col min="13216" max="13216" width="25" style="2" customWidth="1"/>
    <col min="13217" max="13217" width="9.140625" style="2"/>
    <col min="13218" max="13218" width="49.85546875" style="2" customWidth="1"/>
    <col min="13219" max="13219" width="11.7109375" style="2" customWidth="1"/>
    <col min="13220" max="13220" width="25" style="2" customWidth="1"/>
    <col min="13221" max="13221" width="9.140625" style="2"/>
    <col min="13222" max="13222" width="49.85546875" style="2" customWidth="1"/>
    <col min="13223" max="13223" width="11.7109375" style="2" customWidth="1"/>
    <col min="13224" max="13224" width="25" style="2" customWidth="1"/>
    <col min="13225" max="13225" width="9.140625" style="2"/>
    <col min="13226" max="13226" width="49.85546875" style="2" customWidth="1"/>
    <col min="13227" max="13227" width="11.7109375" style="2" customWidth="1"/>
    <col min="13228" max="13228" width="25" style="2" customWidth="1"/>
    <col min="13229" max="13229" width="9.140625" style="2"/>
    <col min="13230" max="13230" width="49.85546875" style="2" customWidth="1"/>
    <col min="13231" max="13231" width="11.7109375" style="2" customWidth="1"/>
    <col min="13232" max="13232" width="25" style="2" customWidth="1"/>
    <col min="13233" max="13233" width="9.140625" style="2"/>
    <col min="13234" max="13234" width="49.85546875" style="2" customWidth="1"/>
    <col min="13235" max="13235" width="11.7109375" style="2" customWidth="1"/>
    <col min="13236" max="13236" width="25" style="2" customWidth="1"/>
    <col min="13237" max="13237" width="9.140625" style="2"/>
    <col min="13238" max="13238" width="49.85546875" style="2" customWidth="1"/>
    <col min="13239" max="13239" width="11.7109375" style="2" customWidth="1"/>
    <col min="13240" max="13240" width="25" style="2" customWidth="1"/>
    <col min="13241" max="13241" width="9.140625" style="2"/>
    <col min="13242" max="13242" width="49.85546875" style="2" customWidth="1"/>
    <col min="13243" max="13243" width="11.7109375" style="2" customWidth="1"/>
    <col min="13244" max="13244" width="25" style="2" customWidth="1"/>
    <col min="13245" max="13245" width="9.140625" style="2"/>
    <col min="13246" max="13246" width="49.85546875" style="2" customWidth="1"/>
    <col min="13247" max="13247" width="11.7109375" style="2" customWidth="1"/>
    <col min="13248" max="13248" width="25" style="2" customWidth="1"/>
    <col min="13249" max="13249" width="9.140625" style="2"/>
    <col min="13250" max="13250" width="49.85546875" style="2" customWidth="1"/>
    <col min="13251" max="13251" width="11.7109375" style="2" customWidth="1"/>
    <col min="13252" max="13252" width="25" style="2" customWidth="1"/>
    <col min="13253" max="13253" width="9.140625" style="2"/>
    <col min="13254" max="13254" width="49.85546875" style="2" customWidth="1"/>
    <col min="13255" max="13255" width="11.7109375" style="2" customWidth="1"/>
    <col min="13256" max="13256" width="25" style="2" customWidth="1"/>
    <col min="13257" max="13257" width="9.140625" style="2"/>
    <col min="13258" max="13258" width="49.85546875" style="2" customWidth="1"/>
    <col min="13259" max="13259" width="11.7109375" style="2" customWidth="1"/>
    <col min="13260" max="13260" width="25" style="2" customWidth="1"/>
    <col min="13261" max="13261" width="9.140625" style="2"/>
    <col min="13262" max="13262" width="49.85546875" style="2" customWidth="1"/>
    <col min="13263" max="13263" width="11.7109375" style="2" customWidth="1"/>
    <col min="13264" max="13264" width="25" style="2" customWidth="1"/>
    <col min="13265" max="13265" width="9.140625" style="2"/>
    <col min="13266" max="13266" width="49.85546875" style="2" customWidth="1"/>
    <col min="13267" max="13267" width="11.7109375" style="2" customWidth="1"/>
    <col min="13268" max="13268" width="25" style="2" customWidth="1"/>
    <col min="13269" max="13269" width="9.140625" style="2"/>
    <col min="13270" max="13270" width="49.85546875" style="2" customWidth="1"/>
    <col min="13271" max="13271" width="11.7109375" style="2" customWidth="1"/>
    <col min="13272" max="13272" width="25" style="2" customWidth="1"/>
    <col min="13273" max="13273" width="9.140625" style="2"/>
    <col min="13274" max="13274" width="49.85546875" style="2" customWidth="1"/>
    <col min="13275" max="13275" width="11.7109375" style="2" customWidth="1"/>
    <col min="13276" max="13276" width="25" style="2" customWidth="1"/>
    <col min="13277" max="13277" width="9.140625" style="2"/>
    <col min="13278" max="13278" width="49.85546875" style="2" customWidth="1"/>
    <col min="13279" max="13279" width="11.7109375" style="2" customWidth="1"/>
    <col min="13280" max="13280" width="25" style="2" customWidth="1"/>
    <col min="13281" max="13281" width="9.140625" style="2"/>
    <col min="13282" max="13282" width="49.85546875" style="2" customWidth="1"/>
    <col min="13283" max="13283" width="11.7109375" style="2" customWidth="1"/>
    <col min="13284" max="13284" width="25" style="2" customWidth="1"/>
    <col min="13285" max="13285" width="9.140625" style="2"/>
    <col min="13286" max="13286" width="49.85546875" style="2" customWidth="1"/>
    <col min="13287" max="13287" width="11.7109375" style="2" customWidth="1"/>
    <col min="13288" max="13288" width="25" style="2" customWidth="1"/>
    <col min="13289" max="13289" width="9.140625" style="2"/>
    <col min="13290" max="13290" width="49.85546875" style="2" customWidth="1"/>
    <col min="13291" max="13291" width="11.7109375" style="2" customWidth="1"/>
    <col min="13292" max="13292" width="25" style="2" customWidth="1"/>
    <col min="13293" max="13293" width="9.140625" style="2"/>
    <col min="13294" max="13294" width="49.85546875" style="2" customWidth="1"/>
    <col min="13295" max="13295" width="11.7109375" style="2" customWidth="1"/>
    <col min="13296" max="13296" width="25" style="2" customWidth="1"/>
    <col min="13297" max="13297" width="9.140625" style="2"/>
    <col min="13298" max="13298" width="49.85546875" style="2" customWidth="1"/>
    <col min="13299" max="13299" width="11.7109375" style="2" customWidth="1"/>
    <col min="13300" max="13300" width="25" style="2" customWidth="1"/>
    <col min="13301" max="13301" width="9.140625" style="2"/>
    <col min="13302" max="13302" width="49.85546875" style="2" customWidth="1"/>
    <col min="13303" max="13303" width="11.7109375" style="2" customWidth="1"/>
    <col min="13304" max="13304" width="25" style="2" customWidth="1"/>
    <col min="13305" max="13305" width="9.140625" style="2"/>
    <col min="13306" max="13306" width="49.85546875" style="2" customWidth="1"/>
    <col min="13307" max="13307" width="11.7109375" style="2" customWidth="1"/>
    <col min="13308" max="13308" width="25" style="2" customWidth="1"/>
    <col min="13309" max="13309" width="9.140625" style="2"/>
    <col min="13310" max="13310" width="49.85546875" style="2" customWidth="1"/>
    <col min="13311" max="13311" width="11.7109375" style="2" customWidth="1"/>
    <col min="13312" max="13312" width="25" style="2" customWidth="1"/>
    <col min="13313" max="13313" width="9.140625" style="2"/>
    <col min="13314" max="13314" width="49.85546875" style="2" customWidth="1"/>
    <col min="13315" max="13315" width="11.7109375" style="2" customWidth="1"/>
    <col min="13316" max="13316" width="25" style="2" customWidth="1"/>
    <col min="13317" max="13317" width="9.140625" style="2"/>
    <col min="13318" max="13318" width="49.85546875" style="2" customWidth="1"/>
    <col min="13319" max="13319" width="11.7109375" style="2" customWidth="1"/>
    <col min="13320" max="13320" width="25" style="2" customWidth="1"/>
    <col min="13321" max="13321" width="9.140625" style="2"/>
    <col min="13322" max="13322" width="49.85546875" style="2" customWidth="1"/>
    <col min="13323" max="13323" width="11.7109375" style="2" customWidth="1"/>
    <col min="13324" max="13324" width="25" style="2" customWidth="1"/>
    <col min="13325" max="13325" width="9.140625" style="2"/>
    <col min="13326" max="13326" width="49.85546875" style="2" customWidth="1"/>
    <col min="13327" max="13327" width="11.7109375" style="2" customWidth="1"/>
    <col min="13328" max="13328" width="25" style="2" customWidth="1"/>
    <col min="13329" max="13329" width="9.140625" style="2"/>
    <col min="13330" max="13330" width="49.85546875" style="2" customWidth="1"/>
    <col min="13331" max="13331" width="11.7109375" style="2" customWidth="1"/>
    <col min="13332" max="13332" width="25" style="2" customWidth="1"/>
    <col min="13333" max="13333" width="9.140625" style="2"/>
    <col min="13334" max="13334" width="49.85546875" style="2" customWidth="1"/>
    <col min="13335" max="13335" width="11.7109375" style="2" customWidth="1"/>
    <col min="13336" max="13336" width="25" style="2" customWidth="1"/>
    <col min="13337" max="13337" width="9.140625" style="2"/>
    <col min="13338" max="13338" width="49.85546875" style="2" customWidth="1"/>
    <col min="13339" max="13339" width="11.7109375" style="2" customWidth="1"/>
    <col min="13340" max="13340" width="25" style="2" customWidth="1"/>
    <col min="13341" max="13341" width="9.140625" style="2"/>
    <col min="13342" max="13342" width="49.85546875" style="2" customWidth="1"/>
    <col min="13343" max="13343" width="11.7109375" style="2" customWidth="1"/>
    <col min="13344" max="13344" width="25" style="2" customWidth="1"/>
    <col min="13345" max="13345" width="9.140625" style="2"/>
    <col min="13346" max="13346" width="49.85546875" style="2" customWidth="1"/>
    <col min="13347" max="13347" width="11.7109375" style="2" customWidth="1"/>
    <col min="13348" max="13348" width="25" style="2" customWidth="1"/>
    <col min="13349" max="13349" width="9.140625" style="2"/>
    <col min="13350" max="13350" width="49.85546875" style="2" customWidth="1"/>
    <col min="13351" max="13351" width="11.7109375" style="2" customWidth="1"/>
    <col min="13352" max="13352" width="25" style="2" customWidth="1"/>
    <col min="13353" max="13353" width="9.140625" style="2"/>
    <col min="13354" max="13354" width="49.85546875" style="2" customWidth="1"/>
    <col min="13355" max="13355" width="11.7109375" style="2" customWidth="1"/>
    <col min="13356" max="13356" width="25" style="2" customWidth="1"/>
    <col min="13357" max="13357" width="9.140625" style="2"/>
    <col min="13358" max="13358" width="49.85546875" style="2" customWidth="1"/>
    <col min="13359" max="13359" width="11.7109375" style="2" customWidth="1"/>
    <col min="13360" max="13360" width="25" style="2" customWidth="1"/>
    <col min="13361" max="13361" width="9.140625" style="2"/>
    <col min="13362" max="13362" width="49.85546875" style="2" customWidth="1"/>
    <col min="13363" max="13363" width="11.7109375" style="2" customWidth="1"/>
    <col min="13364" max="13364" width="25" style="2" customWidth="1"/>
    <col min="13365" max="13365" width="9.140625" style="2"/>
    <col min="13366" max="13366" width="49.85546875" style="2" customWidth="1"/>
    <col min="13367" max="13367" width="11.7109375" style="2" customWidth="1"/>
    <col min="13368" max="13368" width="25" style="2" customWidth="1"/>
    <col min="13369" max="13369" width="9.140625" style="2"/>
    <col min="13370" max="13370" width="49.85546875" style="2" customWidth="1"/>
    <col min="13371" max="13371" width="11.7109375" style="2" customWidth="1"/>
    <col min="13372" max="13372" width="25" style="2" customWidth="1"/>
    <col min="13373" max="13373" width="9.140625" style="2"/>
    <col min="13374" max="13374" width="49.85546875" style="2" customWidth="1"/>
    <col min="13375" max="13375" width="11.7109375" style="2" customWidth="1"/>
    <col min="13376" max="13376" width="25" style="2" customWidth="1"/>
    <col min="13377" max="13377" width="9.140625" style="2"/>
    <col min="13378" max="13378" width="49.85546875" style="2" customWidth="1"/>
    <col min="13379" max="13379" width="11.7109375" style="2" customWidth="1"/>
    <col min="13380" max="13380" width="25" style="2" customWidth="1"/>
    <col min="13381" max="13381" width="9.140625" style="2"/>
    <col min="13382" max="13382" width="49.85546875" style="2" customWidth="1"/>
    <col min="13383" max="13383" width="11.7109375" style="2" customWidth="1"/>
    <col min="13384" max="13384" width="25" style="2" customWidth="1"/>
    <col min="13385" max="13385" width="9.140625" style="2"/>
    <col min="13386" max="13386" width="49.85546875" style="2" customWidth="1"/>
    <col min="13387" max="13387" width="11.7109375" style="2" customWidth="1"/>
    <col min="13388" max="13388" width="25" style="2" customWidth="1"/>
    <col min="13389" max="13389" width="9.140625" style="2"/>
    <col min="13390" max="13390" width="49.85546875" style="2" customWidth="1"/>
    <col min="13391" max="13391" width="11.7109375" style="2" customWidth="1"/>
    <col min="13392" max="13392" width="25" style="2" customWidth="1"/>
    <col min="13393" max="13393" width="9.140625" style="2"/>
    <col min="13394" max="13394" width="49.85546875" style="2" customWidth="1"/>
    <col min="13395" max="13395" width="11.7109375" style="2" customWidth="1"/>
    <col min="13396" max="13396" width="25" style="2" customWidth="1"/>
    <col min="13397" max="13397" width="9.140625" style="2"/>
    <col min="13398" max="13398" width="49.85546875" style="2" customWidth="1"/>
    <col min="13399" max="13399" width="11.7109375" style="2" customWidth="1"/>
    <col min="13400" max="13400" width="25" style="2" customWidth="1"/>
    <col min="13401" max="13401" width="9.140625" style="2"/>
    <col min="13402" max="13402" width="49.85546875" style="2" customWidth="1"/>
    <col min="13403" max="13403" width="11.7109375" style="2" customWidth="1"/>
    <col min="13404" max="13404" width="25" style="2" customWidth="1"/>
    <col min="13405" max="13405" width="9.140625" style="2"/>
    <col min="13406" max="13406" width="49.85546875" style="2" customWidth="1"/>
    <col min="13407" max="13407" width="11.7109375" style="2" customWidth="1"/>
    <col min="13408" max="13408" width="25" style="2" customWidth="1"/>
    <col min="13409" max="13409" width="9.140625" style="2"/>
    <col min="13410" max="13410" width="49.85546875" style="2" customWidth="1"/>
    <col min="13411" max="13411" width="11.7109375" style="2" customWidth="1"/>
    <col min="13412" max="13412" width="25" style="2" customWidth="1"/>
    <col min="13413" max="13413" width="9.140625" style="2"/>
    <col min="13414" max="13414" width="49.85546875" style="2" customWidth="1"/>
    <col min="13415" max="13415" width="11.7109375" style="2" customWidth="1"/>
    <col min="13416" max="13416" width="25" style="2" customWidth="1"/>
    <col min="13417" max="13417" width="9.140625" style="2"/>
    <col min="13418" max="13418" width="49.85546875" style="2" customWidth="1"/>
    <col min="13419" max="13419" width="11.7109375" style="2" customWidth="1"/>
    <col min="13420" max="13420" width="25" style="2" customWidth="1"/>
    <col min="13421" max="13421" width="9.140625" style="2"/>
    <col min="13422" max="13422" width="49.85546875" style="2" customWidth="1"/>
    <col min="13423" max="13423" width="11.7109375" style="2" customWidth="1"/>
    <col min="13424" max="13424" width="25" style="2" customWidth="1"/>
    <col min="13425" max="13425" width="9.140625" style="2"/>
    <col min="13426" max="13426" width="49.85546875" style="2" customWidth="1"/>
    <col min="13427" max="13427" width="11.7109375" style="2" customWidth="1"/>
    <col min="13428" max="13428" width="25" style="2" customWidth="1"/>
    <col min="13429" max="13429" width="9.140625" style="2"/>
    <col min="13430" max="13430" width="49.85546875" style="2" customWidth="1"/>
    <col min="13431" max="13431" width="11.7109375" style="2" customWidth="1"/>
    <col min="13432" max="13432" width="25" style="2" customWidth="1"/>
    <col min="13433" max="13433" width="9.140625" style="2"/>
    <col min="13434" max="13434" width="49.85546875" style="2" customWidth="1"/>
    <col min="13435" max="13435" width="11.7109375" style="2" customWidth="1"/>
    <col min="13436" max="13436" width="25" style="2" customWidth="1"/>
    <col min="13437" max="13437" width="9.140625" style="2"/>
    <col min="13438" max="13438" width="49.85546875" style="2" customWidth="1"/>
    <col min="13439" max="13439" width="11.7109375" style="2" customWidth="1"/>
    <col min="13440" max="13440" width="25" style="2" customWidth="1"/>
    <col min="13441" max="13441" width="9.140625" style="2"/>
    <col min="13442" max="13442" width="49.85546875" style="2" customWidth="1"/>
    <col min="13443" max="13443" width="11.7109375" style="2" customWidth="1"/>
    <col min="13444" max="13444" width="25" style="2" customWidth="1"/>
    <col min="13445" max="13445" width="9.140625" style="2"/>
    <col min="13446" max="13446" width="49.85546875" style="2" customWidth="1"/>
    <col min="13447" max="13447" width="11.7109375" style="2" customWidth="1"/>
    <col min="13448" max="13448" width="25" style="2" customWidth="1"/>
    <col min="13449" max="13449" width="9.140625" style="2"/>
    <col min="13450" max="13450" width="49.85546875" style="2" customWidth="1"/>
    <col min="13451" max="13451" width="11.7109375" style="2" customWidth="1"/>
    <col min="13452" max="13452" width="25" style="2" customWidth="1"/>
    <col min="13453" max="13453" width="9.140625" style="2"/>
    <col min="13454" max="13454" width="49.85546875" style="2" customWidth="1"/>
    <col min="13455" max="13455" width="11.7109375" style="2" customWidth="1"/>
    <col min="13456" max="13456" width="25" style="2" customWidth="1"/>
    <col min="13457" max="13457" width="9.140625" style="2"/>
    <col min="13458" max="13458" width="49.85546875" style="2" customWidth="1"/>
    <col min="13459" max="13459" width="11.7109375" style="2" customWidth="1"/>
    <col min="13460" max="13460" width="25" style="2" customWidth="1"/>
    <col min="13461" max="13461" width="9.140625" style="2"/>
    <col min="13462" max="13462" width="49.85546875" style="2" customWidth="1"/>
    <col min="13463" max="13463" width="11.7109375" style="2" customWidth="1"/>
    <col min="13464" max="13464" width="25" style="2" customWidth="1"/>
    <col min="13465" max="13465" width="9.140625" style="2"/>
    <col min="13466" max="13466" width="49.85546875" style="2" customWidth="1"/>
    <col min="13467" max="13467" width="11.7109375" style="2" customWidth="1"/>
    <col min="13468" max="13468" width="25" style="2" customWidth="1"/>
    <col min="13469" max="13469" width="9.140625" style="2"/>
    <col min="13470" max="13470" width="49.85546875" style="2" customWidth="1"/>
    <col min="13471" max="13471" width="11.7109375" style="2" customWidth="1"/>
    <col min="13472" max="13472" width="25" style="2" customWidth="1"/>
    <col min="13473" max="13473" width="9.140625" style="2"/>
    <col min="13474" max="13474" width="49.85546875" style="2" customWidth="1"/>
    <col min="13475" max="13475" width="11.7109375" style="2" customWidth="1"/>
    <col min="13476" max="13476" width="25" style="2" customWidth="1"/>
    <col min="13477" max="13477" width="9.140625" style="2"/>
    <col min="13478" max="13478" width="49.85546875" style="2" customWidth="1"/>
    <col min="13479" max="13479" width="11.7109375" style="2" customWidth="1"/>
    <col min="13480" max="13480" width="25" style="2" customWidth="1"/>
    <col min="13481" max="13481" width="9.140625" style="2"/>
    <col min="13482" max="13482" width="49.85546875" style="2" customWidth="1"/>
    <col min="13483" max="13483" width="11.7109375" style="2" customWidth="1"/>
    <col min="13484" max="13484" width="25" style="2" customWidth="1"/>
    <col min="13485" max="13485" width="9.140625" style="2"/>
    <col min="13486" max="13486" width="49.85546875" style="2" customWidth="1"/>
    <col min="13487" max="13487" width="11.7109375" style="2" customWidth="1"/>
    <col min="13488" max="13488" width="25" style="2" customWidth="1"/>
    <col min="13489" max="13489" width="9.140625" style="2"/>
    <col min="13490" max="13490" width="49.85546875" style="2" customWidth="1"/>
    <col min="13491" max="13491" width="11.7109375" style="2" customWidth="1"/>
    <col min="13492" max="13492" width="25" style="2" customWidth="1"/>
    <col min="13493" max="13493" width="9.140625" style="2"/>
    <col min="13494" max="13494" width="49.85546875" style="2" customWidth="1"/>
    <col min="13495" max="13495" width="11.7109375" style="2" customWidth="1"/>
    <col min="13496" max="13496" width="25" style="2" customWidth="1"/>
    <col min="13497" max="13497" width="9.140625" style="2"/>
    <col min="13498" max="13498" width="49.85546875" style="2" customWidth="1"/>
    <col min="13499" max="13499" width="11.7109375" style="2" customWidth="1"/>
    <col min="13500" max="13500" width="25" style="2" customWidth="1"/>
    <col min="13501" max="13501" width="9.140625" style="2"/>
    <col min="13502" max="13502" width="49.85546875" style="2" customWidth="1"/>
    <col min="13503" max="13503" width="11.7109375" style="2" customWidth="1"/>
    <col min="13504" max="13504" width="25" style="2" customWidth="1"/>
    <col min="13505" max="13505" width="9.140625" style="2"/>
    <col min="13506" max="13506" width="49.85546875" style="2" customWidth="1"/>
    <col min="13507" max="13507" width="11.7109375" style="2" customWidth="1"/>
    <col min="13508" max="13508" width="25" style="2" customWidth="1"/>
    <col min="13509" max="13509" width="9.140625" style="2"/>
    <col min="13510" max="13510" width="49.85546875" style="2" customWidth="1"/>
    <col min="13511" max="13511" width="11.7109375" style="2" customWidth="1"/>
    <col min="13512" max="13512" width="25" style="2" customWidth="1"/>
    <col min="13513" max="13513" width="9.140625" style="2"/>
    <col min="13514" max="13514" width="49.85546875" style="2" customWidth="1"/>
    <col min="13515" max="13515" width="11.7109375" style="2" customWidth="1"/>
    <col min="13516" max="13516" width="25" style="2" customWidth="1"/>
    <col min="13517" max="13517" width="9.140625" style="2"/>
    <col min="13518" max="13518" width="49.85546875" style="2" customWidth="1"/>
    <col min="13519" max="13519" width="11.7109375" style="2" customWidth="1"/>
    <col min="13520" max="13520" width="25" style="2" customWidth="1"/>
    <col min="13521" max="13521" width="9.140625" style="2"/>
    <col min="13522" max="13522" width="49.85546875" style="2" customWidth="1"/>
    <col min="13523" max="13523" width="11.7109375" style="2" customWidth="1"/>
    <col min="13524" max="13524" width="25" style="2" customWidth="1"/>
    <col min="13525" max="13525" width="9.140625" style="2"/>
    <col min="13526" max="13526" width="49.85546875" style="2" customWidth="1"/>
    <col min="13527" max="13527" width="11.7109375" style="2" customWidth="1"/>
    <col min="13528" max="13528" width="25" style="2" customWidth="1"/>
    <col min="13529" max="13529" width="9.140625" style="2"/>
    <col min="13530" max="13530" width="49.85546875" style="2" customWidth="1"/>
    <col min="13531" max="13531" width="11.7109375" style="2" customWidth="1"/>
    <col min="13532" max="13532" width="25" style="2" customWidth="1"/>
    <col min="13533" max="13533" width="9.140625" style="2"/>
    <col min="13534" max="13534" width="49.85546875" style="2" customWidth="1"/>
    <col min="13535" max="13535" width="11.7109375" style="2" customWidth="1"/>
    <col min="13536" max="13536" width="25" style="2" customWidth="1"/>
    <col min="13537" max="13537" width="9.140625" style="2"/>
    <col min="13538" max="13538" width="49.85546875" style="2" customWidth="1"/>
    <col min="13539" max="13539" width="11.7109375" style="2" customWidth="1"/>
    <col min="13540" max="13540" width="25" style="2" customWidth="1"/>
    <col min="13541" max="13541" width="9.140625" style="2"/>
    <col min="13542" max="13542" width="49.85546875" style="2" customWidth="1"/>
    <col min="13543" max="13543" width="11.7109375" style="2" customWidth="1"/>
    <col min="13544" max="13544" width="25" style="2" customWidth="1"/>
    <col min="13545" max="13545" width="9.140625" style="2"/>
    <col min="13546" max="13546" width="49.85546875" style="2" customWidth="1"/>
    <col min="13547" max="13547" width="11.7109375" style="2" customWidth="1"/>
    <col min="13548" max="13548" width="25" style="2" customWidth="1"/>
    <col min="13549" max="13549" width="9.140625" style="2"/>
    <col min="13550" max="13550" width="49.85546875" style="2" customWidth="1"/>
    <col min="13551" max="13551" width="11.7109375" style="2" customWidth="1"/>
    <col min="13552" max="13552" width="25" style="2" customWidth="1"/>
    <col min="13553" max="13553" width="9.140625" style="2"/>
    <col min="13554" max="13554" width="49.85546875" style="2" customWidth="1"/>
    <col min="13555" max="13555" width="11.7109375" style="2" customWidth="1"/>
    <col min="13556" max="13556" width="25" style="2" customWidth="1"/>
    <col min="13557" max="13557" width="9.140625" style="2"/>
    <col min="13558" max="13558" width="49.85546875" style="2" customWidth="1"/>
    <col min="13559" max="13559" width="11.7109375" style="2" customWidth="1"/>
    <col min="13560" max="13560" width="25" style="2" customWidth="1"/>
    <col min="13561" max="13561" width="9.140625" style="2"/>
    <col min="13562" max="13562" width="49.85546875" style="2" customWidth="1"/>
    <col min="13563" max="13563" width="11.7109375" style="2" customWidth="1"/>
    <col min="13564" max="13564" width="25" style="2" customWidth="1"/>
    <col min="13565" max="13565" width="9.140625" style="2"/>
    <col min="13566" max="13566" width="49.85546875" style="2" customWidth="1"/>
    <col min="13567" max="13567" width="11.7109375" style="2" customWidth="1"/>
    <col min="13568" max="13568" width="25" style="2" customWidth="1"/>
    <col min="13569" max="13569" width="9.140625" style="2"/>
    <col min="13570" max="13570" width="49.85546875" style="2" customWidth="1"/>
    <col min="13571" max="13571" width="11.7109375" style="2" customWidth="1"/>
    <col min="13572" max="13572" width="25" style="2" customWidth="1"/>
    <col min="13573" max="13573" width="9.140625" style="2"/>
    <col min="13574" max="13574" width="49.85546875" style="2" customWidth="1"/>
    <col min="13575" max="13575" width="11.7109375" style="2" customWidth="1"/>
    <col min="13576" max="13576" width="25" style="2" customWidth="1"/>
    <col min="13577" max="13577" width="9.140625" style="2"/>
    <col min="13578" max="13578" width="49.85546875" style="2" customWidth="1"/>
    <col min="13579" max="13579" width="11.7109375" style="2" customWidth="1"/>
    <col min="13580" max="13580" width="25" style="2" customWidth="1"/>
    <col min="13581" max="13581" width="9.140625" style="2"/>
    <col min="13582" max="13582" width="49.85546875" style="2" customWidth="1"/>
    <col min="13583" max="13583" width="11.7109375" style="2" customWidth="1"/>
    <col min="13584" max="13584" width="25" style="2" customWidth="1"/>
    <col min="13585" max="13585" width="9.140625" style="2"/>
    <col min="13586" max="13586" width="49.85546875" style="2" customWidth="1"/>
    <col min="13587" max="13587" width="11.7109375" style="2" customWidth="1"/>
    <col min="13588" max="13588" width="25" style="2" customWidth="1"/>
    <col min="13589" max="13589" width="9.140625" style="2"/>
    <col min="13590" max="13590" width="49.85546875" style="2" customWidth="1"/>
    <col min="13591" max="13591" width="11.7109375" style="2" customWidth="1"/>
    <col min="13592" max="13592" width="25" style="2" customWidth="1"/>
    <col min="13593" max="13593" width="9.140625" style="2"/>
    <col min="13594" max="13594" width="49.85546875" style="2" customWidth="1"/>
    <col min="13595" max="13595" width="11.7109375" style="2" customWidth="1"/>
    <col min="13596" max="13596" width="25" style="2" customWidth="1"/>
    <col min="13597" max="13597" width="9.140625" style="2"/>
    <col min="13598" max="13598" width="49.85546875" style="2" customWidth="1"/>
    <col min="13599" max="13599" width="11.7109375" style="2" customWidth="1"/>
    <col min="13600" max="13600" width="25" style="2" customWidth="1"/>
    <col min="13601" max="13601" width="9.140625" style="2"/>
    <col min="13602" max="13602" width="49.85546875" style="2" customWidth="1"/>
    <col min="13603" max="13603" width="11.7109375" style="2" customWidth="1"/>
    <col min="13604" max="13604" width="25" style="2" customWidth="1"/>
    <col min="13605" max="13605" width="9.140625" style="2"/>
    <col min="13606" max="13606" width="49.85546875" style="2" customWidth="1"/>
    <col min="13607" max="13607" width="11.7109375" style="2" customWidth="1"/>
    <col min="13608" max="13608" width="25" style="2" customWidth="1"/>
    <col min="13609" max="13609" width="9.140625" style="2"/>
    <col min="13610" max="13610" width="49.85546875" style="2" customWidth="1"/>
    <col min="13611" max="13611" width="11.7109375" style="2" customWidth="1"/>
    <col min="13612" max="13612" width="25" style="2" customWidth="1"/>
    <col min="13613" max="13613" width="9.140625" style="2"/>
    <col min="13614" max="13614" width="49.85546875" style="2" customWidth="1"/>
    <col min="13615" max="13615" width="11.7109375" style="2" customWidth="1"/>
    <col min="13616" max="13616" width="25" style="2" customWidth="1"/>
    <col min="13617" max="13617" width="9.140625" style="2"/>
    <col min="13618" max="13618" width="49.85546875" style="2" customWidth="1"/>
    <col min="13619" max="13619" width="11.7109375" style="2" customWidth="1"/>
    <col min="13620" max="13620" width="25" style="2" customWidth="1"/>
    <col min="13621" max="13621" width="9.140625" style="2"/>
    <col min="13622" max="13622" width="49.85546875" style="2" customWidth="1"/>
    <col min="13623" max="13623" width="11.7109375" style="2" customWidth="1"/>
    <col min="13624" max="13624" width="25" style="2" customWidth="1"/>
    <col min="13625" max="13625" width="9.140625" style="2"/>
    <col min="13626" max="13626" width="49.85546875" style="2" customWidth="1"/>
    <col min="13627" max="13627" width="11.7109375" style="2" customWidth="1"/>
    <col min="13628" max="13628" width="25" style="2" customWidth="1"/>
    <col min="13629" max="13629" width="9.140625" style="2"/>
    <col min="13630" max="13630" width="49.85546875" style="2" customWidth="1"/>
    <col min="13631" max="13631" width="11.7109375" style="2" customWidth="1"/>
    <col min="13632" max="13632" width="25" style="2" customWidth="1"/>
    <col min="13633" max="13633" width="9.140625" style="2"/>
    <col min="13634" max="13634" width="49.85546875" style="2" customWidth="1"/>
    <col min="13635" max="13635" width="11.7109375" style="2" customWidth="1"/>
    <col min="13636" max="13636" width="25" style="2" customWidth="1"/>
    <col min="13637" max="13637" width="9.140625" style="2"/>
    <col min="13638" max="13638" width="49.85546875" style="2" customWidth="1"/>
    <col min="13639" max="13639" width="11.7109375" style="2" customWidth="1"/>
    <col min="13640" max="13640" width="25" style="2" customWidth="1"/>
    <col min="13641" max="13641" width="9.140625" style="2"/>
    <col min="13642" max="13642" width="49.85546875" style="2" customWidth="1"/>
    <col min="13643" max="13643" width="11.7109375" style="2" customWidth="1"/>
    <col min="13644" max="13644" width="25" style="2" customWidth="1"/>
    <col min="13645" max="13645" width="9.140625" style="2"/>
    <col min="13646" max="13646" width="49.85546875" style="2" customWidth="1"/>
    <col min="13647" max="13647" width="11.7109375" style="2" customWidth="1"/>
    <col min="13648" max="13648" width="25" style="2" customWidth="1"/>
    <col min="13649" max="13649" width="9.140625" style="2"/>
    <col min="13650" max="13650" width="49.85546875" style="2" customWidth="1"/>
    <col min="13651" max="13651" width="11.7109375" style="2" customWidth="1"/>
    <col min="13652" max="13652" width="25" style="2" customWidth="1"/>
    <col min="13653" max="13653" width="9.140625" style="2"/>
    <col min="13654" max="13654" width="49.85546875" style="2" customWidth="1"/>
    <col min="13655" max="13655" width="11.7109375" style="2" customWidth="1"/>
    <col min="13656" max="13656" width="25" style="2" customWidth="1"/>
    <col min="13657" max="13657" width="9.140625" style="2"/>
    <col min="13658" max="13658" width="49.85546875" style="2" customWidth="1"/>
    <col min="13659" max="13659" width="11.7109375" style="2" customWidth="1"/>
    <col min="13660" max="13660" width="25" style="2" customWidth="1"/>
    <col min="13661" max="13661" width="9.140625" style="2"/>
    <col min="13662" max="13662" width="49.85546875" style="2" customWidth="1"/>
    <col min="13663" max="13663" width="11.7109375" style="2" customWidth="1"/>
    <col min="13664" max="13664" width="25" style="2" customWidth="1"/>
    <col min="13665" max="13665" width="9.140625" style="2"/>
    <col min="13666" max="13666" width="49.85546875" style="2" customWidth="1"/>
    <col min="13667" max="13667" width="11.7109375" style="2" customWidth="1"/>
    <col min="13668" max="13668" width="25" style="2" customWidth="1"/>
    <col min="13669" max="13669" width="9.140625" style="2"/>
    <col min="13670" max="13670" width="49.85546875" style="2" customWidth="1"/>
    <col min="13671" max="13671" width="11.7109375" style="2" customWidth="1"/>
    <col min="13672" max="13672" width="25" style="2" customWidth="1"/>
    <col min="13673" max="13673" width="9.140625" style="2"/>
    <col min="13674" max="13674" width="49.85546875" style="2" customWidth="1"/>
    <col min="13675" max="13675" width="11.7109375" style="2" customWidth="1"/>
    <col min="13676" max="13676" width="25" style="2" customWidth="1"/>
    <col min="13677" max="13677" width="9.140625" style="2"/>
    <col min="13678" max="13678" width="49.85546875" style="2" customWidth="1"/>
    <col min="13679" max="13679" width="11.7109375" style="2" customWidth="1"/>
    <col min="13680" max="13680" width="25" style="2" customWidth="1"/>
    <col min="13681" max="13681" width="9.140625" style="2"/>
    <col min="13682" max="13682" width="49.85546875" style="2" customWidth="1"/>
    <col min="13683" max="13683" width="11.7109375" style="2" customWidth="1"/>
    <col min="13684" max="13684" width="25" style="2" customWidth="1"/>
    <col min="13685" max="13685" width="9.140625" style="2"/>
    <col min="13686" max="13686" width="49.85546875" style="2" customWidth="1"/>
    <col min="13687" max="13687" width="11.7109375" style="2" customWidth="1"/>
    <col min="13688" max="13688" width="25" style="2" customWidth="1"/>
    <col min="13689" max="13689" width="9.140625" style="2"/>
    <col min="13690" max="13690" width="49.85546875" style="2" customWidth="1"/>
    <col min="13691" max="13691" width="11.7109375" style="2" customWidth="1"/>
    <col min="13692" max="13692" width="25" style="2" customWidth="1"/>
    <col min="13693" max="13693" width="9.140625" style="2"/>
    <col min="13694" max="13694" width="49.85546875" style="2" customWidth="1"/>
    <col min="13695" max="13695" width="11.7109375" style="2" customWidth="1"/>
    <col min="13696" max="13696" width="25" style="2" customWidth="1"/>
    <col min="13697" max="13697" width="9.140625" style="2"/>
    <col min="13698" max="13698" width="49.85546875" style="2" customWidth="1"/>
    <col min="13699" max="13699" width="11.7109375" style="2" customWidth="1"/>
    <col min="13700" max="13700" width="25" style="2" customWidth="1"/>
    <col min="13701" max="13701" width="9.140625" style="2"/>
    <col min="13702" max="13702" width="49.85546875" style="2" customWidth="1"/>
    <col min="13703" max="13703" width="11.7109375" style="2" customWidth="1"/>
    <col min="13704" max="13704" width="25" style="2" customWidth="1"/>
    <col min="13705" max="13705" width="9.140625" style="2"/>
    <col min="13706" max="13706" width="49.85546875" style="2" customWidth="1"/>
    <col min="13707" max="13707" width="11.7109375" style="2" customWidth="1"/>
    <col min="13708" max="13708" width="25" style="2" customWidth="1"/>
    <col min="13709" max="13709" width="9.140625" style="2"/>
    <col min="13710" max="13710" width="49.85546875" style="2" customWidth="1"/>
    <col min="13711" max="13711" width="11.7109375" style="2" customWidth="1"/>
    <col min="13712" max="13712" width="25" style="2" customWidth="1"/>
    <col min="13713" max="13713" width="9.140625" style="2"/>
    <col min="13714" max="13714" width="49.85546875" style="2" customWidth="1"/>
    <col min="13715" max="13715" width="11.7109375" style="2" customWidth="1"/>
    <col min="13716" max="13716" width="25" style="2" customWidth="1"/>
    <col min="13717" max="13717" width="9.140625" style="2"/>
    <col min="13718" max="13718" width="49.85546875" style="2" customWidth="1"/>
    <col min="13719" max="13719" width="11.7109375" style="2" customWidth="1"/>
    <col min="13720" max="13720" width="25" style="2" customWidth="1"/>
    <col min="13721" max="13721" width="9.140625" style="2"/>
    <col min="13722" max="13722" width="49.85546875" style="2" customWidth="1"/>
    <col min="13723" max="13723" width="11.7109375" style="2" customWidth="1"/>
    <col min="13724" max="13724" width="25" style="2" customWidth="1"/>
    <col min="13725" max="13725" width="9.140625" style="2"/>
    <col min="13726" max="13726" width="49.85546875" style="2" customWidth="1"/>
    <col min="13727" max="13727" width="11.7109375" style="2" customWidth="1"/>
    <col min="13728" max="13728" width="25" style="2" customWidth="1"/>
    <col min="13729" max="13729" width="9.140625" style="2"/>
    <col min="13730" max="13730" width="49.85546875" style="2" customWidth="1"/>
    <col min="13731" max="13731" width="11.7109375" style="2" customWidth="1"/>
    <col min="13732" max="13732" width="25" style="2" customWidth="1"/>
    <col min="13733" max="13733" width="9.140625" style="2"/>
    <col min="13734" max="13734" width="49.85546875" style="2" customWidth="1"/>
    <col min="13735" max="13735" width="11.7109375" style="2" customWidth="1"/>
    <col min="13736" max="13736" width="25" style="2" customWidth="1"/>
    <col min="13737" max="13737" width="9.140625" style="2"/>
    <col min="13738" max="13738" width="49.85546875" style="2" customWidth="1"/>
    <col min="13739" max="13739" width="11.7109375" style="2" customWidth="1"/>
    <col min="13740" max="13740" width="25" style="2" customWidth="1"/>
    <col min="13741" max="13741" width="9.140625" style="2"/>
    <col min="13742" max="13742" width="49.85546875" style="2" customWidth="1"/>
    <col min="13743" max="13743" width="11.7109375" style="2" customWidth="1"/>
    <col min="13744" max="13744" width="25" style="2" customWidth="1"/>
    <col min="13745" max="13745" width="9.140625" style="2"/>
    <col min="13746" max="13746" width="49.85546875" style="2" customWidth="1"/>
    <col min="13747" max="13747" width="11.7109375" style="2" customWidth="1"/>
    <col min="13748" max="13748" width="25" style="2" customWidth="1"/>
    <col min="13749" max="13749" width="9.140625" style="2"/>
    <col min="13750" max="13750" width="49.85546875" style="2" customWidth="1"/>
    <col min="13751" max="13751" width="11.7109375" style="2" customWidth="1"/>
    <col min="13752" max="13752" width="25" style="2" customWidth="1"/>
    <col min="13753" max="13753" width="9.140625" style="2"/>
    <col min="13754" max="13754" width="49.85546875" style="2" customWidth="1"/>
    <col min="13755" max="13755" width="11.7109375" style="2" customWidth="1"/>
    <col min="13756" max="13756" width="25" style="2" customWidth="1"/>
    <col min="13757" max="13757" width="9.140625" style="2"/>
    <col min="13758" max="13758" width="49.85546875" style="2" customWidth="1"/>
    <col min="13759" max="13759" width="11.7109375" style="2" customWidth="1"/>
    <col min="13760" max="13760" width="25" style="2" customWidth="1"/>
    <col min="13761" max="13761" width="9.140625" style="2"/>
    <col min="13762" max="13762" width="49.85546875" style="2" customWidth="1"/>
    <col min="13763" max="13763" width="11.7109375" style="2" customWidth="1"/>
    <col min="13764" max="13764" width="25" style="2" customWidth="1"/>
    <col min="13765" max="13765" width="9.140625" style="2"/>
    <col min="13766" max="13766" width="49.85546875" style="2" customWidth="1"/>
    <col min="13767" max="13767" width="11.7109375" style="2" customWidth="1"/>
    <col min="13768" max="13768" width="25" style="2" customWidth="1"/>
    <col min="13769" max="13769" width="9.140625" style="2"/>
    <col min="13770" max="13770" width="49.85546875" style="2" customWidth="1"/>
    <col min="13771" max="13771" width="11.7109375" style="2" customWidth="1"/>
    <col min="13772" max="13772" width="25" style="2" customWidth="1"/>
    <col min="13773" max="13773" width="9.140625" style="2"/>
    <col min="13774" max="13774" width="49.85546875" style="2" customWidth="1"/>
    <col min="13775" max="13775" width="11.7109375" style="2" customWidth="1"/>
    <col min="13776" max="13776" width="25" style="2" customWidth="1"/>
    <col min="13777" max="13777" width="9.140625" style="2"/>
    <col min="13778" max="13778" width="49.85546875" style="2" customWidth="1"/>
    <col min="13779" max="13779" width="11.7109375" style="2" customWidth="1"/>
    <col min="13780" max="13780" width="25" style="2" customWidth="1"/>
    <col min="13781" max="13781" width="9.140625" style="2"/>
    <col min="13782" max="13782" width="49.85546875" style="2" customWidth="1"/>
    <col min="13783" max="13783" width="11.7109375" style="2" customWidth="1"/>
    <col min="13784" max="13784" width="25" style="2" customWidth="1"/>
    <col min="13785" max="13785" width="9.140625" style="2"/>
    <col min="13786" max="13786" width="49.85546875" style="2" customWidth="1"/>
    <col min="13787" max="13787" width="11.7109375" style="2" customWidth="1"/>
    <col min="13788" max="13788" width="25" style="2" customWidth="1"/>
    <col min="13789" max="13789" width="9.140625" style="2"/>
    <col min="13790" max="13790" width="49.85546875" style="2" customWidth="1"/>
    <col min="13791" max="13791" width="11.7109375" style="2" customWidth="1"/>
    <col min="13792" max="13792" width="25" style="2" customWidth="1"/>
    <col min="13793" max="13793" width="9.140625" style="2"/>
    <col min="13794" max="13794" width="49.85546875" style="2" customWidth="1"/>
    <col min="13795" max="13795" width="11.7109375" style="2" customWidth="1"/>
    <col min="13796" max="13796" width="25" style="2" customWidth="1"/>
    <col min="13797" max="13797" width="9.140625" style="2"/>
    <col min="13798" max="13798" width="49.85546875" style="2" customWidth="1"/>
    <col min="13799" max="13799" width="11.7109375" style="2" customWidth="1"/>
    <col min="13800" max="13800" width="25" style="2" customWidth="1"/>
    <col min="13801" max="13801" width="9.140625" style="2"/>
    <col min="13802" max="13802" width="49.85546875" style="2" customWidth="1"/>
    <col min="13803" max="13803" width="11.7109375" style="2" customWidth="1"/>
    <col min="13804" max="13804" width="25" style="2" customWidth="1"/>
    <col min="13805" max="13805" width="9.140625" style="2"/>
    <col min="13806" max="13806" width="49.85546875" style="2" customWidth="1"/>
    <col min="13807" max="13807" width="11.7109375" style="2" customWidth="1"/>
    <col min="13808" max="13808" width="25" style="2" customWidth="1"/>
    <col min="13809" max="13809" width="9.140625" style="2"/>
    <col min="13810" max="13810" width="49.85546875" style="2" customWidth="1"/>
    <col min="13811" max="13811" width="11.7109375" style="2" customWidth="1"/>
    <col min="13812" max="13812" width="25" style="2" customWidth="1"/>
    <col min="13813" max="13813" width="9.140625" style="2"/>
    <col min="13814" max="13814" width="49.85546875" style="2" customWidth="1"/>
    <col min="13815" max="13815" width="11.7109375" style="2" customWidth="1"/>
    <col min="13816" max="13816" width="25" style="2" customWidth="1"/>
    <col min="13817" max="13817" width="9.140625" style="2"/>
    <col min="13818" max="13818" width="49.85546875" style="2" customWidth="1"/>
    <col min="13819" max="13819" width="11.7109375" style="2" customWidth="1"/>
    <col min="13820" max="13820" width="25" style="2" customWidth="1"/>
    <col min="13821" max="13821" width="9.140625" style="2"/>
    <col min="13822" max="13822" width="49.85546875" style="2" customWidth="1"/>
    <col min="13823" max="13823" width="11.7109375" style="2" customWidth="1"/>
    <col min="13824" max="13824" width="25" style="2" customWidth="1"/>
    <col min="13825" max="13825" width="9.140625" style="2"/>
    <col min="13826" max="13826" width="49.85546875" style="2" customWidth="1"/>
    <col min="13827" max="13827" width="11.7109375" style="2" customWidth="1"/>
    <col min="13828" max="13828" width="25" style="2" customWidth="1"/>
    <col min="13829" max="13829" width="9.140625" style="2"/>
    <col min="13830" max="13830" width="49.85546875" style="2" customWidth="1"/>
    <col min="13831" max="13831" width="11.7109375" style="2" customWidth="1"/>
    <col min="13832" max="13832" width="25" style="2" customWidth="1"/>
    <col min="13833" max="13833" width="9.140625" style="2"/>
    <col min="13834" max="13834" width="49.85546875" style="2" customWidth="1"/>
    <col min="13835" max="13835" width="11.7109375" style="2" customWidth="1"/>
    <col min="13836" max="13836" width="25" style="2" customWidth="1"/>
    <col min="13837" max="13837" width="9.140625" style="2"/>
    <col min="13838" max="13838" width="49.85546875" style="2" customWidth="1"/>
    <col min="13839" max="13839" width="11.7109375" style="2" customWidth="1"/>
    <col min="13840" max="13840" width="25" style="2" customWidth="1"/>
    <col min="13841" max="13841" width="9.140625" style="2"/>
    <col min="13842" max="13842" width="49.85546875" style="2" customWidth="1"/>
    <col min="13843" max="13843" width="11.7109375" style="2" customWidth="1"/>
    <col min="13844" max="13844" width="25" style="2" customWidth="1"/>
    <col min="13845" max="13845" width="9.140625" style="2"/>
    <col min="13846" max="13846" width="49.85546875" style="2" customWidth="1"/>
    <col min="13847" max="13847" width="11.7109375" style="2" customWidth="1"/>
    <col min="13848" max="13848" width="25" style="2" customWidth="1"/>
    <col min="13849" max="13849" width="9.140625" style="2"/>
    <col min="13850" max="13850" width="49.85546875" style="2" customWidth="1"/>
    <col min="13851" max="13851" width="11.7109375" style="2" customWidth="1"/>
    <col min="13852" max="13852" width="25" style="2" customWidth="1"/>
    <col min="13853" max="13853" width="9.140625" style="2"/>
    <col min="13854" max="13854" width="49.85546875" style="2" customWidth="1"/>
    <col min="13855" max="13855" width="11.7109375" style="2" customWidth="1"/>
    <col min="13856" max="13856" width="25" style="2" customWidth="1"/>
    <col min="13857" max="13857" width="9.140625" style="2"/>
    <col min="13858" max="13858" width="49.85546875" style="2" customWidth="1"/>
    <col min="13859" max="13859" width="11.7109375" style="2" customWidth="1"/>
    <col min="13860" max="13860" width="25" style="2" customWidth="1"/>
    <col min="13861" max="13861" width="9.140625" style="2"/>
    <col min="13862" max="13862" width="49.85546875" style="2" customWidth="1"/>
    <col min="13863" max="13863" width="11.7109375" style="2" customWidth="1"/>
    <col min="13864" max="13864" width="25" style="2" customWidth="1"/>
    <col min="13865" max="13865" width="9.140625" style="2"/>
    <col min="13866" max="13866" width="49.85546875" style="2" customWidth="1"/>
    <col min="13867" max="13867" width="11.7109375" style="2" customWidth="1"/>
    <col min="13868" max="13868" width="25" style="2" customWidth="1"/>
    <col min="13869" max="13869" width="9.140625" style="2"/>
    <col min="13870" max="13870" width="49.85546875" style="2" customWidth="1"/>
    <col min="13871" max="13871" width="11.7109375" style="2" customWidth="1"/>
    <col min="13872" max="13872" width="25" style="2" customWidth="1"/>
    <col min="13873" max="13873" width="9.140625" style="2"/>
    <col min="13874" max="13874" width="49.85546875" style="2" customWidth="1"/>
    <col min="13875" max="13875" width="11.7109375" style="2" customWidth="1"/>
    <col min="13876" max="13876" width="25" style="2" customWidth="1"/>
    <col min="13877" max="13877" width="9.140625" style="2"/>
    <col min="13878" max="13878" width="49.85546875" style="2" customWidth="1"/>
    <col min="13879" max="13879" width="11.7109375" style="2" customWidth="1"/>
    <col min="13880" max="13880" width="25" style="2" customWidth="1"/>
    <col min="13881" max="13881" width="9.140625" style="2"/>
    <col min="13882" max="13882" width="49.85546875" style="2" customWidth="1"/>
    <col min="13883" max="13883" width="11.7109375" style="2" customWidth="1"/>
    <col min="13884" max="13884" width="25" style="2" customWidth="1"/>
    <col min="13885" max="13885" width="9.140625" style="2"/>
    <col min="13886" max="13886" width="49.85546875" style="2" customWidth="1"/>
    <col min="13887" max="13887" width="11.7109375" style="2" customWidth="1"/>
    <col min="13888" max="13888" width="25" style="2" customWidth="1"/>
    <col min="13889" max="13889" width="9.140625" style="2"/>
    <col min="13890" max="13890" width="49.85546875" style="2" customWidth="1"/>
    <col min="13891" max="13891" width="11.7109375" style="2" customWidth="1"/>
    <col min="13892" max="13892" width="25" style="2" customWidth="1"/>
    <col min="13893" max="13893" width="9.140625" style="2"/>
    <col min="13894" max="13894" width="49.85546875" style="2" customWidth="1"/>
    <col min="13895" max="13895" width="11.7109375" style="2" customWidth="1"/>
    <col min="13896" max="13896" width="25" style="2" customWidth="1"/>
    <col min="13897" max="13897" width="9.140625" style="2"/>
    <col min="13898" max="13898" width="49.85546875" style="2" customWidth="1"/>
    <col min="13899" max="13899" width="11.7109375" style="2" customWidth="1"/>
    <col min="13900" max="13900" width="25" style="2" customWidth="1"/>
    <col min="13901" max="13901" width="9.140625" style="2"/>
    <col min="13902" max="13902" width="49.85546875" style="2" customWidth="1"/>
    <col min="13903" max="13903" width="11.7109375" style="2" customWidth="1"/>
    <col min="13904" max="13904" width="25" style="2" customWidth="1"/>
    <col min="13905" max="13905" width="9.140625" style="2"/>
    <col min="13906" max="13906" width="49.85546875" style="2" customWidth="1"/>
    <col min="13907" max="13907" width="11.7109375" style="2" customWidth="1"/>
    <col min="13908" max="13908" width="25" style="2" customWidth="1"/>
    <col min="13909" max="13909" width="9.140625" style="2"/>
    <col min="13910" max="13910" width="49.85546875" style="2" customWidth="1"/>
    <col min="13911" max="13911" width="11.7109375" style="2" customWidth="1"/>
    <col min="13912" max="13912" width="25" style="2" customWidth="1"/>
    <col min="13913" max="13913" width="9.140625" style="2"/>
    <col min="13914" max="13914" width="49.85546875" style="2" customWidth="1"/>
    <col min="13915" max="13915" width="11.7109375" style="2" customWidth="1"/>
    <col min="13916" max="13916" width="25" style="2" customWidth="1"/>
    <col min="13917" max="13917" width="9.140625" style="2"/>
    <col min="13918" max="13918" width="49.85546875" style="2" customWidth="1"/>
    <col min="13919" max="13919" width="11.7109375" style="2" customWidth="1"/>
    <col min="13920" max="13920" width="25" style="2" customWidth="1"/>
    <col min="13921" max="13921" width="9.140625" style="2"/>
    <col min="13922" max="13922" width="49.85546875" style="2" customWidth="1"/>
    <col min="13923" max="13923" width="11.7109375" style="2" customWidth="1"/>
    <col min="13924" max="13924" width="25" style="2" customWidth="1"/>
    <col min="13925" max="13925" width="9.140625" style="2"/>
    <col min="13926" max="13926" width="49.85546875" style="2" customWidth="1"/>
    <col min="13927" max="13927" width="11.7109375" style="2" customWidth="1"/>
    <col min="13928" max="13928" width="25" style="2" customWidth="1"/>
    <col min="13929" max="13929" width="9.140625" style="2"/>
    <col min="13930" max="13930" width="49.85546875" style="2" customWidth="1"/>
    <col min="13931" max="13931" width="11.7109375" style="2" customWidth="1"/>
    <col min="13932" max="13932" width="25" style="2" customWidth="1"/>
    <col min="13933" max="13933" width="9.140625" style="2"/>
    <col min="13934" max="13934" width="49.85546875" style="2" customWidth="1"/>
    <col min="13935" max="13935" width="11.7109375" style="2" customWidth="1"/>
    <col min="13936" max="13936" width="25" style="2" customWidth="1"/>
    <col min="13937" max="13937" width="9.140625" style="2"/>
    <col min="13938" max="13938" width="49.85546875" style="2" customWidth="1"/>
    <col min="13939" max="13939" width="11.7109375" style="2" customWidth="1"/>
    <col min="13940" max="13940" width="25" style="2" customWidth="1"/>
    <col min="13941" max="13941" width="9.140625" style="2"/>
    <col min="13942" max="13942" width="49.85546875" style="2" customWidth="1"/>
    <col min="13943" max="13943" width="11.7109375" style="2" customWidth="1"/>
    <col min="13944" max="13944" width="25" style="2" customWidth="1"/>
    <col min="13945" max="13945" width="9.140625" style="2"/>
    <col min="13946" max="13946" width="49.85546875" style="2" customWidth="1"/>
    <col min="13947" max="13947" width="11.7109375" style="2" customWidth="1"/>
    <col min="13948" max="13948" width="25" style="2" customWidth="1"/>
    <col min="13949" max="13949" width="9.140625" style="2"/>
    <col min="13950" max="13950" width="49.85546875" style="2" customWidth="1"/>
    <col min="13951" max="13951" width="11.7109375" style="2" customWidth="1"/>
    <col min="13952" max="13952" width="25" style="2" customWidth="1"/>
    <col min="13953" max="13953" width="9.140625" style="2"/>
    <col min="13954" max="13954" width="49.85546875" style="2" customWidth="1"/>
    <col min="13955" max="13955" width="11.7109375" style="2" customWidth="1"/>
    <col min="13956" max="13956" width="25" style="2" customWidth="1"/>
    <col min="13957" max="13957" width="9.140625" style="2"/>
    <col min="13958" max="13958" width="49.85546875" style="2" customWidth="1"/>
    <col min="13959" max="13959" width="11.7109375" style="2" customWidth="1"/>
    <col min="13960" max="13960" width="25" style="2" customWidth="1"/>
    <col min="13961" max="13961" width="9.140625" style="2"/>
    <col min="13962" max="13962" width="49.85546875" style="2" customWidth="1"/>
    <col min="13963" max="13963" width="11.7109375" style="2" customWidth="1"/>
    <col min="13964" max="13964" width="25" style="2" customWidth="1"/>
    <col min="13965" max="13965" width="9.140625" style="2"/>
    <col min="13966" max="13966" width="49.85546875" style="2" customWidth="1"/>
    <col min="13967" max="13967" width="11.7109375" style="2" customWidth="1"/>
    <col min="13968" max="13968" width="25" style="2" customWidth="1"/>
    <col min="13969" max="13969" width="9.140625" style="2"/>
    <col min="13970" max="13970" width="49.85546875" style="2" customWidth="1"/>
    <col min="13971" max="13971" width="11.7109375" style="2" customWidth="1"/>
    <col min="13972" max="13972" width="25" style="2" customWidth="1"/>
    <col min="13973" max="13973" width="9.140625" style="2"/>
    <col min="13974" max="13974" width="49.85546875" style="2" customWidth="1"/>
    <col min="13975" max="13975" width="11.7109375" style="2" customWidth="1"/>
    <col min="13976" max="13976" width="25" style="2" customWidth="1"/>
    <col min="13977" max="13977" width="9.140625" style="2"/>
    <col min="13978" max="13978" width="49.85546875" style="2" customWidth="1"/>
    <col min="13979" max="13979" width="11.7109375" style="2" customWidth="1"/>
    <col min="13980" max="13980" width="25" style="2" customWidth="1"/>
    <col min="13981" max="13981" width="9.140625" style="2"/>
    <col min="13982" max="13982" width="49.85546875" style="2" customWidth="1"/>
    <col min="13983" max="13983" width="11.7109375" style="2" customWidth="1"/>
    <col min="13984" max="13984" width="25" style="2" customWidth="1"/>
    <col min="13985" max="13985" width="9.140625" style="2"/>
    <col min="13986" max="13986" width="49.85546875" style="2" customWidth="1"/>
    <col min="13987" max="13987" width="11.7109375" style="2" customWidth="1"/>
    <col min="13988" max="13988" width="25" style="2" customWidth="1"/>
    <col min="13989" max="13989" width="9.140625" style="2"/>
    <col min="13990" max="13990" width="49.85546875" style="2" customWidth="1"/>
    <col min="13991" max="13991" width="11.7109375" style="2" customWidth="1"/>
    <col min="13992" max="13992" width="25" style="2" customWidth="1"/>
    <col min="13993" max="13993" width="9.140625" style="2"/>
    <col min="13994" max="13994" width="49.85546875" style="2" customWidth="1"/>
    <col min="13995" max="13995" width="11.7109375" style="2" customWidth="1"/>
    <col min="13996" max="13996" width="25" style="2" customWidth="1"/>
    <col min="13997" max="13997" width="9.140625" style="2"/>
    <col min="13998" max="13998" width="49.85546875" style="2" customWidth="1"/>
    <col min="13999" max="13999" width="11.7109375" style="2" customWidth="1"/>
    <col min="14000" max="14000" width="25" style="2" customWidth="1"/>
    <col min="14001" max="14001" width="9.140625" style="2"/>
    <col min="14002" max="14002" width="49.85546875" style="2" customWidth="1"/>
    <col min="14003" max="14003" width="11.7109375" style="2" customWidth="1"/>
    <col min="14004" max="14004" width="25" style="2" customWidth="1"/>
    <col min="14005" max="14005" width="9.140625" style="2"/>
    <col min="14006" max="14006" width="49.85546875" style="2" customWidth="1"/>
    <col min="14007" max="14007" width="11.7109375" style="2" customWidth="1"/>
    <col min="14008" max="14008" width="25" style="2" customWidth="1"/>
    <col min="14009" max="14009" width="9.140625" style="2"/>
    <col min="14010" max="14010" width="49.85546875" style="2" customWidth="1"/>
    <col min="14011" max="14011" width="11.7109375" style="2" customWidth="1"/>
    <col min="14012" max="14012" width="25" style="2" customWidth="1"/>
    <col min="14013" max="14013" width="9.140625" style="2"/>
    <col min="14014" max="14014" width="49.85546875" style="2" customWidth="1"/>
    <col min="14015" max="14015" width="11.7109375" style="2" customWidth="1"/>
    <col min="14016" max="14016" width="25" style="2" customWidth="1"/>
    <col min="14017" max="14017" width="9.140625" style="2"/>
    <col min="14018" max="14018" width="49.85546875" style="2" customWidth="1"/>
    <col min="14019" max="14019" width="11.7109375" style="2" customWidth="1"/>
    <col min="14020" max="14020" width="25" style="2" customWidth="1"/>
    <col min="14021" max="14021" width="9.140625" style="2"/>
    <col min="14022" max="14022" width="49.85546875" style="2" customWidth="1"/>
    <col min="14023" max="14023" width="11.7109375" style="2" customWidth="1"/>
    <col min="14024" max="14024" width="25" style="2" customWidth="1"/>
    <col min="14025" max="14025" width="9.140625" style="2"/>
    <col min="14026" max="14026" width="49.85546875" style="2" customWidth="1"/>
    <col min="14027" max="14027" width="11.7109375" style="2" customWidth="1"/>
    <col min="14028" max="14028" width="25" style="2" customWidth="1"/>
    <col min="14029" max="14029" width="9.140625" style="2"/>
    <col min="14030" max="14030" width="49.85546875" style="2" customWidth="1"/>
    <col min="14031" max="14031" width="11.7109375" style="2" customWidth="1"/>
    <col min="14032" max="14032" width="25" style="2" customWidth="1"/>
    <col min="14033" max="14033" width="9.140625" style="2"/>
    <col min="14034" max="14034" width="49.85546875" style="2" customWidth="1"/>
    <col min="14035" max="14035" width="11.7109375" style="2" customWidth="1"/>
    <col min="14036" max="14036" width="25" style="2" customWidth="1"/>
    <col min="14037" max="14037" width="9.140625" style="2"/>
    <col min="14038" max="14038" width="49.85546875" style="2" customWidth="1"/>
    <col min="14039" max="14039" width="11.7109375" style="2" customWidth="1"/>
    <col min="14040" max="14040" width="25" style="2" customWidth="1"/>
    <col min="14041" max="14041" width="9.140625" style="2"/>
    <col min="14042" max="14042" width="49.85546875" style="2" customWidth="1"/>
    <col min="14043" max="14043" width="11.7109375" style="2" customWidth="1"/>
    <col min="14044" max="14044" width="25" style="2" customWidth="1"/>
    <col min="14045" max="14045" width="9.140625" style="2"/>
    <col min="14046" max="14046" width="49.85546875" style="2" customWidth="1"/>
    <col min="14047" max="14047" width="11.7109375" style="2" customWidth="1"/>
    <col min="14048" max="14048" width="25" style="2" customWidth="1"/>
    <col min="14049" max="14049" width="9.140625" style="2"/>
    <col min="14050" max="14050" width="49.85546875" style="2" customWidth="1"/>
    <col min="14051" max="14051" width="11.7109375" style="2" customWidth="1"/>
    <col min="14052" max="14052" width="25" style="2" customWidth="1"/>
    <col min="14053" max="14053" width="9.140625" style="2"/>
    <col min="14054" max="14054" width="49.85546875" style="2" customWidth="1"/>
    <col min="14055" max="14055" width="11.7109375" style="2" customWidth="1"/>
    <col min="14056" max="14056" width="25" style="2" customWidth="1"/>
    <col min="14057" max="14057" width="9.140625" style="2"/>
    <col min="14058" max="14058" width="49.85546875" style="2" customWidth="1"/>
    <col min="14059" max="14059" width="11.7109375" style="2" customWidth="1"/>
    <col min="14060" max="14060" width="25" style="2" customWidth="1"/>
    <col min="14061" max="14061" width="9.140625" style="2"/>
    <col min="14062" max="14062" width="49.85546875" style="2" customWidth="1"/>
    <col min="14063" max="14063" width="11.7109375" style="2" customWidth="1"/>
    <col min="14064" max="14064" width="25" style="2" customWidth="1"/>
    <col min="14065" max="14065" width="9.140625" style="2"/>
    <col min="14066" max="14066" width="49.85546875" style="2" customWidth="1"/>
    <col min="14067" max="14067" width="11.7109375" style="2" customWidth="1"/>
    <col min="14068" max="14068" width="25" style="2" customWidth="1"/>
    <col min="14069" max="14069" width="9.140625" style="2"/>
    <col min="14070" max="14070" width="49.85546875" style="2" customWidth="1"/>
    <col min="14071" max="14071" width="11.7109375" style="2" customWidth="1"/>
    <col min="14072" max="14072" width="25" style="2" customWidth="1"/>
    <col min="14073" max="14073" width="9.140625" style="2"/>
    <col min="14074" max="14074" width="49.85546875" style="2" customWidth="1"/>
    <col min="14075" max="14075" width="11.7109375" style="2" customWidth="1"/>
    <col min="14076" max="14076" width="25" style="2" customWidth="1"/>
    <col min="14077" max="14077" width="9.140625" style="2"/>
    <col min="14078" max="14078" width="49.85546875" style="2" customWidth="1"/>
    <col min="14079" max="14079" width="11.7109375" style="2" customWidth="1"/>
    <col min="14080" max="14080" width="25" style="2" customWidth="1"/>
    <col min="14081" max="14081" width="9.140625" style="2"/>
    <col min="14082" max="14082" width="49.85546875" style="2" customWidth="1"/>
    <col min="14083" max="14083" width="11.7109375" style="2" customWidth="1"/>
    <col min="14084" max="14084" width="25" style="2" customWidth="1"/>
    <col min="14085" max="14085" width="9.140625" style="2"/>
    <col min="14086" max="14086" width="49.85546875" style="2" customWidth="1"/>
    <col min="14087" max="14087" width="11.7109375" style="2" customWidth="1"/>
    <col min="14088" max="14088" width="25" style="2" customWidth="1"/>
    <col min="14089" max="14089" width="9.140625" style="2"/>
    <col min="14090" max="14090" width="49.85546875" style="2" customWidth="1"/>
    <col min="14091" max="14091" width="11.7109375" style="2" customWidth="1"/>
    <col min="14092" max="14092" width="25" style="2" customWidth="1"/>
    <col min="14093" max="14093" width="9.140625" style="2"/>
    <col min="14094" max="14094" width="49.85546875" style="2" customWidth="1"/>
    <col min="14095" max="14095" width="11.7109375" style="2" customWidth="1"/>
    <col min="14096" max="14096" width="25" style="2" customWidth="1"/>
    <col min="14097" max="14097" width="9.140625" style="2"/>
    <col min="14098" max="14098" width="49.85546875" style="2" customWidth="1"/>
    <col min="14099" max="14099" width="11.7109375" style="2" customWidth="1"/>
    <col min="14100" max="14100" width="25" style="2" customWidth="1"/>
    <col min="14101" max="14101" width="9.140625" style="2"/>
    <col min="14102" max="14102" width="49.85546875" style="2" customWidth="1"/>
    <col min="14103" max="14103" width="11.7109375" style="2" customWidth="1"/>
    <col min="14104" max="14104" width="25" style="2" customWidth="1"/>
    <col min="14105" max="14105" width="9.140625" style="2"/>
    <col min="14106" max="14106" width="49.85546875" style="2" customWidth="1"/>
    <col min="14107" max="14107" width="11.7109375" style="2" customWidth="1"/>
    <col min="14108" max="14108" width="25" style="2" customWidth="1"/>
    <col min="14109" max="14109" width="9.140625" style="2"/>
    <col min="14110" max="14110" width="49.85546875" style="2" customWidth="1"/>
    <col min="14111" max="14111" width="11.7109375" style="2" customWidth="1"/>
    <col min="14112" max="14112" width="25" style="2" customWidth="1"/>
    <col min="14113" max="14113" width="9.140625" style="2"/>
    <col min="14114" max="14114" width="49.85546875" style="2" customWidth="1"/>
    <col min="14115" max="14115" width="11.7109375" style="2" customWidth="1"/>
    <col min="14116" max="14116" width="25" style="2" customWidth="1"/>
    <col min="14117" max="14117" width="9.140625" style="2"/>
    <col min="14118" max="14118" width="49.85546875" style="2" customWidth="1"/>
    <col min="14119" max="14119" width="11.7109375" style="2" customWidth="1"/>
    <col min="14120" max="14120" width="25" style="2" customWidth="1"/>
    <col min="14121" max="14121" width="9.140625" style="2"/>
    <col min="14122" max="14122" width="49.85546875" style="2" customWidth="1"/>
    <col min="14123" max="14123" width="11.7109375" style="2" customWidth="1"/>
    <col min="14124" max="14124" width="25" style="2" customWidth="1"/>
    <col min="14125" max="14125" width="9.140625" style="2"/>
    <col min="14126" max="14126" width="49.85546875" style="2" customWidth="1"/>
    <col min="14127" max="14127" width="11.7109375" style="2" customWidth="1"/>
    <col min="14128" max="14128" width="25" style="2" customWidth="1"/>
    <col min="14129" max="14129" width="9.140625" style="2"/>
    <col min="14130" max="14130" width="49.85546875" style="2" customWidth="1"/>
    <col min="14131" max="14131" width="11.7109375" style="2" customWidth="1"/>
    <col min="14132" max="14132" width="25" style="2" customWidth="1"/>
    <col min="14133" max="14133" width="9.140625" style="2"/>
    <col min="14134" max="14134" width="49.85546875" style="2" customWidth="1"/>
    <col min="14135" max="14135" width="11.7109375" style="2" customWidth="1"/>
    <col min="14136" max="14136" width="25" style="2" customWidth="1"/>
    <col min="14137" max="14137" width="9.140625" style="2"/>
    <col min="14138" max="14138" width="49.85546875" style="2" customWidth="1"/>
    <col min="14139" max="14139" width="11.7109375" style="2" customWidth="1"/>
    <col min="14140" max="14140" width="25" style="2" customWidth="1"/>
    <col min="14141" max="14141" width="9.140625" style="2"/>
    <col min="14142" max="14142" width="49.85546875" style="2" customWidth="1"/>
    <col min="14143" max="14143" width="11.7109375" style="2" customWidth="1"/>
    <col min="14144" max="14144" width="25" style="2" customWidth="1"/>
    <col min="14145" max="14145" width="9.140625" style="2"/>
    <col min="14146" max="14146" width="49.85546875" style="2" customWidth="1"/>
    <col min="14147" max="14147" width="11.7109375" style="2" customWidth="1"/>
    <col min="14148" max="14148" width="25" style="2" customWidth="1"/>
    <col min="14149" max="14149" width="9.140625" style="2"/>
    <col min="14150" max="14150" width="49.85546875" style="2" customWidth="1"/>
    <col min="14151" max="14151" width="11.7109375" style="2" customWidth="1"/>
    <col min="14152" max="14152" width="25" style="2" customWidth="1"/>
    <col min="14153" max="14153" width="9.140625" style="2"/>
    <col min="14154" max="14154" width="49.85546875" style="2" customWidth="1"/>
    <col min="14155" max="14155" width="11.7109375" style="2" customWidth="1"/>
    <col min="14156" max="14156" width="25" style="2" customWidth="1"/>
    <col min="14157" max="14157" width="9.140625" style="2"/>
    <col min="14158" max="14158" width="49.85546875" style="2" customWidth="1"/>
    <col min="14159" max="14159" width="11.7109375" style="2" customWidth="1"/>
    <col min="14160" max="14160" width="25" style="2" customWidth="1"/>
    <col min="14161" max="14161" width="9.140625" style="2"/>
    <col min="14162" max="14162" width="49.85546875" style="2" customWidth="1"/>
    <col min="14163" max="14163" width="11.7109375" style="2" customWidth="1"/>
    <col min="14164" max="14164" width="25" style="2" customWidth="1"/>
    <col min="14165" max="14165" width="9.140625" style="2"/>
    <col min="14166" max="14166" width="49.85546875" style="2" customWidth="1"/>
    <col min="14167" max="14167" width="11.7109375" style="2" customWidth="1"/>
    <col min="14168" max="14168" width="25" style="2" customWidth="1"/>
    <col min="14169" max="14169" width="9.140625" style="2"/>
    <col min="14170" max="14170" width="49.85546875" style="2" customWidth="1"/>
    <col min="14171" max="14171" width="11.7109375" style="2" customWidth="1"/>
    <col min="14172" max="14172" width="25" style="2" customWidth="1"/>
    <col min="14173" max="14173" width="9.140625" style="2"/>
    <col min="14174" max="14174" width="49.85546875" style="2" customWidth="1"/>
    <col min="14175" max="14175" width="11.7109375" style="2" customWidth="1"/>
    <col min="14176" max="14176" width="25" style="2" customWidth="1"/>
    <col min="14177" max="14177" width="9.140625" style="2"/>
    <col min="14178" max="14178" width="49.85546875" style="2" customWidth="1"/>
    <col min="14179" max="14179" width="11.7109375" style="2" customWidth="1"/>
    <col min="14180" max="14180" width="25" style="2" customWidth="1"/>
    <col min="14181" max="14181" width="9.140625" style="2"/>
    <col min="14182" max="14182" width="49.85546875" style="2" customWidth="1"/>
    <col min="14183" max="14183" width="11.7109375" style="2" customWidth="1"/>
    <col min="14184" max="14184" width="25" style="2" customWidth="1"/>
    <col min="14185" max="14185" width="9.140625" style="2"/>
    <col min="14186" max="14186" width="49.85546875" style="2" customWidth="1"/>
    <col min="14187" max="14187" width="11.7109375" style="2" customWidth="1"/>
    <col min="14188" max="14188" width="25" style="2" customWidth="1"/>
    <col min="14189" max="14189" width="9.140625" style="2"/>
    <col min="14190" max="14190" width="49.85546875" style="2" customWidth="1"/>
    <col min="14191" max="14191" width="11.7109375" style="2" customWidth="1"/>
    <col min="14192" max="14192" width="25" style="2" customWidth="1"/>
    <col min="14193" max="14193" width="9.140625" style="2"/>
    <col min="14194" max="14194" width="49.85546875" style="2" customWidth="1"/>
    <col min="14195" max="14195" width="11.7109375" style="2" customWidth="1"/>
    <col min="14196" max="14196" width="25" style="2" customWidth="1"/>
    <col min="14197" max="14197" width="9.140625" style="2"/>
    <col min="14198" max="14198" width="49.85546875" style="2" customWidth="1"/>
    <col min="14199" max="14199" width="11.7109375" style="2" customWidth="1"/>
    <col min="14200" max="14200" width="25" style="2" customWidth="1"/>
    <col min="14201" max="14201" width="9.140625" style="2"/>
    <col min="14202" max="14202" width="49.85546875" style="2" customWidth="1"/>
    <col min="14203" max="14203" width="11.7109375" style="2" customWidth="1"/>
    <col min="14204" max="14204" width="25" style="2" customWidth="1"/>
    <col min="14205" max="14205" width="9.140625" style="2"/>
    <col min="14206" max="14206" width="49.85546875" style="2" customWidth="1"/>
    <col min="14207" max="14207" width="11.7109375" style="2" customWidth="1"/>
    <col min="14208" max="14208" width="25" style="2" customWidth="1"/>
    <col min="14209" max="14209" width="9.140625" style="2"/>
    <col min="14210" max="14210" width="49.85546875" style="2" customWidth="1"/>
    <col min="14211" max="14211" width="11.7109375" style="2" customWidth="1"/>
    <col min="14212" max="14212" width="25" style="2" customWidth="1"/>
    <col min="14213" max="14213" width="9.140625" style="2"/>
    <col min="14214" max="14214" width="49.85546875" style="2" customWidth="1"/>
    <col min="14215" max="14215" width="11.7109375" style="2" customWidth="1"/>
    <col min="14216" max="14216" width="25" style="2" customWidth="1"/>
    <col min="14217" max="14217" width="9.140625" style="2"/>
    <col min="14218" max="14218" width="49.85546875" style="2" customWidth="1"/>
    <col min="14219" max="14219" width="11.7109375" style="2" customWidth="1"/>
    <col min="14220" max="14220" width="25" style="2" customWidth="1"/>
    <col min="14221" max="14221" width="9.140625" style="2"/>
    <col min="14222" max="14222" width="49.85546875" style="2" customWidth="1"/>
    <col min="14223" max="14223" width="11.7109375" style="2" customWidth="1"/>
    <col min="14224" max="14224" width="25" style="2" customWidth="1"/>
    <col min="14225" max="14225" width="9.140625" style="2"/>
    <col min="14226" max="14226" width="49.85546875" style="2" customWidth="1"/>
    <col min="14227" max="14227" width="11.7109375" style="2" customWidth="1"/>
    <col min="14228" max="14228" width="25" style="2" customWidth="1"/>
    <col min="14229" max="14229" width="9.140625" style="2"/>
    <col min="14230" max="14230" width="49.85546875" style="2" customWidth="1"/>
    <col min="14231" max="14231" width="11.7109375" style="2" customWidth="1"/>
    <col min="14232" max="14232" width="25" style="2" customWidth="1"/>
    <col min="14233" max="14233" width="9.140625" style="2"/>
    <col min="14234" max="14234" width="49.85546875" style="2" customWidth="1"/>
    <col min="14235" max="14235" width="11.7109375" style="2" customWidth="1"/>
    <col min="14236" max="14236" width="25" style="2" customWidth="1"/>
    <col min="14237" max="14237" width="9.140625" style="2"/>
    <col min="14238" max="14238" width="49.85546875" style="2" customWidth="1"/>
    <col min="14239" max="14239" width="11.7109375" style="2" customWidth="1"/>
    <col min="14240" max="14240" width="25" style="2" customWidth="1"/>
    <col min="14241" max="14241" width="9.140625" style="2"/>
    <col min="14242" max="14242" width="49.85546875" style="2" customWidth="1"/>
    <col min="14243" max="14243" width="11.7109375" style="2" customWidth="1"/>
    <col min="14244" max="14244" width="25" style="2" customWidth="1"/>
    <col min="14245" max="14245" width="9.140625" style="2"/>
    <col min="14246" max="14246" width="49.85546875" style="2" customWidth="1"/>
    <col min="14247" max="14247" width="11.7109375" style="2" customWidth="1"/>
    <col min="14248" max="14248" width="25" style="2" customWidth="1"/>
    <col min="14249" max="14249" width="9.140625" style="2"/>
    <col min="14250" max="14250" width="49.85546875" style="2" customWidth="1"/>
    <col min="14251" max="14251" width="11.7109375" style="2" customWidth="1"/>
    <col min="14252" max="14252" width="25" style="2" customWidth="1"/>
    <col min="14253" max="14253" width="9.140625" style="2"/>
    <col min="14254" max="14254" width="49.85546875" style="2" customWidth="1"/>
    <col min="14255" max="14255" width="11.7109375" style="2" customWidth="1"/>
    <col min="14256" max="14256" width="25" style="2" customWidth="1"/>
    <col min="14257" max="14257" width="9.140625" style="2"/>
    <col min="14258" max="14258" width="49.85546875" style="2" customWidth="1"/>
    <col min="14259" max="14259" width="11.7109375" style="2" customWidth="1"/>
    <col min="14260" max="14260" width="25" style="2" customWidth="1"/>
    <col min="14261" max="14261" width="9.140625" style="2"/>
    <col min="14262" max="14262" width="49.85546875" style="2" customWidth="1"/>
    <col min="14263" max="14263" width="11.7109375" style="2" customWidth="1"/>
    <col min="14264" max="14264" width="25" style="2" customWidth="1"/>
    <col min="14265" max="14265" width="9.140625" style="2"/>
    <col min="14266" max="14266" width="49.85546875" style="2" customWidth="1"/>
    <col min="14267" max="14267" width="11.7109375" style="2" customWidth="1"/>
    <col min="14268" max="14268" width="25" style="2" customWidth="1"/>
    <col min="14269" max="14269" width="9.140625" style="2"/>
    <col min="14270" max="14270" width="49.85546875" style="2" customWidth="1"/>
    <col min="14271" max="14271" width="11.7109375" style="2" customWidth="1"/>
    <col min="14272" max="14272" width="25" style="2" customWidth="1"/>
    <col min="14273" max="14273" width="9.140625" style="2"/>
    <col min="14274" max="14274" width="49.85546875" style="2" customWidth="1"/>
    <col min="14275" max="14275" width="11.7109375" style="2" customWidth="1"/>
    <col min="14276" max="14276" width="25" style="2" customWidth="1"/>
    <col min="14277" max="14277" width="9.140625" style="2"/>
    <col min="14278" max="14278" width="49.85546875" style="2" customWidth="1"/>
    <col min="14279" max="14279" width="11.7109375" style="2" customWidth="1"/>
    <col min="14280" max="14280" width="25" style="2" customWidth="1"/>
    <col min="14281" max="14281" width="9.140625" style="2"/>
    <col min="14282" max="14282" width="49.85546875" style="2" customWidth="1"/>
    <col min="14283" max="14283" width="11.7109375" style="2" customWidth="1"/>
    <col min="14284" max="14284" width="25" style="2" customWidth="1"/>
    <col min="14285" max="14285" width="9.140625" style="2"/>
    <col min="14286" max="14286" width="49.85546875" style="2" customWidth="1"/>
    <col min="14287" max="14287" width="11.7109375" style="2" customWidth="1"/>
    <col min="14288" max="14288" width="25" style="2" customWidth="1"/>
    <col min="14289" max="14289" width="9.140625" style="2"/>
    <col min="14290" max="14290" width="49.85546875" style="2" customWidth="1"/>
    <col min="14291" max="14291" width="11.7109375" style="2" customWidth="1"/>
    <col min="14292" max="14292" width="25" style="2" customWidth="1"/>
    <col min="14293" max="14293" width="9.140625" style="2"/>
    <col min="14294" max="14294" width="49.85546875" style="2" customWidth="1"/>
    <col min="14295" max="14295" width="11.7109375" style="2" customWidth="1"/>
    <col min="14296" max="14296" width="25" style="2" customWidth="1"/>
    <col min="14297" max="14297" width="9.140625" style="2"/>
    <col min="14298" max="14298" width="49.85546875" style="2" customWidth="1"/>
    <col min="14299" max="14299" width="11.7109375" style="2" customWidth="1"/>
    <col min="14300" max="14300" width="25" style="2" customWidth="1"/>
    <col min="14301" max="14301" width="9.140625" style="2"/>
    <col min="14302" max="14302" width="49.85546875" style="2" customWidth="1"/>
    <col min="14303" max="14303" width="11.7109375" style="2" customWidth="1"/>
    <col min="14304" max="14304" width="25" style="2" customWidth="1"/>
    <col min="14305" max="14305" width="9.140625" style="2"/>
    <col min="14306" max="14306" width="49.85546875" style="2" customWidth="1"/>
    <col min="14307" max="14307" width="11.7109375" style="2" customWidth="1"/>
    <col min="14308" max="14308" width="25" style="2" customWidth="1"/>
    <col min="14309" max="14309" width="9.140625" style="2"/>
    <col min="14310" max="14310" width="49.85546875" style="2" customWidth="1"/>
    <col min="14311" max="14311" width="11.7109375" style="2" customWidth="1"/>
    <col min="14312" max="14312" width="25" style="2" customWidth="1"/>
    <col min="14313" max="14313" width="9.140625" style="2"/>
    <col min="14314" max="14314" width="49.85546875" style="2" customWidth="1"/>
    <col min="14315" max="14315" width="11.7109375" style="2" customWidth="1"/>
    <col min="14316" max="14316" width="25" style="2" customWidth="1"/>
    <col min="14317" max="14317" width="9.140625" style="2"/>
    <col min="14318" max="14318" width="49.85546875" style="2" customWidth="1"/>
    <col min="14319" max="14319" width="11.7109375" style="2" customWidth="1"/>
    <col min="14320" max="14320" width="25" style="2" customWidth="1"/>
    <col min="14321" max="14321" width="9.140625" style="2"/>
    <col min="14322" max="14322" width="49.85546875" style="2" customWidth="1"/>
    <col min="14323" max="14323" width="11.7109375" style="2" customWidth="1"/>
    <col min="14324" max="14324" width="25" style="2" customWidth="1"/>
    <col min="14325" max="14325" width="9.140625" style="2"/>
    <col min="14326" max="14326" width="49.85546875" style="2" customWidth="1"/>
    <col min="14327" max="14327" width="11.7109375" style="2" customWidth="1"/>
    <col min="14328" max="14328" width="25" style="2" customWidth="1"/>
    <col min="14329" max="14329" width="9.140625" style="2"/>
    <col min="14330" max="14330" width="49.85546875" style="2" customWidth="1"/>
    <col min="14331" max="14331" width="11.7109375" style="2" customWidth="1"/>
    <col min="14332" max="14332" width="25" style="2" customWidth="1"/>
    <col min="14333" max="14333" width="9.140625" style="2"/>
    <col min="14334" max="14334" width="49.85546875" style="2" customWidth="1"/>
    <col min="14335" max="14335" width="11.7109375" style="2" customWidth="1"/>
    <col min="14336" max="14336" width="25" style="2" customWidth="1"/>
    <col min="14337" max="14337" width="9.140625" style="2"/>
    <col min="14338" max="14338" width="49.85546875" style="2" customWidth="1"/>
    <col min="14339" max="14339" width="11.7109375" style="2" customWidth="1"/>
    <col min="14340" max="14340" width="25" style="2" customWidth="1"/>
    <col min="14341" max="14341" width="9.140625" style="2"/>
    <col min="14342" max="14342" width="49.85546875" style="2" customWidth="1"/>
    <col min="14343" max="14343" width="11.7109375" style="2" customWidth="1"/>
    <col min="14344" max="14344" width="25" style="2" customWidth="1"/>
    <col min="14345" max="14345" width="9.140625" style="2"/>
    <col min="14346" max="14346" width="49.85546875" style="2" customWidth="1"/>
    <col min="14347" max="14347" width="11.7109375" style="2" customWidth="1"/>
    <col min="14348" max="14348" width="25" style="2" customWidth="1"/>
    <col min="14349" max="14349" width="9.140625" style="2"/>
    <col min="14350" max="14350" width="49.85546875" style="2" customWidth="1"/>
    <col min="14351" max="14351" width="11.7109375" style="2" customWidth="1"/>
    <col min="14352" max="14352" width="25" style="2" customWidth="1"/>
    <col min="14353" max="14353" width="9.140625" style="2"/>
    <col min="14354" max="14354" width="49.85546875" style="2" customWidth="1"/>
    <col min="14355" max="14355" width="11.7109375" style="2" customWidth="1"/>
    <col min="14356" max="14356" width="25" style="2" customWidth="1"/>
    <col min="14357" max="14357" width="9.140625" style="2"/>
    <col min="14358" max="14358" width="49.85546875" style="2" customWidth="1"/>
    <col min="14359" max="14359" width="11.7109375" style="2" customWidth="1"/>
    <col min="14360" max="14360" width="25" style="2" customWidth="1"/>
    <col min="14361" max="14361" width="9.140625" style="2"/>
    <col min="14362" max="14362" width="49.85546875" style="2" customWidth="1"/>
    <col min="14363" max="14363" width="11.7109375" style="2" customWidth="1"/>
    <col min="14364" max="14364" width="25" style="2" customWidth="1"/>
    <col min="14365" max="14365" width="9.140625" style="2"/>
    <col min="14366" max="14366" width="49.85546875" style="2" customWidth="1"/>
    <col min="14367" max="14367" width="11.7109375" style="2" customWidth="1"/>
    <col min="14368" max="14368" width="25" style="2" customWidth="1"/>
    <col min="14369" max="14369" width="9.140625" style="2"/>
    <col min="14370" max="14370" width="49.85546875" style="2" customWidth="1"/>
    <col min="14371" max="14371" width="11.7109375" style="2" customWidth="1"/>
    <col min="14372" max="14372" width="25" style="2" customWidth="1"/>
    <col min="14373" max="14373" width="9.140625" style="2"/>
    <col min="14374" max="14374" width="49.85546875" style="2" customWidth="1"/>
    <col min="14375" max="14375" width="11.7109375" style="2" customWidth="1"/>
    <col min="14376" max="14376" width="25" style="2" customWidth="1"/>
    <col min="14377" max="14377" width="9.140625" style="2"/>
    <col min="14378" max="14378" width="49.85546875" style="2" customWidth="1"/>
    <col min="14379" max="14379" width="11.7109375" style="2" customWidth="1"/>
    <col min="14380" max="14380" width="25" style="2" customWidth="1"/>
    <col min="14381" max="14381" width="9.140625" style="2"/>
    <col min="14382" max="14382" width="49.85546875" style="2" customWidth="1"/>
    <col min="14383" max="14383" width="11.7109375" style="2" customWidth="1"/>
    <col min="14384" max="14384" width="25" style="2" customWidth="1"/>
    <col min="14385" max="14385" width="9.140625" style="2"/>
    <col min="14386" max="14386" width="49.85546875" style="2" customWidth="1"/>
    <col min="14387" max="14387" width="11.7109375" style="2" customWidth="1"/>
    <col min="14388" max="14388" width="25" style="2" customWidth="1"/>
    <col min="14389" max="14389" width="9.140625" style="2"/>
    <col min="14390" max="14390" width="49.85546875" style="2" customWidth="1"/>
    <col min="14391" max="14391" width="11.7109375" style="2" customWidth="1"/>
    <col min="14392" max="14392" width="25" style="2" customWidth="1"/>
    <col min="14393" max="14393" width="9.140625" style="2"/>
    <col min="14394" max="14394" width="49.85546875" style="2" customWidth="1"/>
    <col min="14395" max="14395" width="11.7109375" style="2" customWidth="1"/>
    <col min="14396" max="14396" width="25" style="2" customWidth="1"/>
    <col min="14397" max="14397" width="9.140625" style="2"/>
    <col min="14398" max="14398" width="49.85546875" style="2" customWidth="1"/>
    <col min="14399" max="14399" width="11.7109375" style="2" customWidth="1"/>
    <col min="14400" max="14400" width="25" style="2" customWidth="1"/>
    <col min="14401" max="14401" width="9.140625" style="2"/>
    <col min="14402" max="14402" width="49.85546875" style="2" customWidth="1"/>
    <col min="14403" max="14403" width="11.7109375" style="2" customWidth="1"/>
    <col min="14404" max="14404" width="25" style="2" customWidth="1"/>
    <col min="14405" max="14405" width="9.140625" style="2"/>
    <col min="14406" max="14406" width="49.85546875" style="2" customWidth="1"/>
    <col min="14407" max="14407" width="11.7109375" style="2" customWidth="1"/>
    <col min="14408" max="14408" width="25" style="2" customWidth="1"/>
    <col min="14409" max="14409" width="9.140625" style="2"/>
    <col min="14410" max="14410" width="49.85546875" style="2" customWidth="1"/>
    <col min="14411" max="14411" width="11.7109375" style="2" customWidth="1"/>
    <col min="14412" max="14412" width="25" style="2" customWidth="1"/>
    <col min="14413" max="14413" width="9.140625" style="2"/>
    <col min="14414" max="14414" width="49.85546875" style="2" customWidth="1"/>
    <col min="14415" max="14415" width="11.7109375" style="2" customWidth="1"/>
    <col min="14416" max="14416" width="25" style="2" customWidth="1"/>
    <col min="14417" max="14417" width="9.140625" style="2"/>
    <col min="14418" max="14418" width="49.85546875" style="2" customWidth="1"/>
    <col min="14419" max="14419" width="11.7109375" style="2" customWidth="1"/>
    <col min="14420" max="14420" width="25" style="2" customWidth="1"/>
    <col min="14421" max="14421" width="9.140625" style="2"/>
    <col min="14422" max="14422" width="49.85546875" style="2" customWidth="1"/>
    <col min="14423" max="14423" width="11.7109375" style="2" customWidth="1"/>
    <col min="14424" max="14424" width="25" style="2" customWidth="1"/>
    <col min="14425" max="14425" width="9.140625" style="2"/>
    <col min="14426" max="14426" width="49.85546875" style="2" customWidth="1"/>
    <col min="14427" max="14427" width="11.7109375" style="2" customWidth="1"/>
    <col min="14428" max="14428" width="25" style="2" customWidth="1"/>
    <col min="14429" max="14429" width="9.140625" style="2"/>
    <col min="14430" max="14430" width="49.85546875" style="2" customWidth="1"/>
    <col min="14431" max="14431" width="11.7109375" style="2" customWidth="1"/>
    <col min="14432" max="14432" width="25" style="2" customWidth="1"/>
    <col min="14433" max="14433" width="9.140625" style="2"/>
    <col min="14434" max="14434" width="49.85546875" style="2" customWidth="1"/>
    <col min="14435" max="14435" width="11.7109375" style="2" customWidth="1"/>
    <col min="14436" max="14436" width="25" style="2" customWidth="1"/>
    <col min="14437" max="14437" width="9.140625" style="2"/>
    <col min="14438" max="14438" width="49.85546875" style="2" customWidth="1"/>
    <col min="14439" max="14439" width="11.7109375" style="2" customWidth="1"/>
    <col min="14440" max="14440" width="25" style="2" customWidth="1"/>
    <col min="14441" max="14441" width="9.140625" style="2"/>
    <col min="14442" max="14442" width="49.85546875" style="2" customWidth="1"/>
    <col min="14443" max="14443" width="11.7109375" style="2" customWidth="1"/>
    <col min="14444" max="14444" width="25" style="2" customWidth="1"/>
    <col min="14445" max="14445" width="9.140625" style="2"/>
    <col min="14446" max="14446" width="49.85546875" style="2" customWidth="1"/>
    <col min="14447" max="14447" width="11.7109375" style="2" customWidth="1"/>
    <col min="14448" max="14448" width="25" style="2" customWidth="1"/>
    <col min="14449" max="14449" width="9.140625" style="2"/>
    <col min="14450" max="14450" width="49.85546875" style="2" customWidth="1"/>
    <col min="14451" max="14451" width="11.7109375" style="2" customWidth="1"/>
    <col min="14452" max="14452" width="25" style="2" customWidth="1"/>
    <col min="14453" max="14453" width="9.140625" style="2"/>
    <col min="14454" max="14454" width="49.85546875" style="2" customWidth="1"/>
    <col min="14455" max="14455" width="11.7109375" style="2" customWidth="1"/>
    <col min="14456" max="14456" width="25" style="2" customWidth="1"/>
    <col min="14457" max="14457" width="9.140625" style="2"/>
    <col min="14458" max="14458" width="49.85546875" style="2" customWidth="1"/>
    <col min="14459" max="14459" width="11.7109375" style="2" customWidth="1"/>
    <col min="14460" max="14460" width="25" style="2" customWidth="1"/>
    <col min="14461" max="14461" width="9.140625" style="2"/>
    <col min="14462" max="14462" width="49.85546875" style="2" customWidth="1"/>
    <col min="14463" max="14463" width="11.7109375" style="2" customWidth="1"/>
    <col min="14464" max="14464" width="25" style="2" customWidth="1"/>
    <col min="14465" max="14465" width="9.140625" style="2"/>
    <col min="14466" max="14466" width="49.85546875" style="2" customWidth="1"/>
    <col min="14467" max="14467" width="11.7109375" style="2" customWidth="1"/>
    <col min="14468" max="14468" width="25" style="2" customWidth="1"/>
    <col min="14469" max="14469" width="9.140625" style="2"/>
    <col min="14470" max="14470" width="49.85546875" style="2" customWidth="1"/>
    <col min="14471" max="14471" width="11.7109375" style="2" customWidth="1"/>
    <col min="14472" max="14472" width="25" style="2" customWidth="1"/>
    <col min="14473" max="14473" width="9.140625" style="2"/>
    <col min="14474" max="14474" width="49.85546875" style="2" customWidth="1"/>
    <col min="14475" max="14475" width="11.7109375" style="2" customWidth="1"/>
    <col min="14476" max="14476" width="25" style="2" customWidth="1"/>
    <col min="14477" max="14477" width="9.140625" style="2"/>
    <col min="14478" max="14478" width="49.85546875" style="2" customWidth="1"/>
    <col min="14479" max="14479" width="11.7109375" style="2" customWidth="1"/>
    <col min="14480" max="14480" width="25" style="2" customWidth="1"/>
    <col min="14481" max="14481" width="9.140625" style="2"/>
    <col min="14482" max="14482" width="49.85546875" style="2" customWidth="1"/>
    <col min="14483" max="14483" width="11.7109375" style="2" customWidth="1"/>
    <col min="14484" max="14484" width="25" style="2" customWidth="1"/>
    <col min="14485" max="14485" width="9.140625" style="2"/>
    <col min="14486" max="14486" width="49.85546875" style="2" customWidth="1"/>
    <col min="14487" max="14487" width="11.7109375" style="2" customWidth="1"/>
    <col min="14488" max="14488" width="25" style="2" customWidth="1"/>
    <col min="14489" max="14489" width="9.140625" style="2"/>
    <col min="14490" max="14490" width="49.85546875" style="2" customWidth="1"/>
    <col min="14491" max="14491" width="11.7109375" style="2" customWidth="1"/>
    <col min="14492" max="14492" width="25" style="2" customWidth="1"/>
    <col min="14493" max="14493" width="9.140625" style="2"/>
    <col min="14494" max="14494" width="49.85546875" style="2" customWidth="1"/>
    <col min="14495" max="14495" width="11.7109375" style="2" customWidth="1"/>
    <col min="14496" max="14496" width="25" style="2" customWidth="1"/>
    <col min="14497" max="14497" width="9.140625" style="2"/>
    <col min="14498" max="14498" width="49.85546875" style="2" customWidth="1"/>
    <col min="14499" max="14499" width="11.7109375" style="2" customWidth="1"/>
    <col min="14500" max="14500" width="25" style="2" customWidth="1"/>
    <col min="14501" max="14501" width="9.140625" style="2"/>
    <col min="14502" max="14502" width="49.85546875" style="2" customWidth="1"/>
    <col min="14503" max="14503" width="11.7109375" style="2" customWidth="1"/>
    <col min="14504" max="14504" width="25" style="2" customWidth="1"/>
    <col min="14505" max="14505" width="9.140625" style="2"/>
    <col min="14506" max="14506" width="49.85546875" style="2" customWidth="1"/>
    <col min="14507" max="14507" width="11.7109375" style="2" customWidth="1"/>
    <col min="14508" max="14508" width="25" style="2" customWidth="1"/>
    <col min="14509" max="14509" width="9.140625" style="2"/>
    <col min="14510" max="14510" width="49.85546875" style="2" customWidth="1"/>
    <col min="14511" max="14511" width="11.7109375" style="2" customWidth="1"/>
    <col min="14512" max="14512" width="25" style="2" customWidth="1"/>
    <col min="14513" max="14513" width="9.140625" style="2"/>
    <col min="14514" max="14514" width="49.85546875" style="2" customWidth="1"/>
    <col min="14515" max="14515" width="11.7109375" style="2" customWidth="1"/>
    <col min="14516" max="14516" width="25" style="2" customWidth="1"/>
    <col min="14517" max="14517" width="9.140625" style="2"/>
    <col min="14518" max="14518" width="49.85546875" style="2" customWidth="1"/>
    <col min="14519" max="14519" width="11.7109375" style="2" customWidth="1"/>
    <col min="14520" max="14520" width="25" style="2" customWidth="1"/>
    <col min="14521" max="14521" width="9.140625" style="2"/>
    <col min="14522" max="14522" width="49.85546875" style="2" customWidth="1"/>
    <col min="14523" max="14523" width="11.7109375" style="2" customWidth="1"/>
    <col min="14524" max="14524" width="25" style="2" customWidth="1"/>
    <col min="14525" max="14525" width="9.140625" style="2"/>
    <col min="14526" max="14526" width="49.85546875" style="2" customWidth="1"/>
    <col min="14527" max="14527" width="11.7109375" style="2" customWidth="1"/>
    <col min="14528" max="14528" width="25" style="2" customWidth="1"/>
    <col min="14529" max="14529" width="9.140625" style="2"/>
    <col min="14530" max="14530" width="49.85546875" style="2" customWidth="1"/>
    <col min="14531" max="14531" width="11.7109375" style="2" customWidth="1"/>
    <col min="14532" max="14532" width="25" style="2" customWidth="1"/>
    <col min="14533" max="14533" width="9.140625" style="2"/>
    <col min="14534" max="14534" width="49.85546875" style="2" customWidth="1"/>
    <col min="14535" max="14535" width="11.7109375" style="2" customWidth="1"/>
    <col min="14536" max="14536" width="25" style="2" customWidth="1"/>
    <col min="14537" max="14537" width="9.140625" style="2"/>
    <col min="14538" max="14538" width="49.85546875" style="2" customWidth="1"/>
    <col min="14539" max="14539" width="11.7109375" style="2" customWidth="1"/>
    <col min="14540" max="14540" width="25" style="2" customWidth="1"/>
    <col min="14541" max="14541" width="9.140625" style="2"/>
    <col min="14542" max="14542" width="49.85546875" style="2" customWidth="1"/>
    <col min="14543" max="14543" width="11.7109375" style="2" customWidth="1"/>
    <col min="14544" max="14544" width="25" style="2" customWidth="1"/>
    <col min="14545" max="14545" width="9.140625" style="2"/>
    <col min="14546" max="14546" width="49.85546875" style="2" customWidth="1"/>
    <col min="14547" max="14547" width="11.7109375" style="2" customWidth="1"/>
    <col min="14548" max="14548" width="25" style="2" customWidth="1"/>
    <col min="14549" max="14549" width="9.140625" style="2"/>
    <col min="14550" max="14550" width="49.85546875" style="2" customWidth="1"/>
    <col min="14551" max="14551" width="11.7109375" style="2" customWidth="1"/>
    <col min="14552" max="14552" width="25" style="2" customWidth="1"/>
    <col min="14553" max="14553" width="9.140625" style="2"/>
    <col min="14554" max="14554" width="49.85546875" style="2" customWidth="1"/>
    <col min="14555" max="14555" width="11.7109375" style="2" customWidth="1"/>
    <col min="14556" max="14556" width="25" style="2" customWidth="1"/>
    <col min="14557" max="14557" width="9.140625" style="2"/>
    <col min="14558" max="14558" width="49.85546875" style="2" customWidth="1"/>
    <col min="14559" max="14559" width="11.7109375" style="2" customWidth="1"/>
    <col min="14560" max="14560" width="25" style="2" customWidth="1"/>
    <col min="14561" max="14561" width="9.140625" style="2"/>
    <col min="14562" max="14562" width="49.85546875" style="2" customWidth="1"/>
    <col min="14563" max="14563" width="11.7109375" style="2" customWidth="1"/>
    <col min="14564" max="14564" width="25" style="2" customWidth="1"/>
    <col min="14565" max="14565" width="9.140625" style="2"/>
    <col min="14566" max="14566" width="49.85546875" style="2" customWidth="1"/>
    <col min="14567" max="14567" width="11.7109375" style="2" customWidth="1"/>
    <col min="14568" max="14568" width="25" style="2" customWidth="1"/>
    <col min="14569" max="14569" width="9.140625" style="2"/>
    <col min="14570" max="14570" width="49.85546875" style="2" customWidth="1"/>
    <col min="14571" max="14571" width="11.7109375" style="2" customWidth="1"/>
    <col min="14572" max="14572" width="25" style="2" customWidth="1"/>
    <col min="14573" max="14573" width="9.140625" style="2"/>
    <col min="14574" max="14574" width="49.85546875" style="2" customWidth="1"/>
    <col min="14575" max="14575" width="11.7109375" style="2" customWidth="1"/>
    <col min="14576" max="14576" width="25" style="2" customWidth="1"/>
    <col min="14577" max="14577" width="9.140625" style="2"/>
    <col min="14578" max="14578" width="49.85546875" style="2" customWidth="1"/>
    <col min="14579" max="14579" width="11.7109375" style="2" customWidth="1"/>
    <col min="14580" max="14580" width="25" style="2" customWidth="1"/>
    <col min="14581" max="14581" width="9.140625" style="2"/>
    <col min="14582" max="14582" width="49.85546875" style="2" customWidth="1"/>
    <col min="14583" max="14583" width="11.7109375" style="2" customWidth="1"/>
    <col min="14584" max="14584" width="25" style="2" customWidth="1"/>
    <col min="14585" max="14585" width="9.140625" style="2"/>
    <col min="14586" max="14586" width="49.85546875" style="2" customWidth="1"/>
    <col min="14587" max="14587" width="11.7109375" style="2" customWidth="1"/>
    <col min="14588" max="14588" width="25" style="2" customWidth="1"/>
    <col min="14589" max="14589" width="9.140625" style="2"/>
    <col min="14590" max="14590" width="49.85546875" style="2" customWidth="1"/>
    <col min="14591" max="14591" width="11.7109375" style="2" customWidth="1"/>
    <col min="14592" max="14592" width="25" style="2" customWidth="1"/>
    <col min="14593" max="14593" width="9.140625" style="2"/>
    <col min="14594" max="14594" width="49.85546875" style="2" customWidth="1"/>
    <col min="14595" max="14595" width="11.7109375" style="2" customWidth="1"/>
    <col min="14596" max="14596" width="25" style="2" customWidth="1"/>
    <col min="14597" max="14597" width="9.140625" style="2"/>
    <col min="14598" max="14598" width="49.85546875" style="2" customWidth="1"/>
    <col min="14599" max="14599" width="11.7109375" style="2" customWidth="1"/>
    <col min="14600" max="14600" width="25" style="2" customWidth="1"/>
    <col min="14601" max="14601" width="9.140625" style="2"/>
    <col min="14602" max="14602" width="49.85546875" style="2" customWidth="1"/>
    <col min="14603" max="14603" width="11.7109375" style="2" customWidth="1"/>
    <col min="14604" max="14604" width="25" style="2" customWidth="1"/>
    <col min="14605" max="14605" width="9.140625" style="2"/>
    <col min="14606" max="14606" width="49.85546875" style="2" customWidth="1"/>
    <col min="14607" max="14607" width="11.7109375" style="2" customWidth="1"/>
    <col min="14608" max="14608" width="25" style="2" customWidth="1"/>
    <col min="14609" max="14609" width="9.140625" style="2"/>
    <col min="14610" max="14610" width="49.85546875" style="2" customWidth="1"/>
    <col min="14611" max="14611" width="11.7109375" style="2" customWidth="1"/>
    <col min="14612" max="14612" width="25" style="2" customWidth="1"/>
    <col min="14613" max="14613" width="9.140625" style="2"/>
    <col min="14614" max="14614" width="49.85546875" style="2" customWidth="1"/>
    <col min="14615" max="14615" width="11.7109375" style="2" customWidth="1"/>
    <col min="14616" max="14616" width="25" style="2" customWidth="1"/>
    <col min="14617" max="14617" width="9.140625" style="2"/>
    <col min="14618" max="14618" width="49.85546875" style="2" customWidth="1"/>
    <col min="14619" max="14619" width="11.7109375" style="2" customWidth="1"/>
    <col min="14620" max="14620" width="25" style="2" customWidth="1"/>
    <col min="14621" max="14621" width="9.140625" style="2"/>
    <col min="14622" max="14622" width="49.85546875" style="2" customWidth="1"/>
    <col min="14623" max="14623" width="11.7109375" style="2" customWidth="1"/>
    <col min="14624" max="14624" width="25" style="2" customWidth="1"/>
    <col min="14625" max="14625" width="9.140625" style="2"/>
    <col min="14626" max="14626" width="49.85546875" style="2" customWidth="1"/>
    <col min="14627" max="14627" width="11.7109375" style="2" customWidth="1"/>
    <col min="14628" max="14628" width="25" style="2" customWidth="1"/>
    <col min="14629" max="14629" width="9.140625" style="2"/>
    <col min="14630" max="14630" width="49.85546875" style="2" customWidth="1"/>
    <col min="14631" max="14631" width="11.7109375" style="2" customWidth="1"/>
    <col min="14632" max="14632" width="25" style="2" customWidth="1"/>
    <col min="14633" max="14633" width="9.140625" style="2"/>
    <col min="14634" max="14634" width="49.85546875" style="2" customWidth="1"/>
    <col min="14635" max="14635" width="11.7109375" style="2" customWidth="1"/>
    <col min="14636" max="14636" width="25" style="2" customWidth="1"/>
    <col min="14637" max="14637" width="9.140625" style="2"/>
    <col min="14638" max="14638" width="49.85546875" style="2" customWidth="1"/>
    <col min="14639" max="14639" width="11.7109375" style="2" customWidth="1"/>
    <col min="14640" max="14640" width="25" style="2" customWidth="1"/>
    <col min="14641" max="14641" width="9.140625" style="2"/>
    <col min="14642" max="14642" width="49.85546875" style="2" customWidth="1"/>
    <col min="14643" max="14643" width="11.7109375" style="2" customWidth="1"/>
    <col min="14644" max="14644" width="25" style="2" customWidth="1"/>
    <col min="14645" max="14645" width="9.140625" style="2"/>
    <col min="14646" max="14646" width="49.85546875" style="2" customWidth="1"/>
    <col min="14647" max="14647" width="11.7109375" style="2" customWidth="1"/>
    <col min="14648" max="14648" width="25" style="2" customWidth="1"/>
    <col min="14649" max="14649" width="9.140625" style="2"/>
    <col min="14650" max="14650" width="49.85546875" style="2" customWidth="1"/>
    <col min="14651" max="14651" width="11.7109375" style="2" customWidth="1"/>
    <col min="14652" max="14652" width="25" style="2" customWidth="1"/>
    <col min="14653" max="14653" width="9.140625" style="2"/>
    <col min="14654" max="14654" width="49.85546875" style="2" customWidth="1"/>
    <col min="14655" max="14655" width="11.7109375" style="2" customWidth="1"/>
    <col min="14656" max="14656" width="25" style="2" customWidth="1"/>
    <col min="14657" max="14657" width="9.140625" style="2"/>
    <col min="14658" max="14658" width="49.85546875" style="2" customWidth="1"/>
    <col min="14659" max="14659" width="11.7109375" style="2" customWidth="1"/>
    <col min="14660" max="14660" width="25" style="2" customWidth="1"/>
    <col min="14661" max="14661" width="9.140625" style="2"/>
    <col min="14662" max="14662" width="49.85546875" style="2" customWidth="1"/>
    <col min="14663" max="14663" width="11.7109375" style="2" customWidth="1"/>
    <col min="14664" max="14664" width="25" style="2" customWidth="1"/>
    <col min="14665" max="14665" width="9.140625" style="2"/>
    <col min="14666" max="14666" width="49.85546875" style="2" customWidth="1"/>
    <col min="14667" max="14667" width="11.7109375" style="2" customWidth="1"/>
    <col min="14668" max="14668" width="25" style="2" customWidth="1"/>
    <col min="14669" max="14669" width="9.140625" style="2"/>
    <col min="14670" max="14670" width="49.85546875" style="2" customWidth="1"/>
    <col min="14671" max="14671" width="11.7109375" style="2" customWidth="1"/>
    <col min="14672" max="14672" width="25" style="2" customWidth="1"/>
    <col min="14673" max="14673" width="9.140625" style="2"/>
    <col min="14674" max="14674" width="49.85546875" style="2" customWidth="1"/>
    <col min="14675" max="14675" width="11.7109375" style="2" customWidth="1"/>
    <col min="14676" max="14676" width="25" style="2" customWidth="1"/>
    <col min="14677" max="14677" width="9.140625" style="2"/>
    <col min="14678" max="14678" width="49.85546875" style="2" customWidth="1"/>
    <col min="14679" max="14679" width="11.7109375" style="2" customWidth="1"/>
    <col min="14680" max="14680" width="25" style="2" customWidth="1"/>
    <col min="14681" max="14681" width="9.140625" style="2"/>
    <col min="14682" max="14682" width="49.85546875" style="2" customWidth="1"/>
    <col min="14683" max="14683" width="11.7109375" style="2" customWidth="1"/>
    <col min="14684" max="14684" width="25" style="2" customWidth="1"/>
    <col min="14685" max="14685" width="9.140625" style="2"/>
    <col min="14686" max="14686" width="49.85546875" style="2" customWidth="1"/>
    <col min="14687" max="14687" width="11.7109375" style="2" customWidth="1"/>
    <col min="14688" max="14688" width="25" style="2" customWidth="1"/>
    <col min="14689" max="14689" width="9.140625" style="2"/>
    <col min="14690" max="14690" width="49.85546875" style="2" customWidth="1"/>
    <col min="14691" max="14691" width="11.7109375" style="2" customWidth="1"/>
    <col min="14692" max="14692" width="25" style="2" customWidth="1"/>
    <col min="14693" max="14693" width="9.140625" style="2"/>
    <col min="14694" max="14694" width="49.85546875" style="2" customWidth="1"/>
    <col min="14695" max="14695" width="11.7109375" style="2" customWidth="1"/>
    <col min="14696" max="14696" width="25" style="2" customWidth="1"/>
    <col min="14697" max="14697" width="9.140625" style="2"/>
    <col min="14698" max="14698" width="49.85546875" style="2" customWidth="1"/>
    <col min="14699" max="14699" width="11.7109375" style="2" customWidth="1"/>
    <col min="14700" max="14700" width="25" style="2" customWidth="1"/>
    <col min="14701" max="14701" width="9.140625" style="2"/>
    <col min="14702" max="14702" width="49.85546875" style="2" customWidth="1"/>
    <col min="14703" max="14703" width="11.7109375" style="2" customWidth="1"/>
    <col min="14704" max="14704" width="25" style="2" customWidth="1"/>
    <col min="14705" max="14705" width="9.140625" style="2"/>
    <col min="14706" max="14706" width="49.85546875" style="2" customWidth="1"/>
    <col min="14707" max="14707" width="11.7109375" style="2" customWidth="1"/>
    <col min="14708" max="14708" width="25" style="2" customWidth="1"/>
    <col min="14709" max="14709" width="9.140625" style="2"/>
    <col min="14710" max="14710" width="49.85546875" style="2" customWidth="1"/>
    <col min="14711" max="14711" width="11.7109375" style="2" customWidth="1"/>
    <col min="14712" max="14712" width="25" style="2" customWidth="1"/>
    <col min="14713" max="14713" width="9.140625" style="2"/>
    <col min="14714" max="14714" width="49.85546875" style="2" customWidth="1"/>
    <col min="14715" max="14715" width="11.7109375" style="2" customWidth="1"/>
    <col min="14716" max="14716" width="25" style="2" customWidth="1"/>
    <col min="14717" max="14717" width="9.140625" style="2"/>
    <col min="14718" max="14718" width="49.85546875" style="2" customWidth="1"/>
    <col min="14719" max="14719" width="11.7109375" style="2" customWidth="1"/>
    <col min="14720" max="14720" width="25" style="2" customWidth="1"/>
    <col min="14721" max="14721" width="9.140625" style="2"/>
    <col min="14722" max="14722" width="49.85546875" style="2" customWidth="1"/>
    <col min="14723" max="14723" width="11.7109375" style="2" customWidth="1"/>
    <col min="14724" max="14724" width="25" style="2" customWidth="1"/>
    <col min="14725" max="14725" width="9.140625" style="2"/>
    <col min="14726" max="14726" width="49.85546875" style="2" customWidth="1"/>
    <col min="14727" max="14727" width="11.7109375" style="2" customWidth="1"/>
    <col min="14728" max="14728" width="25" style="2" customWidth="1"/>
    <col min="14729" max="14729" width="9.140625" style="2"/>
    <col min="14730" max="14730" width="49.85546875" style="2" customWidth="1"/>
    <col min="14731" max="14731" width="11.7109375" style="2" customWidth="1"/>
    <col min="14732" max="14732" width="25" style="2" customWidth="1"/>
    <col min="14733" max="14733" width="9.140625" style="2"/>
    <col min="14734" max="14734" width="49.85546875" style="2" customWidth="1"/>
    <col min="14735" max="14735" width="11.7109375" style="2" customWidth="1"/>
    <col min="14736" max="14736" width="25" style="2" customWidth="1"/>
    <col min="14737" max="14737" width="9.140625" style="2"/>
    <col min="14738" max="14738" width="49.85546875" style="2" customWidth="1"/>
    <col min="14739" max="14739" width="11.7109375" style="2" customWidth="1"/>
    <col min="14740" max="14740" width="25" style="2" customWidth="1"/>
    <col min="14741" max="14741" width="9.140625" style="2"/>
    <col min="14742" max="14742" width="49.85546875" style="2" customWidth="1"/>
    <col min="14743" max="14743" width="11.7109375" style="2" customWidth="1"/>
    <col min="14744" max="14744" width="25" style="2" customWidth="1"/>
    <col min="14745" max="14745" width="9.140625" style="2"/>
    <col min="14746" max="14746" width="49.85546875" style="2" customWidth="1"/>
    <col min="14747" max="14747" width="11.7109375" style="2" customWidth="1"/>
    <col min="14748" max="14748" width="25" style="2" customWidth="1"/>
    <col min="14749" max="14749" width="9.140625" style="2"/>
    <col min="14750" max="14750" width="49.85546875" style="2" customWidth="1"/>
    <col min="14751" max="14751" width="11.7109375" style="2" customWidth="1"/>
    <col min="14752" max="14752" width="25" style="2" customWidth="1"/>
    <col min="14753" max="14753" width="9.140625" style="2"/>
    <col min="14754" max="14754" width="49.85546875" style="2" customWidth="1"/>
    <col min="14755" max="14755" width="11.7109375" style="2" customWidth="1"/>
    <col min="14756" max="14756" width="25" style="2" customWidth="1"/>
    <col min="14757" max="14757" width="9.140625" style="2"/>
    <col min="14758" max="14758" width="49.85546875" style="2" customWidth="1"/>
    <col min="14759" max="14759" width="11.7109375" style="2" customWidth="1"/>
    <col min="14760" max="14760" width="25" style="2" customWidth="1"/>
    <col min="14761" max="14761" width="9.140625" style="2"/>
    <col min="14762" max="14762" width="49.85546875" style="2" customWidth="1"/>
    <col min="14763" max="14763" width="11.7109375" style="2" customWidth="1"/>
    <col min="14764" max="14764" width="25" style="2" customWidth="1"/>
    <col min="14765" max="14765" width="9.140625" style="2"/>
    <col min="14766" max="14766" width="49.85546875" style="2" customWidth="1"/>
    <col min="14767" max="14767" width="11.7109375" style="2" customWidth="1"/>
    <col min="14768" max="14768" width="25" style="2" customWidth="1"/>
    <col min="14769" max="14769" width="9.140625" style="2"/>
    <col min="14770" max="14770" width="49.85546875" style="2" customWidth="1"/>
    <col min="14771" max="14771" width="11.7109375" style="2" customWidth="1"/>
    <col min="14772" max="14772" width="25" style="2" customWidth="1"/>
    <col min="14773" max="14773" width="9.140625" style="2"/>
    <col min="14774" max="14774" width="49.85546875" style="2" customWidth="1"/>
    <col min="14775" max="14775" width="11.7109375" style="2" customWidth="1"/>
    <col min="14776" max="14776" width="25" style="2" customWidth="1"/>
    <col min="14777" max="14777" width="9.140625" style="2"/>
    <col min="14778" max="14778" width="49.85546875" style="2" customWidth="1"/>
    <col min="14779" max="14779" width="11.7109375" style="2" customWidth="1"/>
    <col min="14780" max="14780" width="25" style="2" customWidth="1"/>
    <col min="14781" max="14781" width="9.140625" style="2"/>
    <col min="14782" max="14782" width="49.85546875" style="2" customWidth="1"/>
    <col min="14783" max="14783" width="11.7109375" style="2" customWidth="1"/>
    <col min="14784" max="14784" width="25" style="2" customWidth="1"/>
    <col min="14785" max="14785" width="9.140625" style="2"/>
    <col min="14786" max="14786" width="49.85546875" style="2" customWidth="1"/>
    <col min="14787" max="14787" width="11.7109375" style="2" customWidth="1"/>
    <col min="14788" max="14788" width="25" style="2" customWidth="1"/>
    <col min="14789" max="14789" width="9.140625" style="2"/>
    <col min="14790" max="14790" width="49.85546875" style="2" customWidth="1"/>
    <col min="14791" max="14791" width="11.7109375" style="2" customWidth="1"/>
    <col min="14792" max="14792" width="25" style="2" customWidth="1"/>
    <col min="14793" max="14793" width="9.140625" style="2"/>
    <col min="14794" max="14794" width="49.85546875" style="2" customWidth="1"/>
    <col min="14795" max="14795" width="11.7109375" style="2" customWidth="1"/>
    <col min="14796" max="14796" width="25" style="2" customWidth="1"/>
    <col min="14797" max="14797" width="9.140625" style="2"/>
    <col min="14798" max="14798" width="49.85546875" style="2" customWidth="1"/>
    <col min="14799" max="14799" width="11.7109375" style="2" customWidth="1"/>
    <col min="14800" max="14800" width="25" style="2" customWidth="1"/>
    <col min="14801" max="14801" width="9.140625" style="2"/>
    <col min="14802" max="14802" width="49.85546875" style="2" customWidth="1"/>
    <col min="14803" max="14803" width="11.7109375" style="2" customWidth="1"/>
    <col min="14804" max="14804" width="25" style="2" customWidth="1"/>
    <col min="14805" max="14805" width="9.140625" style="2"/>
    <col min="14806" max="14806" width="49.85546875" style="2" customWidth="1"/>
    <col min="14807" max="14807" width="11.7109375" style="2" customWidth="1"/>
    <col min="14808" max="14808" width="25" style="2" customWidth="1"/>
    <col min="14809" max="14809" width="9.140625" style="2"/>
    <col min="14810" max="14810" width="49.85546875" style="2" customWidth="1"/>
    <col min="14811" max="14811" width="11.7109375" style="2" customWidth="1"/>
    <col min="14812" max="14812" width="25" style="2" customWidth="1"/>
    <col min="14813" max="14813" width="9.140625" style="2"/>
    <col min="14814" max="14814" width="49.85546875" style="2" customWidth="1"/>
    <col min="14815" max="14815" width="11.7109375" style="2" customWidth="1"/>
    <col min="14816" max="14816" width="25" style="2" customWidth="1"/>
    <col min="14817" max="14817" width="9.140625" style="2"/>
    <col min="14818" max="14818" width="49.85546875" style="2" customWidth="1"/>
    <col min="14819" max="14819" width="11.7109375" style="2" customWidth="1"/>
    <col min="14820" max="14820" width="25" style="2" customWidth="1"/>
    <col min="14821" max="14821" width="9.140625" style="2"/>
    <col min="14822" max="14822" width="49.85546875" style="2" customWidth="1"/>
    <col min="14823" max="14823" width="11.7109375" style="2" customWidth="1"/>
    <col min="14824" max="14824" width="25" style="2" customWidth="1"/>
    <col min="14825" max="14825" width="9.140625" style="2"/>
    <col min="14826" max="14826" width="49.85546875" style="2" customWidth="1"/>
    <col min="14827" max="14827" width="11.7109375" style="2" customWidth="1"/>
    <col min="14828" max="14828" width="25" style="2" customWidth="1"/>
    <col min="14829" max="14829" width="9.140625" style="2"/>
    <col min="14830" max="14830" width="49.85546875" style="2" customWidth="1"/>
    <col min="14831" max="14831" width="11.7109375" style="2" customWidth="1"/>
    <col min="14832" max="14832" width="25" style="2" customWidth="1"/>
    <col min="14833" max="14833" width="9.140625" style="2"/>
    <col min="14834" max="14834" width="49.85546875" style="2" customWidth="1"/>
    <col min="14835" max="14835" width="11.7109375" style="2" customWidth="1"/>
    <col min="14836" max="14836" width="25" style="2" customWidth="1"/>
    <col min="14837" max="14837" width="9.140625" style="2"/>
    <col min="14838" max="14838" width="49.85546875" style="2" customWidth="1"/>
    <col min="14839" max="14839" width="11.7109375" style="2" customWidth="1"/>
    <col min="14840" max="14840" width="25" style="2" customWidth="1"/>
    <col min="14841" max="14841" width="9.140625" style="2"/>
    <col min="14842" max="14842" width="49.85546875" style="2" customWidth="1"/>
    <col min="14843" max="14843" width="11.7109375" style="2" customWidth="1"/>
    <col min="14844" max="14844" width="25" style="2" customWidth="1"/>
    <col min="14845" max="14845" width="9.140625" style="2"/>
    <col min="14846" max="14846" width="49.85546875" style="2" customWidth="1"/>
    <col min="14847" max="14847" width="11.7109375" style="2" customWidth="1"/>
    <col min="14848" max="14848" width="25" style="2" customWidth="1"/>
    <col min="14849" max="14849" width="9.140625" style="2"/>
    <col min="14850" max="14850" width="49.85546875" style="2" customWidth="1"/>
    <col min="14851" max="14851" width="11.7109375" style="2" customWidth="1"/>
    <col min="14852" max="14852" width="25" style="2" customWidth="1"/>
    <col min="14853" max="14853" width="9.140625" style="2"/>
    <col min="14854" max="14854" width="49.85546875" style="2" customWidth="1"/>
    <col min="14855" max="14855" width="11.7109375" style="2" customWidth="1"/>
    <col min="14856" max="14856" width="25" style="2" customWidth="1"/>
    <col min="14857" max="14857" width="9.140625" style="2"/>
    <col min="14858" max="14858" width="49.85546875" style="2" customWidth="1"/>
    <col min="14859" max="14859" width="11.7109375" style="2" customWidth="1"/>
    <col min="14860" max="14860" width="25" style="2" customWidth="1"/>
    <col min="14861" max="14861" width="9.140625" style="2"/>
    <col min="14862" max="14862" width="49.85546875" style="2" customWidth="1"/>
    <col min="14863" max="14863" width="11.7109375" style="2" customWidth="1"/>
    <col min="14864" max="14864" width="25" style="2" customWidth="1"/>
    <col min="14865" max="14865" width="9.140625" style="2"/>
    <col min="14866" max="14866" width="49.85546875" style="2" customWidth="1"/>
    <col min="14867" max="14867" width="11.7109375" style="2" customWidth="1"/>
    <col min="14868" max="14868" width="25" style="2" customWidth="1"/>
    <col min="14869" max="14869" width="9.140625" style="2"/>
    <col min="14870" max="14870" width="49.85546875" style="2" customWidth="1"/>
    <col min="14871" max="14871" width="11.7109375" style="2" customWidth="1"/>
    <col min="14872" max="14872" width="25" style="2" customWidth="1"/>
    <col min="14873" max="14873" width="9.140625" style="2"/>
    <col min="14874" max="14874" width="49.85546875" style="2" customWidth="1"/>
    <col min="14875" max="14875" width="11.7109375" style="2" customWidth="1"/>
    <col min="14876" max="14876" width="25" style="2" customWidth="1"/>
    <col min="14877" max="14877" width="9.140625" style="2"/>
    <col min="14878" max="14878" width="49.85546875" style="2" customWidth="1"/>
    <col min="14879" max="14879" width="11.7109375" style="2" customWidth="1"/>
    <col min="14880" max="14880" width="25" style="2" customWidth="1"/>
    <col min="14881" max="14881" width="9.140625" style="2"/>
    <col min="14882" max="14882" width="49.85546875" style="2" customWidth="1"/>
    <col min="14883" max="14883" width="11.7109375" style="2" customWidth="1"/>
    <col min="14884" max="14884" width="25" style="2" customWidth="1"/>
    <col min="14885" max="14885" width="9.140625" style="2"/>
    <col min="14886" max="14886" width="49.85546875" style="2" customWidth="1"/>
    <col min="14887" max="14887" width="11.7109375" style="2" customWidth="1"/>
    <col min="14888" max="14888" width="25" style="2" customWidth="1"/>
    <col min="14889" max="14889" width="9.140625" style="2"/>
    <col min="14890" max="14890" width="49.85546875" style="2" customWidth="1"/>
    <col min="14891" max="14891" width="11.7109375" style="2" customWidth="1"/>
    <col min="14892" max="14892" width="25" style="2" customWidth="1"/>
    <col min="14893" max="14893" width="9.140625" style="2"/>
    <col min="14894" max="14894" width="49.85546875" style="2" customWidth="1"/>
    <col min="14895" max="14895" width="11.7109375" style="2" customWidth="1"/>
    <col min="14896" max="14896" width="25" style="2" customWidth="1"/>
    <col min="14897" max="14897" width="9.140625" style="2"/>
    <col min="14898" max="14898" width="49.85546875" style="2" customWidth="1"/>
    <col min="14899" max="14899" width="11.7109375" style="2" customWidth="1"/>
    <col min="14900" max="14900" width="25" style="2" customWidth="1"/>
    <col min="14901" max="14901" width="9.140625" style="2"/>
    <col min="14902" max="14902" width="49.85546875" style="2" customWidth="1"/>
    <col min="14903" max="14903" width="11.7109375" style="2" customWidth="1"/>
    <col min="14904" max="14904" width="25" style="2" customWidth="1"/>
    <col min="14905" max="14905" width="9.140625" style="2"/>
    <col min="14906" max="14906" width="49.85546875" style="2" customWidth="1"/>
    <col min="14907" max="14907" width="11.7109375" style="2" customWidth="1"/>
    <col min="14908" max="14908" width="25" style="2" customWidth="1"/>
    <col min="14909" max="14909" width="9.140625" style="2"/>
    <col min="14910" max="14910" width="49.85546875" style="2" customWidth="1"/>
    <col min="14911" max="14911" width="11.7109375" style="2" customWidth="1"/>
    <col min="14912" max="14912" width="25" style="2" customWidth="1"/>
    <col min="14913" max="14913" width="9.140625" style="2"/>
    <col min="14914" max="14914" width="49.85546875" style="2" customWidth="1"/>
    <col min="14915" max="14915" width="11.7109375" style="2" customWidth="1"/>
    <col min="14916" max="14916" width="25" style="2" customWidth="1"/>
    <col min="14917" max="14917" width="9.140625" style="2"/>
    <col min="14918" max="14918" width="49.85546875" style="2" customWidth="1"/>
    <col min="14919" max="14919" width="11.7109375" style="2" customWidth="1"/>
    <col min="14920" max="14920" width="25" style="2" customWidth="1"/>
    <col min="14921" max="14921" width="9.140625" style="2"/>
    <col min="14922" max="14922" width="49.85546875" style="2" customWidth="1"/>
    <col min="14923" max="14923" width="11.7109375" style="2" customWidth="1"/>
    <col min="14924" max="14924" width="25" style="2" customWidth="1"/>
    <col min="14925" max="14925" width="9.140625" style="2"/>
    <col min="14926" max="14926" width="49.85546875" style="2" customWidth="1"/>
    <col min="14927" max="14927" width="11.7109375" style="2" customWidth="1"/>
    <col min="14928" max="14928" width="25" style="2" customWidth="1"/>
    <col min="14929" max="14929" width="9.140625" style="2"/>
    <col min="14930" max="14930" width="49.85546875" style="2" customWidth="1"/>
    <col min="14931" max="14931" width="11.7109375" style="2" customWidth="1"/>
    <col min="14932" max="14932" width="25" style="2" customWidth="1"/>
    <col min="14933" max="14933" width="9.140625" style="2"/>
    <col min="14934" max="14934" width="49.85546875" style="2" customWidth="1"/>
    <col min="14935" max="14935" width="11.7109375" style="2" customWidth="1"/>
    <col min="14936" max="14936" width="25" style="2" customWidth="1"/>
    <col min="14937" max="14937" width="9.140625" style="2"/>
    <col min="14938" max="14938" width="49.85546875" style="2" customWidth="1"/>
    <col min="14939" max="14939" width="11.7109375" style="2" customWidth="1"/>
    <col min="14940" max="14940" width="25" style="2" customWidth="1"/>
    <col min="14941" max="14941" width="9.140625" style="2"/>
    <col min="14942" max="14942" width="49.85546875" style="2" customWidth="1"/>
    <col min="14943" max="14943" width="11.7109375" style="2" customWidth="1"/>
    <col min="14944" max="14944" width="25" style="2" customWidth="1"/>
    <col min="14945" max="14945" width="9.140625" style="2"/>
    <col min="14946" max="14946" width="49.85546875" style="2" customWidth="1"/>
    <col min="14947" max="14947" width="11.7109375" style="2" customWidth="1"/>
    <col min="14948" max="14948" width="25" style="2" customWidth="1"/>
    <col min="14949" max="14949" width="9.140625" style="2"/>
    <col min="14950" max="14950" width="49.85546875" style="2" customWidth="1"/>
    <col min="14951" max="14951" width="11.7109375" style="2" customWidth="1"/>
    <col min="14952" max="14952" width="25" style="2" customWidth="1"/>
    <col min="14953" max="14953" width="9.140625" style="2"/>
    <col min="14954" max="14954" width="49.85546875" style="2" customWidth="1"/>
    <col min="14955" max="14955" width="11.7109375" style="2" customWidth="1"/>
    <col min="14956" max="14956" width="25" style="2" customWidth="1"/>
    <col min="14957" max="14957" width="9.140625" style="2"/>
    <col min="14958" max="14958" width="49.85546875" style="2" customWidth="1"/>
    <col min="14959" max="14959" width="11.7109375" style="2" customWidth="1"/>
    <col min="14960" max="14960" width="25" style="2" customWidth="1"/>
    <col min="14961" max="14961" width="9.140625" style="2"/>
    <col min="14962" max="14962" width="49.85546875" style="2" customWidth="1"/>
    <col min="14963" max="14963" width="11.7109375" style="2" customWidth="1"/>
    <col min="14964" max="14964" width="25" style="2" customWidth="1"/>
    <col min="14965" max="14965" width="9.140625" style="2"/>
    <col min="14966" max="14966" width="49.85546875" style="2" customWidth="1"/>
    <col min="14967" max="14967" width="11.7109375" style="2" customWidth="1"/>
    <col min="14968" max="14968" width="25" style="2" customWidth="1"/>
    <col min="14969" max="14969" width="9.140625" style="2"/>
    <col min="14970" max="14970" width="49.85546875" style="2" customWidth="1"/>
    <col min="14971" max="14971" width="11.7109375" style="2" customWidth="1"/>
    <col min="14972" max="14972" width="25" style="2" customWidth="1"/>
    <col min="14973" max="14973" width="9.140625" style="2"/>
    <col min="14974" max="14974" width="49.85546875" style="2" customWidth="1"/>
    <col min="14975" max="14975" width="11.7109375" style="2" customWidth="1"/>
    <col min="14976" max="14976" width="25" style="2" customWidth="1"/>
    <col min="14977" max="14977" width="9.140625" style="2"/>
    <col min="14978" max="14978" width="49.85546875" style="2" customWidth="1"/>
    <col min="14979" max="14979" width="11.7109375" style="2" customWidth="1"/>
    <col min="14980" max="14980" width="25" style="2" customWidth="1"/>
    <col min="14981" max="14981" width="9.140625" style="2"/>
    <col min="14982" max="14982" width="49.85546875" style="2" customWidth="1"/>
    <col min="14983" max="14983" width="11.7109375" style="2" customWidth="1"/>
    <col min="14984" max="14984" width="25" style="2" customWidth="1"/>
    <col min="14985" max="14985" width="9.140625" style="2"/>
    <col min="14986" max="14986" width="49.85546875" style="2" customWidth="1"/>
    <col min="14987" max="14987" width="11.7109375" style="2" customWidth="1"/>
    <col min="14988" max="14988" width="25" style="2" customWidth="1"/>
    <col min="14989" max="14989" width="9.140625" style="2"/>
    <col min="14990" max="14990" width="49.85546875" style="2" customWidth="1"/>
    <col min="14991" max="14991" width="11.7109375" style="2" customWidth="1"/>
    <col min="14992" max="14992" width="25" style="2" customWidth="1"/>
    <col min="14993" max="14993" width="9.140625" style="2"/>
    <col min="14994" max="14994" width="49.85546875" style="2" customWidth="1"/>
    <col min="14995" max="14995" width="11.7109375" style="2" customWidth="1"/>
    <col min="14996" max="14996" width="25" style="2" customWidth="1"/>
    <col min="14997" max="14997" width="9.140625" style="2"/>
    <col min="14998" max="14998" width="49.85546875" style="2" customWidth="1"/>
    <col min="14999" max="14999" width="11.7109375" style="2" customWidth="1"/>
    <col min="15000" max="15000" width="25" style="2" customWidth="1"/>
    <col min="15001" max="15001" width="9.140625" style="2"/>
    <col min="15002" max="15002" width="49.85546875" style="2" customWidth="1"/>
    <col min="15003" max="15003" width="11.7109375" style="2" customWidth="1"/>
    <col min="15004" max="15004" width="25" style="2" customWidth="1"/>
    <col min="15005" max="15005" width="9.140625" style="2"/>
    <col min="15006" max="15006" width="49.85546875" style="2" customWidth="1"/>
    <col min="15007" max="15007" width="11.7109375" style="2" customWidth="1"/>
    <col min="15008" max="15008" width="25" style="2" customWidth="1"/>
    <col min="15009" max="15009" width="9.140625" style="2"/>
    <col min="15010" max="15010" width="49.85546875" style="2" customWidth="1"/>
    <col min="15011" max="15011" width="11.7109375" style="2" customWidth="1"/>
    <col min="15012" max="15012" width="25" style="2" customWidth="1"/>
    <col min="15013" max="15013" width="9.140625" style="2"/>
    <col min="15014" max="15014" width="49.85546875" style="2" customWidth="1"/>
    <col min="15015" max="15015" width="11.7109375" style="2" customWidth="1"/>
    <col min="15016" max="15016" width="25" style="2" customWidth="1"/>
    <col min="15017" max="15017" width="9.140625" style="2"/>
    <col min="15018" max="15018" width="49.85546875" style="2" customWidth="1"/>
    <col min="15019" max="15019" width="11.7109375" style="2" customWidth="1"/>
    <col min="15020" max="15020" width="25" style="2" customWidth="1"/>
    <col min="15021" max="15021" width="9.140625" style="2"/>
    <col min="15022" max="15022" width="49.85546875" style="2" customWidth="1"/>
    <col min="15023" max="15023" width="11.7109375" style="2" customWidth="1"/>
    <col min="15024" max="15024" width="25" style="2" customWidth="1"/>
    <col min="15025" max="15025" width="9.140625" style="2"/>
    <col min="15026" max="15026" width="49.85546875" style="2" customWidth="1"/>
    <col min="15027" max="15027" width="11.7109375" style="2" customWidth="1"/>
    <col min="15028" max="15028" width="25" style="2" customWidth="1"/>
    <col min="15029" max="15029" width="9.140625" style="2"/>
    <col min="15030" max="15030" width="49.85546875" style="2" customWidth="1"/>
    <col min="15031" max="15031" width="11.7109375" style="2" customWidth="1"/>
    <col min="15032" max="15032" width="25" style="2" customWidth="1"/>
    <col min="15033" max="15033" width="9.140625" style="2"/>
    <col min="15034" max="15034" width="49.85546875" style="2" customWidth="1"/>
    <col min="15035" max="15035" width="11.7109375" style="2" customWidth="1"/>
    <col min="15036" max="15036" width="25" style="2" customWidth="1"/>
    <col min="15037" max="15037" width="9.140625" style="2"/>
    <col min="15038" max="15038" width="49.85546875" style="2" customWidth="1"/>
    <col min="15039" max="15039" width="11.7109375" style="2" customWidth="1"/>
    <col min="15040" max="15040" width="25" style="2" customWidth="1"/>
    <col min="15041" max="15041" width="9.140625" style="2"/>
    <col min="15042" max="15042" width="49.85546875" style="2" customWidth="1"/>
    <col min="15043" max="15043" width="11.7109375" style="2" customWidth="1"/>
    <col min="15044" max="15044" width="25" style="2" customWidth="1"/>
    <col min="15045" max="15045" width="9.140625" style="2"/>
    <col min="15046" max="15046" width="49.85546875" style="2" customWidth="1"/>
    <col min="15047" max="15047" width="11.7109375" style="2" customWidth="1"/>
    <col min="15048" max="15048" width="25" style="2" customWidth="1"/>
    <col min="15049" max="15049" width="9.140625" style="2"/>
    <col min="15050" max="15050" width="49.85546875" style="2" customWidth="1"/>
    <col min="15051" max="15051" width="11.7109375" style="2" customWidth="1"/>
    <col min="15052" max="15052" width="25" style="2" customWidth="1"/>
    <col min="15053" max="15053" width="9.140625" style="2"/>
    <col min="15054" max="15054" width="49.85546875" style="2" customWidth="1"/>
    <col min="15055" max="15055" width="11.7109375" style="2" customWidth="1"/>
    <col min="15056" max="15056" width="25" style="2" customWidth="1"/>
    <col min="15057" max="15057" width="9.140625" style="2"/>
    <col min="15058" max="15058" width="49.85546875" style="2" customWidth="1"/>
    <col min="15059" max="15059" width="11.7109375" style="2" customWidth="1"/>
    <col min="15060" max="15060" width="25" style="2" customWidth="1"/>
    <col min="15061" max="15061" width="9.140625" style="2"/>
    <col min="15062" max="15062" width="49.85546875" style="2" customWidth="1"/>
    <col min="15063" max="15063" width="11.7109375" style="2" customWidth="1"/>
    <col min="15064" max="15064" width="25" style="2" customWidth="1"/>
    <col min="15065" max="15065" width="9.140625" style="2"/>
    <col min="15066" max="15066" width="49.85546875" style="2" customWidth="1"/>
    <col min="15067" max="15067" width="11.7109375" style="2" customWidth="1"/>
    <col min="15068" max="15068" width="25" style="2" customWidth="1"/>
    <col min="15069" max="15069" width="9.140625" style="2"/>
    <col min="15070" max="15070" width="49.85546875" style="2" customWidth="1"/>
    <col min="15071" max="15071" width="11.7109375" style="2" customWidth="1"/>
    <col min="15072" max="15072" width="25" style="2" customWidth="1"/>
    <col min="15073" max="15073" width="9.140625" style="2"/>
    <col min="15074" max="15074" width="49.85546875" style="2" customWidth="1"/>
    <col min="15075" max="15075" width="11.7109375" style="2" customWidth="1"/>
    <col min="15076" max="15076" width="25" style="2" customWidth="1"/>
    <col min="15077" max="15077" width="9.140625" style="2"/>
    <col min="15078" max="15078" width="49.85546875" style="2" customWidth="1"/>
    <col min="15079" max="15079" width="11.7109375" style="2" customWidth="1"/>
    <col min="15080" max="15080" width="25" style="2" customWidth="1"/>
    <col min="15081" max="15081" width="9.140625" style="2"/>
    <col min="15082" max="15082" width="49.85546875" style="2" customWidth="1"/>
    <col min="15083" max="15083" width="11.7109375" style="2" customWidth="1"/>
    <col min="15084" max="15084" width="25" style="2" customWidth="1"/>
    <col min="15085" max="15085" width="9.140625" style="2"/>
    <col min="15086" max="15086" width="49.85546875" style="2" customWidth="1"/>
    <col min="15087" max="15087" width="11.7109375" style="2" customWidth="1"/>
    <col min="15088" max="15088" width="25" style="2" customWidth="1"/>
    <col min="15089" max="15089" width="9.140625" style="2"/>
    <col min="15090" max="15090" width="49.85546875" style="2" customWidth="1"/>
    <col min="15091" max="15091" width="11.7109375" style="2" customWidth="1"/>
    <col min="15092" max="15092" width="25" style="2" customWidth="1"/>
    <col min="15093" max="15093" width="9.140625" style="2"/>
    <col min="15094" max="15094" width="49.85546875" style="2" customWidth="1"/>
    <col min="15095" max="15095" width="11.7109375" style="2" customWidth="1"/>
    <col min="15096" max="15096" width="25" style="2" customWidth="1"/>
    <col min="15097" max="15097" width="9.140625" style="2"/>
    <col min="15098" max="15098" width="49.85546875" style="2" customWidth="1"/>
    <col min="15099" max="15099" width="11.7109375" style="2" customWidth="1"/>
    <col min="15100" max="15100" width="25" style="2" customWidth="1"/>
    <col min="15101" max="15101" width="9.140625" style="2"/>
    <col min="15102" max="15102" width="49.85546875" style="2" customWidth="1"/>
    <col min="15103" max="15103" width="11.7109375" style="2" customWidth="1"/>
    <col min="15104" max="15104" width="25" style="2" customWidth="1"/>
    <col min="15105" max="15105" width="9.140625" style="2"/>
    <col min="15106" max="15106" width="49.85546875" style="2" customWidth="1"/>
    <col min="15107" max="15107" width="11.7109375" style="2" customWidth="1"/>
    <col min="15108" max="15108" width="25" style="2" customWidth="1"/>
    <col min="15109" max="15109" width="9.140625" style="2"/>
    <col min="15110" max="15110" width="49.85546875" style="2" customWidth="1"/>
    <col min="15111" max="15111" width="11.7109375" style="2" customWidth="1"/>
    <col min="15112" max="15112" width="25" style="2" customWidth="1"/>
    <col min="15113" max="15113" width="9.140625" style="2"/>
    <col min="15114" max="15114" width="49.85546875" style="2" customWidth="1"/>
    <col min="15115" max="15115" width="11.7109375" style="2" customWidth="1"/>
    <col min="15116" max="15116" width="25" style="2" customWidth="1"/>
    <col min="15117" max="15117" width="9.140625" style="2"/>
    <col min="15118" max="15118" width="49.85546875" style="2" customWidth="1"/>
    <col min="15119" max="15119" width="11.7109375" style="2" customWidth="1"/>
    <col min="15120" max="15120" width="25" style="2" customWidth="1"/>
    <col min="15121" max="15121" width="9.140625" style="2"/>
    <col min="15122" max="15122" width="49.85546875" style="2" customWidth="1"/>
    <col min="15123" max="15123" width="11.7109375" style="2" customWidth="1"/>
    <col min="15124" max="15124" width="25" style="2" customWidth="1"/>
    <col min="15125" max="15125" width="9.140625" style="2"/>
    <col min="15126" max="15126" width="49.85546875" style="2" customWidth="1"/>
    <col min="15127" max="15127" width="11.7109375" style="2" customWidth="1"/>
    <col min="15128" max="15128" width="25" style="2" customWidth="1"/>
    <col min="15129" max="15129" width="9.140625" style="2"/>
    <col min="15130" max="15130" width="49.85546875" style="2" customWidth="1"/>
    <col min="15131" max="15131" width="11.7109375" style="2" customWidth="1"/>
    <col min="15132" max="15132" width="25" style="2" customWidth="1"/>
    <col min="15133" max="15133" width="9.140625" style="2"/>
    <col min="15134" max="15134" width="49.85546875" style="2" customWidth="1"/>
    <col min="15135" max="15135" width="11.7109375" style="2" customWidth="1"/>
    <col min="15136" max="15136" width="25" style="2" customWidth="1"/>
    <col min="15137" max="15137" width="9.140625" style="2"/>
    <col min="15138" max="15138" width="49.85546875" style="2" customWidth="1"/>
    <col min="15139" max="15139" width="11.7109375" style="2" customWidth="1"/>
    <col min="15140" max="15140" width="25" style="2" customWidth="1"/>
    <col min="15141" max="15141" width="9.140625" style="2"/>
    <col min="15142" max="15142" width="49.85546875" style="2" customWidth="1"/>
    <col min="15143" max="15143" width="11.7109375" style="2" customWidth="1"/>
    <col min="15144" max="15144" width="25" style="2" customWidth="1"/>
    <col min="15145" max="15145" width="9.140625" style="2"/>
    <col min="15146" max="15146" width="49.85546875" style="2" customWidth="1"/>
    <col min="15147" max="15147" width="11.7109375" style="2" customWidth="1"/>
    <col min="15148" max="15148" width="25" style="2" customWidth="1"/>
    <col min="15149" max="15149" width="9.140625" style="2"/>
    <col min="15150" max="15150" width="49.85546875" style="2" customWidth="1"/>
    <col min="15151" max="15151" width="11.7109375" style="2" customWidth="1"/>
    <col min="15152" max="15152" width="25" style="2" customWidth="1"/>
    <col min="15153" max="15153" width="9.140625" style="2"/>
    <col min="15154" max="15154" width="49.85546875" style="2" customWidth="1"/>
    <col min="15155" max="15155" width="11.7109375" style="2" customWidth="1"/>
    <col min="15156" max="15156" width="25" style="2" customWidth="1"/>
    <col min="15157" max="15157" width="9.140625" style="2"/>
    <col min="15158" max="15158" width="49.85546875" style="2" customWidth="1"/>
    <col min="15159" max="15159" width="11.7109375" style="2" customWidth="1"/>
    <col min="15160" max="15160" width="25" style="2" customWidth="1"/>
    <col min="15161" max="15161" width="9.140625" style="2"/>
    <col min="15162" max="15162" width="49.85546875" style="2" customWidth="1"/>
    <col min="15163" max="15163" width="11.7109375" style="2" customWidth="1"/>
    <col min="15164" max="15164" width="25" style="2" customWidth="1"/>
    <col min="15165" max="15165" width="9.140625" style="2"/>
    <col min="15166" max="15166" width="49.85546875" style="2" customWidth="1"/>
    <col min="15167" max="15167" width="11.7109375" style="2" customWidth="1"/>
    <col min="15168" max="15168" width="25" style="2" customWidth="1"/>
    <col min="15169" max="15169" width="9.140625" style="2"/>
    <col min="15170" max="15170" width="49.85546875" style="2" customWidth="1"/>
    <col min="15171" max="15171" width="11.7109375" style="2" customWidth="1"/>
    <col min="15172" max="15172" width="25" style="2" customWidth="1"/>
    <col min="15173" max="15173" width="9.140625" style="2"/>
    <col min="15174" max="15174" width="49.85546875" style="2" customWidth="1"/>
    <col min="15175" max="15175" width="11.7109375" style="2" customWidth="1"/>
    <col min="15176" max="15176" width="25" style="2" customWidth="1"/>
    <col min="15177" max="15177" width="9.140625" style="2"/>
    <col min="15178" max="15178" width="49.85546875" style="2" customWidth="1"/>
    <col min="15179" max="15179" width="11.7109375" style="2" customWidth="1"/>
    <col min="15180" max="15180" width="25" style="2" customWidth="1"/>
    <col min="15181" max="15181" width="9.140625" style="2"/>
    <col min="15182" max="15182" width="49.85546875" style="2" customWidth="1"/>
    <col min="15183" max="15183" width="11.7109375" style="2" customWidth="1"/>
    <col min="15184" max="15184" width="25" style="2" customWidth="1"/>
    <col min="15185" max="15185" width="9.140625" style="2"/>
    <col min="15186" max="15186" width="49.85546875" style="2" customWidth="1"/>
    <col min="15187" max="15187" width="11.7109375" style="2" customWidth="1"/>
    <col min="15188" max="15188" width="25" style="2" customWidth="1"/>
    <col min="15189" max="15189" width="9.140625" style="2"/>
    <col min="15190" max="15190" width="49.85546875" style="2" customWidth="1"/>
    <col min="15191" max="15191" width="11.7109375" style="2" customWidth="1"/>
    <col min="15192" max="15192" width="25" style="2" customWidth="1"/>
    <col min="15193" max="15193" width="9.140625" style="2"/>
    <col min="15194" max="15194" width="49.85546875" style="2" customWidth="1"/>
    <col min="15195" max="15195" width="11.7109375" style="2" customWidth="1"/>
    <col min="15196" max="15196" width="25" style="2" customWidth="1"/>
    <col min="15197" max="15197" width="9.140625" style="2"/>
    <col min="15198" max="15198" width="49.85546875" style="2" customWidth="1"/>
    <col min="15199" max="15199" width="11.7109375" style="2" customWidth="1"/>
    <col min="15200" max="15200" width="25" style="2" customWidth="1"/>
    <col min="15201" max="15201" width="9.140625" style="2"/>
    <col min="15202" max="15202" width="49.85546875" style="2" customWidth="1"/>
    <col min="15203" max="15203" width="11.7109375" style="2" customWidth="1"/>
    <col min="15204" max="15204" width="25" style="2" customWidth="1"/>
    <col min="15205" max="15205" width="9.140625" style="2"/>
    <col min="15206" max="15206" width="49.85546875" style="2" customWidth="1"/>
    <col min="15207" max="15207" width="11.7109375" style="2" customWidth="1"/>
    <col min="15208" max="15208" width="25" style="2" customWidth="1"/>
    <col min="15209" max="15209" width="9.140625" style="2"/>
    <col min="15210" max="15210" width="49.85546875" style="2" customWidth="1"/>
    <col min="15211" max="15211" width="11.7109375" style="2" customWidth="1"/>
    <col min="15212" max="15212" width="25" style="2" customWidth="1"/>
    <col min="15213" max="15213" width="9.140625" style="2"/>
    <col min="15214" max="15214" width="49.85546875" style="2" customWidth="1"/>
    <col min="15215" max="15215" width="11.7109375" style="2" customWidth="1"/>
    <col min="15216" max="15216" width="25" style="2" customWidth="1"/>
    <col min="15217" max="15217" width="9.140625" style="2"/>
    <col min="15218" max="15218" width="49.85546875" style="2" customWidth="1"/>
    <col min="15219" max="15219" width="11.7109375" style="2" customWidth="1"/>
    <col min="15220" max="15220" width="25" style="2" customWidth="1"/>
    <col min="15221" max="15221" width="9.140625" style="2"/>
    <col min="15222" max="15222" width="49.85546875" style="2" customWidth="1"/>
    <col min="15223" max="15223" width="11.7109375" style="2" customWidth="1"/>
    <col min="15224" max="15224" width="25" style="2" customWidth="1"/>
    <col min="15225" max="15225" width="9.140625" style="2"/>
    <col min="15226" max="15226" width="49.85546875" style="2" customWidth="1"/>
    <col min="15227" max="15227" width="11.7109375" style="2" customWidth="1"/>
    <col min="15228" max="15228" width="25" style="2" customWidth="1"/>
    <col min="15229" max="15229" width="9.140625" style="2"/>
    <col min="15230" max="15230" width="49.85546875" style="2" customWidth="1"/>
    <col min="15231" max="15231" width="11.7109375" style="2" customWidth="1"/>
    <col min="15232" max="15232" width="25" style="2" customWidth="1"/>
    <col min="15233" max="15233" width="9.140625" style="2"/>
    <col min="15234" max="15234" width="49.85546875" style="2" customWidth="1"/>
    <col min="15235" max="15235" width="11.7109375" style="2" customWidth="1"/>
    <col min="15236" max="15236" width="25" style="2" customWidth="1"/>
    <col min="15237" max="15237" width="9.140625" style="2"/>
    <col min="15238" max="15238" width="49.85546875" style="2" customWidth="1"/>
    <col min="15239" max="15239" width="11.7109375" style="2" customWidth="1"/>
    <col min="15240" max="15240" width="25" style="2" customWidth="1"/>
    <col min="15241" max="15241" width="9.140625" style="2"/>
    <col min="15242" max="15242" width="49.85546875" style="2" customWidth="1"/>
    <col min="15243" max="15243" width="11.7109375" style="2" customWidth="1"/>
    <col min="15244" max="15244" width="25" style="2" customWidth="1"/>
    <col min="15245" max="15245" width="9.140625" style="2"/>
    <col min="15246" max="15246" width="49.85546875" style="2" customWidth="1"/>
    <col min="15247" max="15247" width="11.7109375" style="2" customWidth="1"/>
    <col min="15248" max="15248" width="25" style="2" customWidth="1"/>
    <col min="15249" max="15249" width="9.140625" style="2"/>
    <col min="15250" max="15250" width="49.85546875" style="2" customWidth="1"/>
    <col min="15251" max="15251" width="11.7109375" style="2" customWidth="1"/>
    <col min="15252" max="15252" width="25" style="2" customWidth="1"/>
    <col min="15253" max="15253" width="9.140625" style="2"/>
    <col min="15254" max="15254" width="49.85546875" style="2" customWidth="1"/>
    <col min="15255" max="15255" width="11.7109375" style="2" customWidth="1"/>
    <col min="15256" max="15256" width="25" style="2" customWidth="1"/>
    <col min="15257" max="15257" width="9.140625" style="2"/>
    <col min="15258" max="15258" width="49.85546875" style="2" customWidth="1"/>
    <col min="15259" max="15259" width="11.7109375" style="2" customWidth="1"/>
    <col min="15260" max="15260" width="25" style="2" customWidth="1"/>
    <col min="15261" max="15261" width="9.140625" style="2"/>
    <col min="15262" max="15262" width="49.85546875" style="2" customWidth="1"/>
    <col min="15263" max="15263" width="11.7109375" style="2" customWidth="1"/>
    <col min="15264" max="15264" width="25" style="2" customWidth="1"/>
    <col min="15265" max="15265" width="9.140625" style="2"/>
    <col min="15266" max="15266" width="49.85546875" style="2" customWidth="1"/>
    <col min="15267" max="15267" width="11.7109375" style="2" customWidth="1"/>
    <col min="15268" max="15268" width="25" style="2" customWidth="1"/>
    <col min="15269" max="15269" width="9.140625" style="2"/>
    <col min="15270" max="15270" width="49.85546875" style="2" customWidth="1"/>
    <col min="15271" max="15271" width="11.7109375" style="2" customWidth="1"/>
    <col min="15272" max="15272" width="25" style="2" customWidth="1"/>
    <col min="15273" max="15273" width="9.140625" style="2"/>
    <col min="15274" max="15274" width="49.85546875" style="2" customWidth="1"/>
    <col min="15275" max="15275" width="11.7109375" style="2" customWidth="1"/>
    <col min="15276" max="15276" width="25" style="2" customWidth="1"/>
    <col min="15277" max="15277" width="9.140625" style="2"/>
    <col min="15278" max="15278" width="49.85546875" style="2" customWidth="1"/>
    <col min="15279" max="15279" width="11.7109375" style="2" customWidth="1"/>
    <col min="15280" max="15280" width="25" style="2" customWidth="1"/>
    <col min="15281" max="15281" width="9.140625" style="2"/>
    <col min="15282" max="15282" width="49.85546875" style="2" customWidth="1"/>
    <col min="15283" max="15283" width="11.7109375" style="2" customWidth="1"/>
    <col min="15284" max="15284" width="25" style="2" customWidth="1"/>
    <col min="15285" max="15285" width="9.140625" style="2"/>
    <col min="15286" max="15286" width="49.85546875" style="2" customWidth="1"/>
    <col min="15287" max="15287" width="11.7109375" style="2" customWidth="1"/>
    <col min="15288" max="15288" width="25" style="2" customWidth="1"/>
    <col min="15289" max="15289" width="9.140625" style="2"/>
    <col min="15290" max="15290" width="49.85546875" style="2" customWidth="1"/>
    <col min="15291" max="15291" width="11.7109375" style="2" customWidth="1"/>
    <col min="15292" max="15292" width="25" style="2" customWidth="1"/>
    <col min="15293" max="15293" width="9.140625" style="2"/>
    <col min="15294" max="15294" width="49.85546875" style="2" customWidth="1"/>
    <col min="15295" max="15295" width="11.7109375" style="2" customWidth="1"/>
    <col min="15296" max="15296" width="25" style="2" customWidth="1"/>
    <col min="15297" max="15297" width="9.140625" style="2"/>
    <col min="15298" max="15298" width="49.85546875" style="2" customWidth="1"/>
    <col min="15299" max="15299" width="11.7109375" style="2" customWidth="1"/>
    <col min="15300" max="15300" width="25" style="2" customWidth="1"/>
    <col min="15301" max="15301" width="9.140625" style="2"/>
    <col min="15302" max="15302" width="49.85546875" style="2" customWidth="1"/>
    <col min="15303" max="15303" width="11.7109375" style="2" customWidth="1"/>
    <col min="15304" max="15304" width="25" style="2" customWidth="1"/>
    <col min="15305" max="15305" width="9.140625" style="2"/>
    <col min="15306" max="15306" width="49.85546875" style="2" customWidth="1"/>
    <col min="15307" max="15307" width="11.7109375" style="2" customWidth="1"/>
    <col min="15308" max="15308" width="25" style="2" customWidth="1"/>
    <col min="15309" max="15309" width="9.140625" style="2"/>
    <col min="15310" max="15310" width="49.85546875" style="2" customWidth="1"/>
    <col min="15311" max="15311" width="11.7109375" style="2" customWidth="1"/>
    <col min="15312" max="15312" width="25" style="2" customWidth="1"/>
    <col min="15313" max="15313" width="9.140625" style="2"/>
    <col min="15314" max="15314" width="49.85546875" style="2" customWidth="1"/>
    <col min="15315" max="15315" width="11.7109375" style="2" customWidth="1"/>
    <col min="15316" max="15316" width="25" style="2" customWidth="1"/>
    <col min="15317" max="15317" width="9.140625" style="2"/>
    <col min="15318" max="15318" width="49.85546875" style="2" customWidth="1"/>
    <col min="15319" max="15319" width="11.7109375" style="2" customWidth="1"/>
    <col min="15320" max="15320" width="25" style="2" customWidth="1"/>
    <col min="15321" max="15321" width="9.140625" style="2"/>
    <col min="15322" max="15322" width="49.85546875" style="2" customWidth="1"/>
    <col min="15323" max="15323" width="11.7109375" style="2" customWidth="1"/>
    <col min="15324" max="15324" width="25" style="2" customWidth="1"/>
    <col min="15325" max="15325" width="9.140625" style="2"/>
    <col min="15326" max="15326" width="49.85546875" style="2" customWidth="1"/>
    <col min="15327" max="15327" width="11.7109375" style="2" customWidth="1"/>
    <col min="15328" max="15328" width="25" style="2" customWidth="1"/>
    <col min="15329" max="15329" width="9.140625" style="2"/>
    <col min="15330" max="15330" width="49.85546875" style="2" customWidth="1"/>
    <col min="15331" max="15331" width="11.7109375" style="2" customWidth="1"/>
    <col min="15332" max="15332" width="25" style="2" customWidth="1"/>
    <col min="15333" max="15333" width="9.140625" style="2"/>
    <col min="15334" max="15334" width="49.85546875" style="2" customWidth="1"/>
    <col min="15335" max="15335" width="11.7109375" style="2" customWidth="1"/>
    <col min="15336" max="15336" width="25" style="2" customWidth="1"/>
    <col min="15337" max="15337" width="9.140625" style="2"/>
    <col min="15338" max="15338" width="49.85546875" style="2" customWidth="1"/>
    <col min="15339" max="15339" width="11.7109375" style="2" customWidth="1"/>
    <col min="15340" max="15340" width="25" style="2" customWidth="1"/>
    <col min="15341" max="15341" width="9.140625" style="2"/>
    <col min="15342" max="15342" width="49.85546875" style="2" customWidth="1"/>
    <col min="15343" max="15343" width="11.7109375" style="2" customWidth="1"/>
    <col min="15344" max="15344" width="25" style="2" customWidth="1"/>
    <col min="15345" max="15345" width="9.140625" style="2"/>
    <col min="15346" max="15346" width="49.85546875" style="2" customWidth="1"/>
    <col min="15347" max="15347" width="11.7109375" style="2" customWidth="1"/>
    <col min="15348" max="15348" width="25" style="2" customWidth="1"/>
    <col min="15349" max="15349" width="9.140625" style="2"/>
    <col min="15350" max="15350" width="49.85546875" style="2" customWidth="1"/>
    <col min="15351" max="15351" width="11.7109375" style="2" customWidth="1"/>
    <col min="15352" max="15352" width="25" style="2" customWidth="1"/>
    <col min="15353" max="15353" width="9.140625" style="2"/>
    <col min="15354" max="15354" width="49.85546875" style="2" customWidth="1"/>
    <col min="15355" max="15355" width="11.7109375" style="2" customWidth="1"/>
    <col min="15356" max="15356" width="25" style="2" customWidth="1"/>
    <col min="15357" max="15357" width="9.140625" style="2"/>
    <col min="15358" max="15358" width="49.85546875" style="2" customWidth="1"/>
    <col min="15359" max="15359" width="11.7109375" style="2" customWidth="1"/>
    <col min="15360" max="15360" width="25" style="2" customWidth="1"/>
    <col min="15361" max="15361" width="9.140625" style="2"/>
    <col min="15362" max="15362" width="49.85546875" style="2" customWidth="1"/>
    <col min="15363" max="15363" width="11.7109375" style="2" customWidth="1"/>
    <col min="15364" max="15364" width="25" style="2" customWidth="1"/>
    <col min="15365" max="15365" width="9.140625" style="2"/>
    <col min="15366" max="15366" width="49.85546875" style="2" customWidth="1"/>
    <col min="15367" max="15367" width="11.7109375" style="2" customWidth="1"/>
    <col min="15368" max="15368" width="25" style="2" customWidth="1"/>
    <col min="15369" max="15369" width="9.140625" style="2"/>
    <col min="15370" max="15370" width="49.85546875" style="2" customWidth="1"/>
    <col min="15371" max="15371" width="11.7109375" style="2" customWidth="1"/>
    <col min="15372" max="15372" width="25" style="2" customWidth="1"/>
    <col min="15373" max="15373" width="9.140625" style="2"/>
    <col min="15374" max="15374" width="49.85546875" style="2" customWidth="1"/>
    <col min="15375" max="15375" width="11.7109375" style="2" customWidth="1"/>
    <col min="15376" max="15376" width="25" style="2" customWidth="1"/>
    <col min="15377" max="15377" width="9.140625" style="2"/>
    <col min="15378" max="15378" width="49.85546875" style="2" customWidth="1"/>
    <col min="15379" max="15379" width="11.7109375" style="2" customWidth="1"/>
    <col min="15380" max="15380" width="25" style="2" customWidth="1"/>
    <col min="15381" max="15381" width="9.140625" style="2"/>
    <col min="15382" max="15382" width="49.85546875" style="2" customWidth="1"/>
    <col min="15383" max="15383" width="11.7109375" style="2" customWidth="1"/>
    <col min="15384" max="15384" width="25" style="2" customWidth="1"/>
    <col min="15385" max="15385" width="9.140625" style="2"/>
    <col min="15386" max="15386" width="49.85546875" style="2" customWidth="1"/>
    <col min="15387" max="15387" width="11.7109375" style="2" customWidth="1"/>
    <col min="15388" max="15388" width="25" style="2" customWidth="1"/>
    <col min="15389" max="15389" width="9.140625" style="2"/>
    <col min="15390" max="15390" width="49.85546875" style="2" customWidth="1"/>
    <col min="15391" max="15391" width="11.7109375" style="2" customWidth="1"/>
    <col min="15392" max="15392" width="25" style="2" customWidth="1"/>
    <col min="15393" max="15393" width="9.140625" style="2"/>
    <col min="15394" max="15394" width="49.85546875" style="2" customWidth="1"/>
    <col min="15395" max="15395" width="11.7109375" style="2" customWidth="1"/>
    <col min="15396" max="15396" width="25" style="2" customWidth="1"/>
    <col min="15397" max="15397" width="9.140625" style="2"/>
    <col min="15398" max="15398" width="49.85546875" style="2" customWidth="1"/>
    <col min="15399" max="15399" width="11.7109375" style="2" customWidth="1"/>
    <col min="15400" max="15400" width="25" style="2" customWidth="1"/>
    <col min="15401" max="15401" width="9.140625" style="2"/>
    <col min="15402" max="15402" width="49.85546875" style="2" customWidth="1"/>
    <col min="15403" max="15403" width="11.7109375" style="2" customWidth="1"/>
    <col min="15404" max="15404" width="25" style="2" customWidth="1"/>
    <col min="15405" max="15405" width="9.140625" style="2"/>
    <col min="15406" max="15406" width="49.85546875" style="2" customWidth="1"/>
    <col min="15407" max="15407" width="11.7109375" style="2" customWidth="1"/>
    <col min="15408" max="15408" width="25" style="2" customWidth="1"/>
    <col min="15409" max="15409" width="9.140625" style="2"/>
    <col min="15410" max="15410" width="49.85546875" style="2" customWidth="1"/>
    <col min="15411" max="15411" width="11.7109375" style="2" customWidth="1"/>
    <col min="15412" max="15412" width="25" style="2" customWidth="1"/>
    <col min="15413" max="15413" width="9.140625" style="2"/>
    <col min="15414" max="15414" width="49.85546875" style="2" customWidth="1"/>
    <col min="15415" max="15415" width="11.7109375" style="2" customWidth="1"/>
    <col min="15416" max="15416" width="25" style="2" customWidth="1"/>
    <col min="15417" max="15417" width="9.140625" style="2"/>
    <col min="15418" max="15418" width="49.85546875" style="2" customWidth="1"/>
    <col min="15419" max="15419" width="11.7109375" style="2" customWidth="1"/>
    <col min="15420" max="15420" width="25" style="2" customWidth="1"/>
    <col min="15421" max="15421" width="9.140625" style="2"/>
    <col min="15422" max="15422" width="49.85546875" style="2" customWidth="1"/>
    <col min="15423" max="15423" width="11.7109375" style="2" customWidth="1"/>
    <col min="15424" max="15424" width="25" style="2" customWidth="1"/>
    <col min="15425" max="15425" width="9.140625" style="2"/>
    <col min="15426" max="15426" width="49.85546875" style="2" customWidth="1"/>
    <col min="15427" max="15427" width="11.7109375" style="2" customWidth="1"/>
    <col min="15428" max="15428" width="25" style="2" customWidth="1"/>
    <col min="15429" max="15429" width="9.140625" style="2"/>
    <col min="15430" max="15430" width="49.85546875" style="2" customWidth="1"/>
    <col min="15431" max="15431" width="11.7109375" style="2" customWidth="1"/>
    <col min="15432" max="15432" width="25" style="2" customWidth="1"/>
    <col min="15433" max="15433" width="9.140625" style="2"/>
    <col min="15434" max="15434" width="49.85546875" style="2" customWidth="1"/>
    <col min="15435" max="15435" width="11.7109375" style="2" customWidth="1"/>
    <col min="15436" max="15436" width="25" style="2" customWidth="1"/>
    <col min="15437" max="15437" width="9.140625" style="2"/>
    <col min="15438" max="15438" width="49.85546875" style="2" customWidth="1"/>
    <col min="15439" max="15439" width="11.7109375" style="2" customWidth="1"/>
    <col min="15440" max="15440" width="25" style="2" customWidth="1"/>
    <col min="15441" max="15441" width="9.140625" style="2"/>
    <col min="15442" max="15442" width="49.85546875" style="2" customWidth="1"/>
    <col min="15443" max="15443" width="11.7109375" style="2" customWidth="1"/>
    <col min="15444" max="15444" width="25" style="2" customWidth="1"/>
    <col min="15445" max="15445" width="9.140625" style="2"/>
    <col min="15446" max="15446" width="49.85546875" style="2" customWidth="1"/>
    <col min="15447" max="15447" width="11.7109375" style="2" customWidth="1"/>
    <col min="15448" max="15448" width="25" style="2" customWidth="1"/>
    <col min="15449" max="15449" width="9.140625" style="2"/>
    <col min="15450" max="15450" width="49.85546875" style="2" customWidth="1"/>
    <col min="15451" max="15451" width="11.7109375" style="2" customWidth="1"/>
    <col min="15452" max="15452" width="25" style="2" customWidth="1"/>
    <col min="15453" max="15453" width="9.140625" style="2"/>
    <col min="15454" max="15454" width="49.85546875" style="2" customWidth="1"/>
    <col min="15455" max="15455" width="11.7109375" style="2" customWidth="1"/>
    <col min="15456" max="15456" width="25" style="2" customWidth="1"/>
    <col min="15457" max="15457" width="9.140625" style="2"/>
    <col min="15458" max="15458" width="49.85546875" style="2" customWidth="1"/>
    <col min="15459" max="15459" width="11.7109375" style="2" customWidth="1"/>
    <col min="15460" max="15460" width="25" style="2" customWidth="1"/>
    <col min="15461" max="15461" width="9.140625" style="2"/>
    <col min="15462" max="15462" width="49.85546875" style="2" customWidth="1"/>
    <col min="15463" max="15463" width="11.7109375" style="2" customWidth="1"/>
    <col min="15464" max="15464" width="25" style="2" customWidth="1"/>
    <col min="15465" max="15465" width="9.140625" style="2"/>
    <col min="15466" max="15466" width="49.85546875" style="2" customWidth="1"/>
    <col min="15467" max="15467" width="11.7109375" style="2" customWidth="1"/>
    <col min="15468" max="15468" width="25" style="2" customWidth="1"/>
    <col min="15469" max="15469" width="9.140625" style="2"/>
    <col min="15470" max="15470" width="49.85546875" style="2" customWidth="1"/>
    <col min="15471" max="15471" width="11.7109375" style="2" customWidth="1"/>
    <col min="15472" max="15472" width="25" style="2" customWidth="1"/>
    <col min="15473" max="15473" width="9.140625" style="2"/>
    <col min="15474" max="15474" width="49.85546875" style="2" customWidth="1"/>
    <col min="15475" max="15475" width="11.7109375" style="2" customWidth="1"/>
    <col min="15476" max="15476" width="25" style="2" customWidth="1"/>
    <col min="15477" max="15477" width="9.140625" style="2"/>
    <col min="15478" max="15478" width="49.85546875" style="2" customWidth="1"/>
    <col min="15479" max="15479" width="11.7109375" style="2" customWidth="1"/>
    <col min="15480" max="15480" width="25" style="2" customWidth="1"/>
    <col min="15481" max="15481" width="9.140625" style="2"/>
    <col min="15482" max="15482" width="49.85546875" style="2" customWidth="1"/>
    <col min="15483" max="15483" width="11.7109375" style="2" customWidth="1"/>
    <col min="15484" max="15484" width="25" style="2" customWidth="1"/>
    <col min="15485" max="15485" width="9.140625" style="2"/>
    <col min="15486" max="15486" width="49.85546875" style="2" customWidth="1"/>
    <col min="15487" max="15487" width="11.7109375" style="2" customWidth="1"/>
    <col min="15488" max="15488" width="25" style="2" customWidth="1"/>
    <col min="15489" max="15489" width="9.140625" style="2"/>
    <col min="15490" max="15490" width="49.85546875" style="2" customWidth="1"/>
    <col min="15491" max="15491" width="11.7109375" style="2" customWidth="1"/>
    <col min="15492" max="15492" width="25" style="2" customWidth="1"/>
    <col min="15493" max="15493" width="9.140625" style="2"/>
    <col min="15494" max="15494" width="49.85546875" style="2" customWidth="1"/>
    <col min="15495" max="15495" width="11.7109375" style="2" customWidth="1"/>
    <col min="15496" max="15496" width="25" style="2" customWidth="1"/>
    <col min="15497" max="15497" width="9.140625" style="2"/>
    <col min="15498" max="15498" width="49.85546875" style="2" customWidth="1"/>
    <col min="15499" max="15499" width="11.7109375" style="2" customWidth="1"/>
    <col min="15500" max="15500" width="25" style="2" customWidth="1"/>
    <col min="15501" max="15501" width="9.140625" style="2"/>
    <col min="15502" max="15502" width="49.85546875" style="2" customWidth="1"/>
    <col min="15503" max="15503" width="11.7109375" style="2" customWidth="1"/>
    <col min="15504" max="15504" width="25" style="2" customWidth="1"/>
    <col min="15505" max="15505" width="9.140625" style="2"/>
    <col min="15506" max="15506" width="49.85546875" style="2" customWidth="1"/>
    <col min="15507" max="15507" width="11.7109375" style="2" customWidth="1"/>
    <col min="15508" max="15508" width="25" style="2" customWidth="1"/>
    <col min="15509" max="15509" width="9.140625" style="2"/>
    <col min="15510" max="15510" width="49.85546875" style="2" customWidth="1"/>
    <col min="15511" max="15511" width="11.7109375" style="2" customWidth="1"/>
    <col min="15512" max="15512" width="25" style="2" customWidth="1"/>
    <col min="15513" max="15513" width="9.140625" style="2"/>
    <col min="15514" max="15514" width="49.85546875" style="2" customWidth="1"/>
    <col min="15515" max="15515" width="11.7109375" style="2" customWidth="1"/>
    <col min="15516" max="15516" width="25" style="2" customWidth="1"/>
    <col min="15517" max="15517" width="9.140625" style="2"/>
    <col min="15518" max="15518" width="49.85546875" style="2" customWidth="1"/>
    <col min="15519" max="15519" width="11.7109375" style="2" customWidth="1"/>
    <col min="15520" max="15520" width="25" style="2" customWidth="1"/>
    <col min="15521" max="15521" width="9.140625" style="2"/>
    <col min="15522" max="15522" width="49.85546875" style="2" customWidth="1"/>
    <col min="15523" max="15523" width="11.7109375" style="2" customWidth="1"/>
    <col min="15524" max="15524" width="25" style="2" customWidth="1"/>
    <col min="15525" max="15525" width="9.140625" style="2"/>
    <col min="15526" max="15526" width="49.85546875" style="2" customWidth="1"/>
    <col min="15527" max="15527" width="11.7109375" style="2" customWidth="1"/>
    <col min="15528" max="15528" width="25" style="2" customWidth="1"/>
    <col min="15529" max="15529" width="9.140625" style="2"/>
    <col min="15530" max="15530" width="49.85546875" style="2" customWidth="1"/>
    <col min="15531" max="15531" width="11.7109375" style="2" customWidth="1"/>
    <col min="15532" max="15532" width="25" style="2" customWidth="1"/>
    <col min="15533" max="15533" width="9.140625" style="2"/>
    <col min="15534" max="15534" width="49.85546875" style="2" customWidth="1"/>
    <col min="15535" max="15535" width="11.7109375" style="2" customWidth="1"/>
    <col min="15536" max="15536" width="25" style="2" customWidth="1"/>
    <col min="15537" max="15537" width="9.140625" style="2"/>
    <col min="15538" max="15538" width="49.85546875" style="2" customWidth="1"/>
    <col min="15539" max="15539" width="11.7109375" style="2" customWidth="1"/>
    <col min="15540" max="15540" width="25" style="2" customWidth="1"/>
    <col min="15541" max="15541" width="9.140625" style="2"/>
    <col min="15542" max="15542" width="49.85546875" style="2" customWidth="1"/>
    <col min="15543" max="15543" width="11.7109375" style="2" customWidth="1"/>
    <col min="15544" max="15544" width="25" style="2" customWidth="1"/>
    <col min="15545" max="15545" width="9.140625" style="2"/>
    <col min="15546" max="15546" width="49.85546875" style="2" customWidth="1"/>
    <col min="15547" max="15547" width="11.7109375" style="2" customWidth="1"/>
    <col min="15548" max="15548" width="25" style="2" customWidth="1"/>
    <col min="15549" max="15549" width="9.140625" style="2"/>
    <col min="15550" max="15550" width="49.85546875" style="2" customWidth="1"/>
    <col min="15551" max="15551" width="11.7109375" style="2" customWidth="1"/>
    <col min="15552" max="15552" width="25" style="2" customWidth="1"/>
    <col min="15553" max="15553" width="9.140625" style="2"/>
    <col min="15554" max="15554" width="49.85546875" style="2" customWidth="1"/>
    <col min="15555" max="15555" width="11.7109375" style="2" customWidth="1"/>
    <col min="15556" max="15556" width="25" style="2" customWidth="1"/>
    <col min="15557" max="15557" width="9.140625" style="2"/>
    <col min="15558" max="15558" width="49.85546875" style="2" customWidth="1"/>
    <col min="15559" max="15559" width="11.7109375" style="2" customWidth="1"/>
    <col min="15560" max="15560" width="25" style="2" customWidth="1"/>
    <col min="15561" max="15561" width="9.140625" style="2"/>
    <col min="15562" max="15562" width="49.85546875" style="2" customWidth="1"/>
    <col min="15563" max="15563" width="11.7109375" style="2" customWidth="1"/>
    <col min="15564" max="15564" width="25" style="2" customWidth="1"/>
    <col min="15565" max="15565" width="9.140625" style="2"/>
    <col min="15566" max="15566" width="49.85546875" style="2" customWidth="1"/>
    <col min="15567" max="15567" width="11.7109375" style="2" customWidth="1"/>
    <col min="15568" max="15568" width="25" style="2" customWidth="1"/>
    <col min="15569" max="15569" width="9.140625" style="2"/>
    <col min="15570" max="15570" width="49.85546875" style="2" customWidth="1"/>
    <col min="15571" max="15571" width="11.7109375" style="2" customWidth="1"/>
    <col min="15572" max="15572" width="25" style="2" customWidth="1"/>
    <col min="15573" max="15573" width="9.140625" style="2"/>
    <col min="15574" max="15574" width="49.85546875" style="2" customWidth="1"/>
    <col min="15575" max="15575" width="11.7109375" style="2" customWidth="1"/>
    <col min="15576" max="15576" width="25" style="2" customWidth="1"/>
    <col min="15577" max="15577" width="9.140625" style="2"/>
    <col min="15578" max="15578" width="49.85546875" style="2" customWidth="1"/>
    <col min="15579" max="15579" width="11.7109375" style="2" customWidth="1"/>
    <col min="15580" max="15580" width="25" style="2" customWidth="1"/>
    <col min="15581" max="15581" width="9.140625" style="2"/>
    <col min="15582" max="15582" width="49.85546875" style="2" customWidth="1"/>
    <col min="15583" max="15583" width="11.7109375" style="2" customWidth="1"/>
    <col min="15584" max="15584" width="25" style="2" customWidth="1"/>
    <col min="15585" max="15585" width="9.140625" style="2"/>
    <col min="15586" max="15586" width="49.85546875" style="2" customWidth="1"/>
    <col min="15587" max="15587" width="11.7109375" style="2" customWidth="1"/>
    <col min="15588" max="15588" width="25" style="2" customWidth="1"/>
    <col min="15589" max="15589" width="9.140625" style="2"/>
    <col min="15590" max="15590" width="49.85546875" style="2" customWidth="1"/>
    <col min="15591" max="15591" width="11.7109375" style="2" customWidth="1"/>
    <col min="15592" max="15592" width="25" style="2" customWidth="1"/>
    <col min="15593" max="15593" width="9.140625" style="2"/>
    <col min="15594" max="15594" width="49.85546875" style="2" customWidth="1"/>
    <col min="15595" max="15595" width="11.7109375" style="2" customWidth="1"/>
    <col min="15596" max="15596" width="25" style="2" customWidth="1"/>
    <col min="15597" max="15597" width="9.140625" style="2"/>
    <col min="15598" max="15598" width="49.85546875" style="2" customWidth="1"/>
    <col min="15599" max="15599" width="11.7109375" style="2" customWidth="1"/>
    <col min="15600" max="15600" width="25" style="2" customWidth="1"/>
    <col min="15601" max="15601" width="9.140625" style="2"/>
    <col min="15602" max="15602" width="49.85546875" style="2" customWidth="1"/>
    <col min="15603" max="15603" width="11.7109375" style="2" customWidth="1"/>
    <col min="15604" max="15604" width="25" style="2" customWidth="1"/>
    <col min="15605" max="15605" width="9.140625" style="2"/>
    <col min="15606" max="15606" width="49.85546875" style="2" customWidth="1"/>
    <col min="15607" max="15607" width="11.7109375" style="2" customWidth="1"/>
    <col min="15608" max="15608" width="25" style="2" customWidth="1"/>
    <col min="15609" max="15609" width="9.140625" style="2"/>
    <col min="15610" max="15610" width="49.85546875" style="2" customWidth="1"/>
    <col min="15611" max="15611" width="11.7109375" style="2" customWidth="1"/>
    <col min="15612" max="15612" width="25" style="2" customWidth="1"/>
    <col min="15613" max="15613" width="9.140625" style="2"/>
    <col min="15614" max="15614" width="49.85546875" style="2" customWidth="1"/>
    <col min="15615" max="15615" width="11.7109375" style="2" customWidth="1"/>
    <col min="15616" max="15616" width="25" style="2" customWidth="1"/>
    <col min="15617" max="15617" width="9.140625" style="2"/>
    <col min="15618" max="15618" width="49.85546875" style="2" customWidth="1"/>
    <col min="15619" max="15619" width="11.7109375" style="2" customWidth="1"/>
    <col min="15620" max="15620" width="25" style="2" customWidth="1"/>
    <col min="15621" max="15621" width="9.140625" style="2"/>
    <col min="15622" max="15622" width="49.85546875" style="2" customWidth="1"/>
    <col min="15623" max="15623" width="11.7109375" style="2" customWidth="1"/>
    <col min="15624" max="15624" width="25" style="2" customWidth="1"/>
    <col min="15625" max="15625" width="9.140625" style="2"/>
    <col min="15626" max="15626" width="49.85546875" style="2" customWidth="1"/>
    <col min="15627" max="15627" width="11.7109375" style="2" customWidth="1"/>
    <col min="15628" max="15628" width="25" style="2" customWidth="1"/>
    <col min="15629" max="15629" width="9.140625" style="2"/>
    <col min="15630" max="15630" width="49.85546875" style="2" customWidth="1"/>
    <col min="15631" max="15631" width="11.7109375" style="2" customWidth="1"/>
    <col min="15632" max="15632" width="25" style="2" customWidth="1"/>
    <col min="15633" max="15633" width="9.140625" style="2"/>
    <col min="15634" max="15634" width="49.85546875" style="2" customWidth="1"/>
    <col min="15635" max="15635" width="11.7109375" style="2" customWidth="1"/>
    <col min="15636" max="15636" width="25" style="2" customWidth="1"/>
    <col min="15637" max="15637" width="9.140625" style="2"/>
    <col min="15638" max="15638" width="49.85546875" style="2" customWidth="1"/>
    <col min="15639" max="15639" width="11.7109375" style="2" customWidth="1"/>
    <col min="15640" max="15640" width="25" style="2" customWidth="1"/>
    <col min="15641" max="15641" width="9.140625" style="2"/>
    <col min="15642" max="15642" width="49.85546875" style="2" customWidth="1"/>
    <col min="15643" max="15643" width="11.7109375" style="2" customWidth="1"/>
    <col min="15644" max="15644" width="25" style="2" customWidth="1"/>
    <col min="15645" max="15645" width="9.140625" style="2"/>
    <col min="15646" max="15646" width="49.85546875" style="2" customWidth="1"/>
    <col min="15647" max="15647" width="11.7109375" style="2" customWidth="1"/>
    <col min="15648" max="15648" width="25" style="2" customWidth="1"/>
    <col min="15649" max="15649" width="9.140625" style="2"/>
    <col min="15650" max="15650" width="49.85546875" style="2" customWidth="1"/>
    <col min="15651" max="15651" width="11.7109375" style="2" customWidth="1"/>
    <col min="15652" max="15652" width="25" style="2" customWidth="1"/>
    <col min="15653" max="15653" width="9.140625" style="2"/>
    <col min="15654" max="15654" width="49.85546875" style="2" customWidth="1"/>
    <col min="15655" max="15655" width="11.7109375" style="2" customWidth="1"/>
    <col min="15656" max="15656" width="25" style="2" customWidth="1"/>
    <col min="15657" max="15657" width="9.140625" style="2"/>
    <col min="15658" max="15658" width="49.85546875" style="2" customWidth="1"/>
    <col min="15659" max="15659" width="11.7109375" style="2" customWidth="1"/>
    <col min="15660" max="15660" width="25" style="2" customWidth="1"/>
    <col min="15661" max="15661" width="9.140625" style="2"/>
    <col min="15662" max="15662" width="49.85546875" style="2" customWidth="1"/>
    <col min="15663" max="15663" width="11.7109375" style="2" customWidth="1"/>
    <col min="15664" max="15664" width="25" style="2" customWidth="1"/>
    <col min="15665" max="15665" width="9.140625" style="2"/>
    <col min="15666" max="15666" width="49.85546875" style="2" customWidth="1"/>
    <col min="15667" max="15667" width="11.7109375" style="2" customWidth="1"/>
    <col min="15668" max="15668" width="25" style="2" customWidth="1"/>
    <col min="15669" max="15669" width="9.140625" style="2"/>
    <col min="15670" max="15670" width="49.85546875" style="2" customWidth="1"/>
    <col min="15671" max="15671" width="11.7109375" style="2" customWidth="1"/>
    <col min="15672" max="15672" width="25" style="2" customWidth="1"/>
    <col min="15673" max="15673" width="9.140625" style="2"/>
    <col min="15674" max="15674" width="49.85546875" style="2" customWidth="1"/>
    <col min="15675" max="15675" width="11.7109375" style="2" customWidth="1"/>
    <col min="15676" max="15676" width="25" style="2" customWidth="1"/>
    <col min="15677" max="15677" width="9.140625" style="2"/>
    <col min="15678" max="15678" width="49.85546875" style="2" customWidth="1"/>
    <col min="15679" max="15679" width="11.7109375" style="2" customWidth="1"/>
    <col min="15680" max="15680" width="25" style="2" customWidth="1"/>
    <col min="15681" max="15681" width="9.140625" style="2"/>
    <col min="15682" max="15682" width="49.85546875" style="2" customWidth="1"/>
    <col min="15683" max="15683" width="11.7109375" style="2" customWidth="1"/>
    <col min="15684" max="15684" width="25" style="2" customWidth="1"/>
    <col min="15685" max="15685" width="9.140625" style="2"/>
    <col min="15686" max="15686" width="49.85546875" style="2" customWidth="1"/>
    <col min="15687" max="15687" width="11.7109375" style="2" customWidth="1"/>
    <col min="15688" max="15688" width="25" style="2" customWidth="1"/>
    <col min="15689" max="15689" width="9.140625" style="2"/>
    <col min="15690" max="15690" width="49.85546875" style="2" customWidth="1"/>
    <col min="15691" max="15691" width="11.7109375" style="2" customWidth="1"/>
    <col min="15692" max="15692" width="25" style="2" customWidth="1"/>
    <col min="15693" max="15693" width="9.140625" style="2"/>
    <col min="15694" max="15694" width="49.85546875" style="2" customWidth="1"/>
    <col min="15695" max="15695" width="11.7109375" style="2" customWidth="1"/>
    <col min="15696" max="15696" width="25" style="2" customWidth="1"/>
    <col min="15697" max="15697" width="9.140625" style="2"/>
    <col min="15698" max="15698" width="49.85546875" style="2" customWidth="1"/>
    <col min="15699" max="15699" width="11.7109375" style="2" customWidth="1"/>
    <col min="15700" max="15700" width="25" style="2" customWidth="1"/>
    <col min="15701" max="15701" width="9.140625" style="2"/>
    <col min="15702" max="15702" width="49.85546875" style="2" customWidth="1"/>
    <col min="15703" max="15703" width="11.7109375" style="2" customWidth="1"/>
    <col min="15704" max="15704" width="25" style="2" customWidth="1"/>
    <col min="15705" max="15705" width="9.140625" style="2"/>
    <col min="15706" max="15706" width="49.85546875" style="2" customWidth="1"/>
    <col min="15707" max="15707" width="11.7109375" style="2" customWidth="1"/>
    <col min="15708" max="15708" width="25" style="2" customWidth="1"/>
    <col min="15709" max="15709" width="9.140625" style="2"/>
    <col min="15710" max="15710" width="49.85546875" style="2" customWidth="1"/>
    <col min="15711" max="15711" width="11.7109375" style="2" customWidth="1"/>
    <col min="15712" max="15712" width="25" style="2" customWidth="1"/>
    <col min="15713" max="15713" width="9.140625" style="2"/>
    <col min="15714" max="15714" width="49.85546875" style="2" customWidth="1"/>
    <col min="15715" max="15715" width="11.7109375" style="2" customWidth="1"/>
    <col min="15716" max="15716" width="25" style="2" customWidth="1"/>
    <col min="15717" max="15717" width="9.140625" style="2"/>
    <col min="15718" max="15718" width="49.85546875" style="2" customWidth="1"/>
    <col min="15719" max="15719" width="11.7109375" style="2" customWidth="1"/>
    <col min="15720" max="15720" width="25" style="2" customWidth="1"/>
    <col min="15721" max="15721" width="9.140625" style="2"/>
    <col min="15722" max="15722" width="49.85546875" style="2" customWidth="1"/>
    <col min="15723" max="15723" width="11.7109375" style="2" customWidth="1"/>
    <col min="15724" max="15724" width="25" style="2" customWidth="1"/>
    <col min="15725" max="15725" width="9.140625" style="2"/>
    <col min="15726" max="15726" width="49.85546875" style="2" customWidth="1"/>
    <col min="15727" max="15727" width="11.7109375" style="2" customWidth="1"/>
    <col min="15728" max="15728" width="25" style="2" customWidth="1"/>
    <col min="15729" max="15729" width="9.140625" style="2"/>
    <col min="15730" max="15730" width="49.85546875" style="2" customWidth="1"/>
    <col min="15731" max="15731" width="11.7109375" style="2" customWidth="1"/>
    <col min="15732" max="15732" width="25" style="2" customWidth="1"/>
    <col min="15733" max="15733" width="9.140625" style="2"/>
    <col min="15734" max="15734" width="49.85546875" style="2" customWidth="1"/>
    <col min="15735" max="15735" width="11.7109375" style="2" customWidth="1"/>
    <col min="15736" max="15736" width="25" style="2" customWidth="1"/>
    <col min="15737" max="15737" width="9.140625" style="2"/>
    <col min="15738" max="15738" width="49.85546875" style="2" customWidth="1"/>
    <col min="15739" max="15739" width="11.7109375" style="2" customWidth="1"/>
    <col min="15740" max="15740" width="25" style="2" customWidth="1"/>
    <col min="15741" max="15741" width="9.140625" style="2"/>
    <col min="15742" max="15742" width="49.85546875" style="2" customWidth="1"/>
    <col min="15743" max="15743" width="11.7109375" style="2" customWidth="1"/>
    <col min="15744" max="15744" width="25" style="2" customWidth="1"/>
    <col min="15745" max="15745" width="9.140625" style="2"/>
    <col min="15746" max="15746" width="49.85546875" style="2" customWidth="1"/>
    <col min="15747" max="15747" width="11.7109375" style="2" customWidth="1"/>
    <col min="15748" max="15748" width="25" style="2" customWidth="1"/>
    <col min="15749" max="15749" width="9.140625" style="2"/>
    <col min="15750" max="15750" width="49.85546875" style="2" customWidth="1"/>
    <col min="15751" max="15751" width="11.7109375" style="2" customWidth="1"/>
    <col min="15752" max="15752" width="25" style="2" customWidth="1"/>
    <col min="15753" max="15753" width="9.140625" style="2"/>
    <col min="15754" max="15754" width="49.85546875" style="2" customWidth="1"/>
    <col min="15755" max="15755" width="11.7109375" style="2" customWidth="1"/>
    <col min="15756" max="15756" width="25" style="2" customWidth="1"/>
    <col min="15757" max="15757" width="9.140625" style="2"/>
    <col min="15758" max="15758" width="49.85546875" style="2" customWidth="1"/>
    <col min="15759" max="15759" width="11.7109375" style="2" customWidth="1"/>
    <col min="15760" max="15760" width="25" style="2" customWidth="1"/>
    <col min="15761" max="15761" width="9.140625" style="2"/>
    <col min="15762" max="15762" width="49.85546875" style="2" customWidth="1"/>
    <col min="15763" max="15763" width="11.7109375" style="2" customWidth="1"/>
    <col min="15764" max="15764" width="25" style="2" customWidth="1"/>
    <col min="15765" max="15765" width="9.140625" style="2"/>
    <col min="15766" max="15766" width="49.85546875" style="2" customWidth="1"/>
    <col min="15767" max="15767" width="11.7109375" style="2" customWidth="1"/>
    <col min="15768" max="15768" width="25" style="2" customWidth="1"/>
    <col min="15769" max="15769" width="9.140625" style="2"/>
    <col min="15770" max="15770" width="49.85546875" style="2" customWidth="1"/>
    <col min="15771" max="15771" width="11.7109375" style="2" customWidth="1"/>
    <col min="15772" max="15772" width="25" style="2" customWidth="1"/>
    <col min="15773" max="15773" width="9.140625" style="2"/>
    <col min="15774" max="15774" width="49.85546875" style="2" customWidth="1"/>
    <col min="15775" max="15775" width="11.7109375" style="2" customWidth="1"/>
    <col min="15776" max="15776" width="25" style="2" customWidth="1"/>
    <col min="15777" max="15777" width="9.140625" style="2"/>
    <col min="15778" max="15778" width="49.85546875" style="2" customWidth="1"/>
    <col min="15779" max="15779" width="11.7109375" style="2" customWidth="1"/>
    <col min="15780" max="15780" width="25" style="2" customWidth="1"/>
    <col min="15781" max="15781" width="9.140625" style="2"/>
    <col min="15782" max="15782" width="49.85546875" style="2" customWidth="1"/>
    <col min="15783" max="15783" width="11.7109375" style="2" customWidth="1"/>
    <col min="15784" max="15784" width="25" style="2" customWidth="1"/>
    <col min="15785" max="15785" width="9.140625" style="2"/>
    <col min="15786" max="15786" width="49.85546875" style="2" customWidth="1"/>
    <col min="15787" max="15787" width="11.7109375" style="2" customWidth="1"/>
    <col min="15788" max="15788" width="25" style="2" customWidth="1"/>
    <col min="15789" max="15789" width="9.140625" style="2"/>
    <col min="15790" max="15790" width="49.85546875" style="2" customWidth="1"/>
    <col min="15791" max="15791" width="11.7109375" style="2" customWidth="1"/>
    <col min="15792" max="15792" width="25" style="2" customWidth="1"/>
    <col min="15793" max="15793" width="9.140625" style="2"/>
    <col min="15794" max="15794" width="49.85546875" style="2" customWidth="1"/>
    <col min="15795" max="15795" width="11.7109375" style="2" customWidth="1"/>
    <col min="15796" max="15796" width="25" style="2" customWidth="1"/>
    <col min="15797" max="15797" width="9.140625" style="2"/>
    <col min="15798" max="15798" width="49.85546875" style="2" customWidth="1"/>
    <col min="15799" max="15799" width="11.7109375" style="2" customWidth="1"/>
    <col min="15800" max="15800" width="25" style="2" customWidth="1"/>
    <col min="15801" max="15801" width="9.140625" style="2"/>
    <col min="15802" max="15802" width="49.85546875" style="2" customWidth="1"/>
    <col min="15803" max="15803" width="11.7109375" style="2" customWidth="1"/>
    <col min="15804" max="15804" width="25" style="2" customWidth="1"/>
    <col min="15805" max="15805" width="9.140625" style="2"/>
    <col min="15806" max="15806" width="49.85546875" style="2" customWidth="1"/>
    <col min="15807" max="15807" width="11.7109375" style="2" customWidth="1"/>
    <col min="15808" max="15808" width="25" style="2" customWidth="1"/>
    <col min="15809" max="15809" width="9.140625" style="2"/>
    <col min="15810" max="15810" width="49.85546875" style="2" customWidth="1"/>
    <col min="15811" max="15811" width="11.7109375" style="2" customWidth="1"/>
    <col min="15812" max="15812" width="25" style="2" customWidth="1"/>
    <col min="15813" max="15813" width="9.140625" style="2"/>
    <col min="15814" max="15814" width="49.85546875" style="2" customWidth="1"/>
    <col min="15815" max="15815" width="11.7109375" style="2" customWidth="1"/>
    <col min="15816" max="15816" width="25" style="2" customWidth="1"/>
    <col min="15817" max="15817" width="9.140625" style="2"/>
    <col min="15818" max="15818" width="49.85546875" style="2" customWidth="1"/>
    <col min="15819" max="15819" width="11.7109375" style="2" customWidth="1"/>
    <col min="15820" max="15820" width="25" style="2" customWidth="1"/>
    <col min="15821" max="15821" width="9.140625" style="2"/>
    <col min="15822" max="15822" width="49.85546875" style="2" customWidth="1"/>
    <col min="15823" max="15823" width="11.7109375" style="2" customWidth="1"/>
    <col min="15824" max="15824" width="25" style="2" customWidth="1"/>
    <col min="15825" max="15825" width="9.140625" style="2"/>
    <col min="15826" max="15826" width="49.85546875" style="2" customWidth="1"/>
    <col min="15827" max="15827" width="11.7109375" style="2" customWidth="1"/>
    <col min="15828" max="15828" width="25" style="2" customWidth="1"/>
    <col min="15829" max="15829" width="9.140625" style="2"/>
    <col min="15830" max="15830" width="49.85546875" style="2" customWidth="1"/>
    <col min="15831" max="15831" width="11.7109375" style="2" customWidth="1"/>
    <col min="15832" max="15832" width="25" style="2" customWidth="1"/>
    <col min="15833" max="15833" width="9.140625" style="2"/>
    <col min="15834" max="15834" width="49.85546875" style="2" customWidth="1"/>
    <col min="15835" max="15835" width="11.7109375" style="2" customWidth="1"/>
    <col min="15836" max="15836" width="25" style="2" customWidth="1"/>
    <col min="15837" max="15837" width="9.140625" style="2"/>
    <col min="15838" max="15838" width="49.85546875" style="2" customWidth="1"/>
    <col min="15839" max="15839" width="11.7109375" style="2" customWidth="1"/>
    <col min="15840" max="15840" width="25" style="2" customWidth="1"/>
    <col min="15841" max="15841" width="9.140625" style="2"/>
    <col min="15842" max="15842" width="49.85546875" style="2" customWidth="1"/>
    <col min="15843" max="15843" width="11.7109375" style="2" customWidth="1"/>
    <col min="15844" max="15844" width="25" style="2" customWidth="1"/>
    <col min="15845" max="15845" width="9.140625" style="2"/>
    <col min="15846" max="15846" width="49.85546875" style="2" customWidth="1"/>
    <col min="15847" max="15847" width="11.7109375" style="2" customWidth="1"/>
    <col min="15848" max="15848" width="25" style="2" customWidth="1"/>
    <col min="15849" max="15849" width="9.140625" style="2"/>
    <col min="15850" max="15850" width="49.85546875" style="2" customWidth="1"/>
    <col min="15851" max="15851" width="11.7109375" style="2" customWidth="1"/>
    <col min="15852" max="15852" width="25" style="2" customWidth="1"/>
    <col min="15853" max="15853" width="9.140625" style="2"/>
    <col min="15854" max="15854" width="49.85546875" style="2" customWidth="1"/>
    <col min="15855" max="15855" width="11.7109375" style="2" customWidth="1"/>
    <col min="15856" max="15856" width="25" style="2" customWidth="1"/>
    <col min="15857" max="15857" width="9.140625" style="2"/>
    <col min="15858" max="15858" width="49.85546875" style="2" customWidth="1"/>
    <col min="15859" max="15859" width="11.7109375" style="2" customWidth="1"/>
    <col min="15860" max="15860" width="25" style="2" customWidth="1"/>
    <col min="15861" max="15861" width="9.140625" style="2"/>
    <col min="15862" max="15862" width="49.85546875" style="2" customWidth="1"/>
    <col min="15863" max="15863" width="11.7109375" style="2" customWidth="1"/>
    <col min="15864" max="15864" width="25" style="2" customWidth="1"/>
    <col min="15865" max="15865" width="9.140625" style="2"/>
    <col min="15866" max="15866" width="49.85546875" style="2" customWidth="1"/>
    <col min="15867" max="15867" width="11.7109375" style="2" customWidth="1"/>
    <col min="15868" max="15868" width="25" style="2" customWidth="1"/>
    <col min="15869" max="15869" width="9.140625" style="2"/>
    <col min="15870" max="15870" width="49.85546875" style="2" customWidth="1"/>
    <col min="15871" max="15871" width="11.7109375" style="2" customWidth="1"/>
    <col min="15872" max="15872" width="25" style="2" customWidth="1"/>
    <col min="15873" max="15873" width="9.140625" style="2"/>
    <col min="15874" max="15874" width="49.85546875" style="2" customWidth="1"/>
    <col min="15875" max="15875" width="11.7109375" style="2" customWidth="1"/>
    <col min="15876" max="15876" width="25" style="2" customWidth="1"/>
    <col min="15877" max="15877" width="9.140625" style="2"/>
    <col min="15878" max="15878" width="49.85546875" style="2" customWidth="1"/>
    <col min="15879" max="15879" width="11.7109375" style="2" customWidth="1"/>
    <col min="15880" max="15880" width="25" style="2" customWidth="1"/>
    <col min="15881" max="15881" width="9.140625" style="2"/>
    <col min="15882" max="15882" width="49.85546875" style="2" customWidth="1"/>
    <col min="15883" max="15883" width="11.7109375" style="2" customWidth="1"/>
    <col min="15884" max="15884" width="25" style="2" customWidth="1"/>
    <col min="15885" max="15885" width="9.140625" style="2"/>
    <col min="15886" max="15886" width="49.85546875" style="2" customWidth="1"/>
    <col min="15887" max="15887" width="11.7109375" style="2" customWidth="1"/>
    <col min="15888" max="15888" width="25" style="2" customWidth="1"/>
    <col min="15889" max="15889" width="9.140625" style="2"/>
    <col min="15890" max="15890" width="49.85546875" style="2" customWidth="1"/>
    <col min="15891" max="15891" width="11.7109375" style="2" customWidth="1"/>
    <col min="15892" max="15892" width="25" style="2" customWidth="1"/>
    <col min="15893" max="15893" width="9.140625" style="2"/>
    <col min="15894" max="15894" width="49.85546875" style="2" customWidth="1"/>
    <col min="15895" max="15895" width="11.7109375" style="2" customWidth="1"/>
    <col min="15896" max="15896" width="25" style="2" customWidth="1"/>
    <col min="15897" max="15897" width="9.140625" style="2"/>
    <col min="15898" max="15898" width="49.85546875" style="2" customWidth="1"/>
    <col min="15899" max="15899" width="11.7109375" style="2" customWidth="1"/>
    <col min="15900" max="15900" width="25" style="2" customWidth="1"/>
    <col min="15901" max="15901" width="9.140625" style="2"/>
    <col min="15902" max="15902" width="49.85546875" style="2" customWidth="1"/>
    <col min="15903" max="15903" width="11.7109375" style="2" customWidth="1"/>
    <col min="15904" max="15904" width="25" style="2" customWidth="1"/>
    <col min="15905" max="15905" width="9.140625" style="2"/>
    <col min="15906" max="15906" width="49.85546875" style="2" customWidth="1"/>
    <col min="15907" max="15907" width="11.7109375" style="2" customWidth="1"/>
    <col min="15908" max="15908" width="25" style="2" customWidth="1"/>
    <col min="15909" max="15909" width="9.140625" style="2"/>
    <col min="15910" max="15910" width="49.85546875" style="2" customWidth="1"/>
    <col min="15911" max="15911" width="11.7109375" style="2" customWidth="1"/>
    <col min="15912" max="15912" width="25" style="2" customWidth="1"/>
    <col min="15913" max="15913" width="9.140625" style="2"/>
    <col min="15914" max="15914" width="49.85546875" style="2" customWidth="1"/>
    <col min="15915" max="15915" width="11.7109375" style="2" customWidth="1"/>
    <col min="15916" max="15916" width="25" style="2" customWidth="1"/>
    <col min="15917" max="15917" width="9.140625" style="2"/>
    <col min="15918" max="15918" width="49.85546875" style="2" customWidth="1"/>
    <col min="15919" max="15919" width="11.7109375" style="2" customWidth="1"/>
    <col min="15920" max="15920" width="25" style="2" customWidth="1"/>
    <col min="15921" max="15921" width="9.140625" style="2"/>
    <col min="15922" max="15922" width="49.85546875" style="2" customWidth="1"/>
    <col min="15923" max="15923" width="11.7109375" style="2" customWidth="1"/>
    <col min="15924" max="15924" width="25" style="2" customWidth="1"/>
    <col min="15925" max="15925" width="9.140625" style="2"/>
    <col min="15926" max="15926" width="49.85546875" style="2" customWidth="1"/>
    <col min="15927" max="15927" width="11.7109375" style="2" customWidth="1"/>
    <col min="15928" max="15928" width="25" style="2" customWidth="1"/>
    <col min="15929" max="15929" width="9.140625" style="2"/>
    <col min="15930" max="15930" width="49.85546875" style="2" customWidth="1"/>
    <col min="15931" max="15931" width="11.7109375" style="2" customWidth="1"/>
    <col min="15932" max="15932" width="25" style="2" customWidth="1"/>
    <col min="15933" max="15933" width="9.140625" style="2"/>
    <col min="15934" max="15934" width="49.85546875" style="2" customWidth="1"/>
    <col min="15935" max="15935" width="11.7109375" style="2" customWidth="1"/>
    <col min="15936" max="15936" width="25" style="2" customWidth="1"/>
    <col min="15937" max="15937" width="9.140625" style="2"/>
    <col min="15938" max="15938" width="49.85546875" style="2" customWidth="1"/>
    <col min="15939" max="15939" width="11.7109375" style="2" customWidth="1"/>
    <col min="15940" max="15940" width="25" style="2" customWidth="1"/>
    <col min="15941" max="15941" width="9.140625" style="2"/>
    <col min="15942" max="15942" width="49.85546875" style="2" customWidth="1"/>
    <col min="15943" max="15943" width="11.7109375" style="2" customWidth="1"/>
    <col min="15944" max="15944" width="25" style="2" customWidth="1"/>
    <col min="15945" max="15945" width="9.140625" style="2"/>
    <col min="15946" max="15946" width="49.85546875" style="2" customWidth="1"/>
    <col min="15947" max="15947" width="11.7109375" style="2" customWidth="1"/>
    <col min="15948" max="15948" width="25" style="2" customWidth="1"/>
    <col min="15949" max="15949" width="9.140625" style="2"/>
    <col min="15950" max="15950" width="49.85546875" style="2" customWidth="1"/>
    <col min="15951" max="15951" width="11.7109375" style="2" customWidth="1"/>
    <col min="15952" max="15952" width="25" style="2" customWidth="1"/>
    <col min="15953" max="15953" width="9.140625" style="2"/>
    <col min="15954" max="15954" width="49.85546875" style="2" customWidth="1"/>
    <col min="15955" max="15955" width="11.7109375" style="2" customWidth="1"/>
    <col min="15956" max="15956" width="25" style="2" customWidth="1"/>
    <col min="15957" max="15957" width="9.140625" style="2"/>
    <col min="15958" max="15958" width="49.85546875" style="2" customWidth="1"/>
    <col min="15959" max="15959" width="11.7109375" style="2" customWidth="1"/>
    <col min="15960" max="15960" width="25" style="2" customWidth="1"/>
    <col min="15961" max="15961" width="9.140625" style="2"/>
    <col min="15962" max="15962" width="49.85546875" style="2" customWidth="1"/>
    <col min="15963" max="15963" width="11.7109375" style="2" customWidth="1"/>
    <col min="15964" max="15964" width="25" style="2" customWidth="1"/>
    <col min="15965" max="15965" width="9.140625" style="2"/>
    <col min="15966" max="15966" width="49.85546875" style="2" customWidth="1"/>
    <col min="15967" max="15967" width="11.7109375" style="2" customWidth="1"/>
    <col min="15968" max="15968" width="25" style="2" customWidth="1"/>
    <col min="15969" max="15969" width="9.140625" style="2"/>
    <col min="15970" max="15970" width="49.85546875" style="2" customWidth="1"/>
    <col min="15971" max="15971" width="11.7109375" style="2" customWidth="1"/>
    <col min="15972" max="15972" width="25" style="2" customWidth="1"/>
    <col min="15973" max="15973" width="9.140625" style="2"/>
    <col min="15974" max="15974" width="49.85546875" style="2" customWidth="1"/>
    <col min="15975" max="15975" width="11.7109375" style="2" customWidth="1"/>
    <col min="15976" max="15976" width="25" style="2" customWidth="1"/>
    <col min="15977" max="15977" width="9.140625" style="2"/>
    <col min="15978" max="15978" width="49.85546875" style="2" customWidth="1"/>
    <col min="15979" max="15979" width="11.7109375" style="2" customWidth="1"/>
    <col min="15980" max="15980" width="25" style="2" customWidth="1"/>
    <col min="15981" max="15981" width="9.140625" style="2"/>
    <col min="15982" max="15982" width="49.85546875" style="2" customWidth="1"/>
    <col min="15983" max="15983" width="11.7109375" style="2" customWidth="1"/>
    <col min="15984" max="15984" width="25" style="2" customWidth="1"/>
    <col min="15985" max="15985" width="9.140625" style="2"/>
    <col min="15986" max="15986" width="49.85546875" style="2" customWidth="1"/>
    <col min="15987" max="15987" width="11.7109375" style="2" customWidth="1"/>
    <col min="15988" max="15988" width="25" style="2" customWidth="1"/>
    <col min="15989" max="15989" width="9.140625" style="2"/>
    <col min="15990" max="15990" width="49.85546875" style="2" customWidth="1"/>
    <col min="15991" max="15991" width="11.7109375" style="2" customWidth="1"/>
    <col min="15992" max="15992" width="25" style="2" customWidth="1"/>
    <col min="15993" max="15993" width="9.140625" style="2"/>
    <col min="15994" max="15994" width="49.85546875" style="2" customWidth="1"/>
    <col min="15995" max="15995" width="11.7109375" style="2" customWidth="1"/>
    <col min="15996" max="15996" width="25" style="2" customWidth="1"/>
    <col min="15997" max="15997" width="9.140625" style="2"/>
    <col min="15998" max="15998" width="49.85546875" style="2" customWidth="1"/>
    <col min="15999" max="15999" width="11.7109375" style="2" customWidth="1"/>
    <col min="16000" max="16000" width="25" style="2" customWidth="1"/>
    <col min="16001" max="16001" width="9.140625" style="2"/>
    <col min="16002" max="16002" width="49.85546875" style="2" customWidth="1"/>
    <col min="16003" max="16003" width="11.7109375" style="2" customWidth="1"/>
    <col min="16004" max="16004" width="25" style="2" customWidth="1"/>
    <col min="16005" max="16005" width="9.140625" style="2"/>
    <col min="16006" max="16006" width="49.85546875" style="2" customWidth="1"/>
    <col min="16007" max="16007" width="11.7109375" style="2" customWidth="1"/>
    <col min="16008" max="16008" width="25" style="2" customWidth="1"/>
    <col min="16009" max="16009" width="9.140625" style="2"/>
    <col min="16010" max="16010" width="49.85546875" style="2" customWidth="1"/>
    <col min="16011" max="16011" width="11.7109375" style="2" customWidth="1"/>
    <col min="16012" max="16012" width="25" style="2" customWidth="1"/>
    <col min="16013" max="16013" width="9.140625" style="2"/>
    <col min="16014" max="16014" width="49.85546875" style="2" customWidth="1"/>
    <col min="16015" max="16015" width="11.7109375" style="2" customWidth="1"/>
    <col min="16016" max="16016" width="25" style="2" customWidth="1"/>
    <col min="16017" max="16017" width="9.140625" style="2"/>
    <col min="16018" max="16018" width="49.85546875" style="2" customWidth="1"/>
    <col min="16019" max="16019" width="11.7109375" style="2" customWidth="1"/>
    <col min="16020" max="16020" width="25" style="2" customWidth="1"/>
    <col min="16021" max="16021" width="9.140625" style="2"/>
    <col min="16022" max="16022" width="49.85546875" style="2" customWidth="1"/>
    <col min="16023" max="16023" width="11.7109375" style="2" customWidth="1"/>
    <col min="16024" max="16024" width="25" style="2" customWidth="1"/>
    <col min="16025" max="16025" width="9.140625" style="2"/>
    <col min="16026" max="16026" width="49.85546875" style="2" customWidth="1"/>
    <col min="16027" max="16027" width="11.7109375" style="2" customWidth="1"/>
    <col min="16028" max="16028" width="25" style="2" customWidth="1"/>
    <col min="16029" max="16029" width="9.140625" style="2"/>
    <col min="16030" max="16030" width="49.85546875" style="2" customWidth="1"/>
    <col min="16031" max="16031" width="11.7109375" style="2" customWidth="1"/>
    <col min="16032" max="16032" width="25" style="2" customWidth="1"/>
    <col min="16033" max="16033" width="9.140625" style="2"/>
    <col min="16034" max="16034" width="49.85546875" style="2" customWidth="1"/>
    <col min="16035" max="16035" width="11.7109375" style="2" customWidth="1"/>
    <col min="16036" max="16036" width="25" style="2" customWidth="1"/>
    <col min="16037" max="16037" width="9.140625" style="2"/>
    <col min="16038" max="16038" width="49.85546875" style="2" customWidth="1"/>
    <col min="16039" max="16039" width="11.7109375" style="2" customWidth="1"/>
    <col min="16040" max="16040" width="25" style="2" customWidth="1"/>
    <col min="16041" max="16041" width="9.140625" style="2"/>
    <col min="16042" max="16042" width="49.85546875" style="2" customWidth="1"/>
    <col min="16043" max="16043" width="11.7109375" style="2" customWidth="1"/>
    <col min="16044" max="16044" width="25" style="2" customWidth="1"/>
    <col min="16045" max="16045" width="9.140625" style="2"/>
    <col min="16046" max="16046" width="49.85546875" style="2" customWidth="1"/>
    <col min="16047" max="16047" width="11.7109375" style="2" customWidth="1"/>
    <col min="16048" max="16048" width="25" style="2" customWidth="1"/>
    <col min="16049" max="16049" width="9.140625" style="2"/>
    <col min="16050" max="16050" width="49.85546875" style="2" customWidth="1"/>
    <col min="16051" max="16051" width="11.7109375" style="2" customWidth="1"/>
    <col min="16052" max="16052" width="25" style="2" customWidth="1"/>
    <col min="16053" max="16053" width="9.140625" style="2"/>
    <col min="16054" max="16054" width="49.85546875" style="2" customWidth="1"/>
    <col min="16055" max="16055" width="11.7109375" style="2" customWidth="1"/>
    <col min="16056" max="16056" width="25" style="2" customWidth="1"/>
    <col min="16057" max="16057" width="9.140625" style="2"/>
    <col min="16058" max="16058" width="49.85546875" style="2" customWidth="1"/>
    <col min="16059" max="16059" width="11.7109375" style="2" customWidth="1"/>
    <col min="16060" max="16060" width="25" style="2" customWidth="1"/>
    <col min="16061" max="16061" width="9.140625" style="2"/>
    <col min="16062" max="16062" width="49.85546875" style="2" customWidth="1"/>
    <col min="16063" max="16063" width="11.7109375" style="2" customWidth="1"/>
    <col min="16064" max="16064" width="25" style="2" customWidth="1"/>
    <col min="16065" max="16065" width="9.140625" style="2"/>
    <col min="16066" max="16066" width="49.85546875" style="2" customWidth="1"/>
    <col min="16067" max="16067" width="11.7109375" style="2" customWidth="1"/>
    <col min="16068" max="16068" width="25" style="2" customWidth="1"/>
    <col min="16069" max="16069" width="9.140625" style="2"/>
    <col min="16070" max="16070" width="49.85546875" style="2" customWidth="1"/>
    <col min="16071" max="16071" width="11.7109375" style="2" customWidth="1"/>
    <col min="16072" max="16072" width="25" style="2" customWidth="1"/>
    <col min="16073" max="16073" width="9.140625" style="2"/>
    <col min="16074" max="16074" width="49.85546875" style="2" customWidth="1"/>
    <col min="16075" max="16075" width="11.7109375" style="2" customWidth="1"/>
    <col min="16076" max="16076" width="25" style="2" customWidth="1"/>
    <col min="16077" max="16077" width="9.140625" style="2"/>
    <col min="16078" max="16078" width="49.85546875" style="2" customWidth="1"/>
    <col min="16079" max="16079" width="11.7109375" style="2" customWidth="1"/>
    <col min="16080" max="16080" width="25" style="2" customWidth="1"/>
    <col min="16081" max="16081" width="9.140625" style="2"/>
    <col min="16082" max="16082" width="49.85546875" style="2" customWidth="1"/>
    <col min="16083" max="16083" width="11.7109375" style="2" customWidth="1"/>
    <col min="16084" max="16084" width="25" style="2" customWidth="1"/>
    <col min="16085" max="16085" width="9.140625" style="2"/>
    <col min="16086" max="16086" width="49.85546875" style="2" customWidth="1"/>
    <col min="16087" max="16087" width="11.7109375" style="2" customWidth="1"/>
    <col min="16088" max="16088" width="25" style="2" customWidth="1"/>
    <col min="16089" max="16089" width="9.140625" style="2"/>
    <col min="16090" max="16090" width="49.85546875" style="2" customWidth="1"/>
    <col min="16091" max="16091" width="11.7109375" style="2" customWidth="1"/>
    <col min="16092" max="16092" width="25" style="2" customWidth="1"/>
    <col min="16093" max="16093" width="9.140625" style="2"/>
    <col min="16094" max="16094" width="49.85546875" style="2" customWidth="1"/>
    <col min="16095" max="16095" width="11.7109375" style="2" customWidth="1"/>
    <col min="16096" max="16096" width="25" style="2" customWidth="1"/>
    <col min="16097" max="16097" width="9.140625" style="2"/>
    <col min="16098" max="16098" width="49.85546875" style="2" customWidth="1"/>
    <col min="16099" max="16099" width="11.7109375" style="2" customWidth="1"/>
    <col min="16100" max="16100" width="25" style="2" customWidth="1"/>
    <col min="16101" max="16101" width="9.140625" style="2"/>
    <col min="16102" max="16102" width="49.85546875" style="2" customWidth="1"/>
    <col min="16103" max="16103" width="11.7109375" style="2" customWidth="1"/>
    <col min="16104" max="16104" width="25" style="2" customWidth="1"/>
    <col min="16105" max="16105" width="9.140625" style="2"/>
    <col min="16106" max="16106" width="49.85546875" style="2" customWidth="1"/>
    <col min="16107" max="16107" width="11.7109375" style="2" customWidth="1"/>
    <col min="16108" max="16108" width="25" style="2" customWidth="1"/>
    <col min="16109" max="16109" width="9.140625" style="2"/>
    <col min="16110" max="16110" width="49.85546875" style="2" customWidth="1"/>
    <col min="16111" max="16111" width="11.7109375" style="2" customWidth="1"/>
    <col min="16112" max="16112" width="25" style="2" customWidth="1"/>
    <col min="16113" max="16113" width="9.140625" style="2"/>
    <col min="16114" max="16114" width="49.85546875" style="2" customWidth="1"/>
    <col min="16115" max="16115" width="11.7109375" style="2" customWidth="1"/>
    <col min="16116" max="16116" width="25" style="2" customWidth="1"/>
    <col min="16117" max="16117" width="9.140625" style="2"/>
    <col min="16118" max="16118" width="49.85546875" style="2" customWidth="1"/>
    <col min="16119" max="16119" width="11.7109375" style="2" customWidth="1"/>
    <col min="16120" max="16120" width="25" style="2" customWidth="1"/>
    <col min="16121" max="16121" width="9.140625" style="2"/>
    <col min="16122" max="16122" width="49.85546875" style="2" customWidth="1"/>
    <col min="16123" max="16123" width="11.7109375" style="2" customWidth="1"/>
    <col min="16124" max="16124" width="25" style="2" customWidth="1"/>
    <col min="16125" max="16125" width="9.140625" style="2"/>
    <col min="16126" max="16126" width="49.85546875" style="2" customWidth="1"/>
    <col min="16127" max="16127" width="11.7109375" style="2" customWidth="1"/>
    <col min="16128" max="16128" width="25" style="2" customWidth="1"/>
    <col min="16129" max="16129" width="9.140625" style="2"/>
    <col min="16130" max="16130" width="49.85546875" style="2" customWidth="1"/>
    <col min="16131" max="16131" width="11.7109375" style="2" customWidth="1"/>
    <col min="16132" max="16132" width="25" style="2" customWidth="1"/>
    <col min="16133" max="16133" width="9.140625" style="2"/>
    <col min="16134" max="16134" width="49.85546875" style="2" customWidth="1"/>
    <col min="16135" max="16135" width="11.7109375" style="2" customWidth="1"/>
    <col min="16136" max="16136" width="25" style="2" customWidth="1"/>
    <col min="16137" max="16137" width="9.140625" style="2"/>
    <col min="16138" max="16138" width="49.85546875" style="2" customWidth="1"/>
    <col min="16139" max="16139" width="11.7109375" style="2" customWidth="1"/>
    <col min="16140" max="16140" width="25" style="2" customWidth="1"/>
    <col min="16141" max="16141" width="9.140625" style="2"/>
    <col min="16142" max="16142" width="49.85546875" style="2" customWidth="1"/>
    <col min="16143" max="16143" width="11.7109375" style="2" customWidth="1"/>
    <col min="16144" max="16144" width="25" style="2" customWidth="1"/>
    <col min="16145" max="16145" width="9.140625" style="2"/>
    <col min="16146" max="16146" width="49.85546875" style="2" customWidth="1"/>
    <col min="16147" max="16147" width="11.7109375" style="2" customWidth="1"/>
    <col min="16148" max="16148" width="25" style="2" customWidth="1"/>
    <col min="16149" max="16149" width="9.140625" style="2"/>
    <col min="16150" max="16150" width="49.85546875" style="2" customWidth="1"/>
    <col min="16151" max="16151" width="11.7109375" style="2" customWidth="1"/>
    <col min="16152" max="16152" width="25" style="2" customWidth="1"/>
    <col min="16153" max="16153" width="9.140625" style="2"/>
    <col min="16154" max="16154" width="49.85546875" style="2" customWidth="1"/>
    <col min="16155" max="16155" width="11.7109375" style="2" customWidth="1"/>
    <col min="16156" max="16156" width="25" style="2" customWidth="1"/>
    <col min="16157" max="16157" width="9.140625" style="2"/>
    <col min="16158" max="16158" width="49.85546875" style="2" customWidth="1"/>
    <col min="16159" max="16159" width="11.7109375" style="2" customWidth="1"/>
    <col min="16160" max="16160" width="25" style="2" customWidth="1"/>
    <col min="16161" max="16161" width="9.140625" style="2"/>
    <col min="16162" max="16162" width="49.85546875" style="2" customWidth="1"/>
    <col min="16163" max="16163" width="11.7109375" style="2" customWidth="1"/>
    <col min="16164" max="16164" width="25" style="2" customWidth="1"/>
    <col min="16165" max="16165" width="9.140625" style="2"/>
    <col min="16166" max="16166" width="49.85546875" style="2" customWidth="1"/>
    <col min="16167" max="16167" width="11.7109375" style="2" customWidth="1"/>
    <col min="16168" max="16168" width="25" style="2" customWidth="1"/>
    <col min="16169" max="16169" width="9.140625" style="2"/>
    <col min="16170" max="16170" width="49.85546875" style="2" customWidth="1"/>
    <col min="16171" max="16171" width="11.7109375" style="2" customWidth="1"/>
    <col min="16172" max="16172" width="25" style="2" customWidth="1"/>
    <col min="16173" max="16173" width="9.140625" style="2"/>
    <col min="16174" max="16174" width="49.85546875" style="2" customWidth="1"/>
    <col min="16175" max="16175" width="11.7109375" style="2" customWidth="1"/>
    <col min="16176" max="16176" width="25" style="2" customWidth="1"/>
    <col min="16177" max="16177" width="9.140625" style="2"/>
    <col min="16178" max="16178" width="49.85546875" style="2" customWidth="1"/>
    <col min="16179" max="16179" width="11.7109375" style="2" customWidth="1"/>
    <col min="16180" max="16180" width="25" style="2" customWidth="1"/>
    <col min="16181" max="16181" width="9.140625" style="2"/>
    <col min="16182" max="16182" width="49.85546875" style="2" customWidth="1"/>
    <col min="16183" max="16183" width="11.7109375" style="2" customWidth="1"/>
    <col min="16184" max="16184" width="25" style="2" customWidth="1"/>
    <col min="16185" max="16185" width="9.140625" style="2"/>
    <col min="16186" max="16186" width="49.85546875" style="2" customWidth="1"/>
    <col min="16187" max="16187" width="11.7109375" style="2" customWidth="1"/>
    <col min="16188" max="16188" width="25" style="2" customWidth="1"/>
    <col min="16189" max="16189" width="9.140625" style="2"/>
    <col min="16190" max="16190" width="49.85546875" style="2" customWidth="1"/>
    <col min="16191" max="16191" width="11.7109375" style="2" customWidth="1"/>
    <col min="16192" max="16192" width="25" style="2" customWidth="1"/>
    <col min="16193" max="16193" width="9.140625" style="2"/>
    <col min="16194" max="16194" width="49.85546875" style="2" customWidth="1"/>
    <col min="16195" max="16195" width="11.7109375" style="2" customWidth="1"/>
    <col min="16196" max="16196" width="25" style="2" customWidth="1"/>
    <col min="16197" max="16197" width="9.140625" style="2"/>
    <col min="16198" max="16198" width="49.85546875" style="2" customWidth="1"/>
    <col min="16199" max="16199" width="11.7109375" style="2" customWidth="1"/>
    <col min="16200" max="16200" width="25" style="2" customWidth="1"/>
    <col min="16201" max="16201" width="9.140625" style="2"/>
    <col min="16202" max="16202" width="49.85546875" style="2" customWidth="1"/>
    <col min="16203" max="16203" width="11.7109375" style="2" customWidth="1"/>
    <col min="16204" max="16204" width="25" style="2" customWidth="1"/>
    <col min="16205" max="16205" width="9.140625" style="2"/>
    <col min="16206" max="16206" width="49.85546875" style="2" customWidth="1"/>
    <col min="16207" max="16207" width="11.7109375" style="2" customWidth="1"/>
    <col min="16208" max="16208" width="25" style="2" customWidth="1"/>
    <col min="16209" max="16209" width="9.140625" style="2"/>
    <col min="16210" max="16210" width="49.85546875" style="2" customWidth="1"/>
    <col min="16211" max="16211" width="11.7109375" style="2" customWidth="1"/>
    <col min="16212" max="16212" width="25" style="2" customWidth="1"/>
    <col min="16213" max="16213" width="9.140625" style="2"/>
    <col min="16214" max="16214" width="49.85546875" style="2" customWidth="1"/>
    <col min="16215" max="16215" width="11.7109375" style="2" customWidth="1"/>
    <col min="16216" max="16216" width="25" style="2" customWidth="1"/>
    <col min="16217" max="16217" width="9.140625" style="2"/>
    <col min="16218" max="16218" width="49.85546875" style="2" customWidth="1"/>
    <col min="16219" max="16219" width="11.7109375" style="2" customWidth="1"/>
    <col min="16220" max="16220" width="25" style="2" customWidth="1"/>
    <col min="16221" max="16221" width="9.140625" style="2"/>
    <col min="16222" max="16222" width="49.85546875" style="2" customWidth="1"/>
    <col min="16223" max="16223" width="11.7109375" style="2" customWidth="1"/>
    <col min="16224" max="16224" width="25" style="2" customWidth="1"/>
    <col min="16225" max="16225" width="9.140625" style="2"/>
    <col min="16226" max="16226" width="49.85546875" style="2" customWidth="1"/>
    <col min="16227" max="16227" width="11.7109375" style="2" customWidth="1"/>
    <col min="16228" max="16228" width="25" style="2" customWidth="1"/>
    <col min="16229" max="16229" width="9.140625" style="2"/>
    <col min="16230" max="16230" width="49.85546875" style="2" customWidth="1"/>
    <col min="16231" max="16231" width="11.7109375" style="2" customWidth="1"/>
    <col min="16232" max="16232" width="25" style="2" customWidth="1"/>
    <col min="16233" max="16233" width="9.140625" style="2"/>
    <col min="16234" max="16234" width="49.85546875" style="2" customWidth="1"/>
    <col min="16235" max="16235" width="11.7109375" style="2" customWidth="1"/>
    <col min="16236" max="16236" width="25" style="2" customWidth="1"/>
    <col min="16237" max="16237" width="9.140625" style="2"/>
    <col min="16238" max="16238" width="49.85546875" style="2" customWidth="1"/>
    <col min="16239" max="16239" width="11.7109375" style="2" customWidth="1"/>
    <col min="16240" max="16240" width="25" style="2" customWidth="1"/>
    <col min="16241" max="16241" width="9.140625" style="2"/>
    <col min="16242" max="16242" width="49.85546875" style="2" customWidth="1"/>
    <col min="16243" max="16243" width="11.7109375" style="2" customWidth="1"/>
    <col min="16244" max="16244" width="25" style="2" customWidth="1"/>
    <col min="16245" max="16245" width="9.140625" style="2"/>
    <col min="16246" max="16246" width="49.85546875" style="2" customWidth="1"/>
    <col min="16247" max="16247" width="11.7109375" style="2" customWidth="1"/>
    <col min="16248" max="16248" width="25" style="2" customWidth="1"/>
    <col min="16249" max="16249" width="9.140625" style="2"/>
    <col min="16250" max="16250" width="49.85546875" style="2" customWidth="1"/>
    <col min="16251" max="16251" width="11.7109375" style="2" customWidth="1"/>
    <col min="16252" max="16252" width="25" style="2" customWidth="1"/>
    <col min="16253" max="16253" width="9.140625" style="2"/>
    <col min="16254" max="16254" width="49.85546875" style="2" customWidth="1"/>
    <col min="16255" max="16255" width="11.7109375" style="2" customWidth="1"/>
    <col min="16256" max="16256" width="25" style="2" customWidth="1"/>
    <col min="16257" max="16257" width="9.140625" style="2"/>
    <col min="16258" max="16258" width="49.85546875" style="2" customWidth="1"/>
    <col min="16259" max="16259" width="11.7109375" style="2" customWidth="1"/>
    <col min="16260" max="16260" width="25" style="2" customWidth="1"/>
    <col min="16261" max="16261" width="9.140625" style="2"/>
    <col min="16262" max="16262" width="49.85546875" style="2" customWidth="1"/>
    <col min="16263" max="16263" width="11.7109375" style="2" customWidth="1"/>
    <col min="16264" max="16264" width="25" style="2" customWidth="1"/>
    <col min="16265" max="16265" width="9.140625" style="2"/>
    <col min="16266" max="16266" width="49.85546875" style="2" customWidth="1"/>
    <col min="16267" max="16267" width="11.7109375" style="2" customWidth="1"/>
    <col min="16268" max="16268" width="25" style="2" customWidth="1"/>
    <col min="16269" max="16269" width="9.140625" style="2"/>
    <col min="16270" max="16270" width="49.85546875" style="2" customWidth="1"/>
    <col min="16271" max="16271" width="11.7109375" style="2" customWidth="1"/>
    <col min="16272" max="16272" width="25" style="2" customWidth="1"/>
    <col min="16273" max="16273" width="9.140625" style="2"/>
    <col min="16274" max="16274" width="49.85546875" style="2" customWidth="1"/>
    <col min="16275" max="16275" width="11.7109375" style="2" customWidth="1"/>
    <col min="16276" max="16276" width="25" style="2" customWidth="1"/>
    <col min="16277" max="16277" width="9.140625" style="2"/>
    <col min="16278" max="16278" width="49.85546875" style="2" customWidth="1"/>
    <col min="16279" max="16279" width="11.7109375" style="2" customWidth="1"/>
    <col min="16280" max="16280" width="25" style="2" customWidth="1"/>
    <col min="16281" max="16281" width="9.140625" style="2"/>
    <col min="16282" max="16282" width="49.85546875" style="2" customWidth="1"/>
    <col min="16283" max="16283" width="11.7109375" style="2" customWidth="1"/>
    <col min="16284" max="16284" width="25" style="2" customWidth="1"/>
    <col min="16285" max="16285" width="9.140625" style="2"/>
    <col min="16286" max="16286" width="49.85546875" style="2" customWidth="1"/>
    <col min="16287" max="16287" width="11.7109375" style="2" customWidth="1"/>
    <col min="16288" max="16288" width="25" style="2" customWidth="1"/>
    <col min="16289" max="16289" width="9.140625" style="2"/>
    <col min="16290" max="16290" width="49.85546875" style="2" customWidth="1"/>
    <col min="16291" max="16291" width="11.7109375" style="2" customWidth="1"/>
    <col min="16292" max="16292" width="25" style="2" customWidth="1"/>
    <col min="16293" max="16293" width="9.140625" style="2"/>
    <col min="16294" max="16294" width="49.85546875" style="2" customWidth="1"/>
    <col min="16295" max="16295" width="11.7109375" style="2" customWidth="1"/>
    <col min="16296" max="16296" width="25" style="2" customWidth="1"/>
    <col min="16297" max="16297" width="9.140625" style="2"/>
    <col min="16298" max="16298" width="49.85546875" style="2" customWidth="1"/>
    <col min="16299" max="16299" width="11.7109375" style="2" customWidth="1"/>
    <col min="16300" max="16300" width="25" style="2" customWidth="1"/>
    <col min="16301" max="16301" width="9.140625" style="2"/>
    <col min="16302" max="16302" width="49.85546875" style="2" customWidth="1"/>
    <col min="16303" max="16303" width="11.7109375" style="2" customWidth="1"/>
    <col min="16304" max="16304" width="25" style="2" customWidth="1"/>
    <col min="16305" max="16305" width="9.140625" style="2"/>
    <col min="16306" max="16306" width="49.85546875" style="2" customWidth="1"/>
    <col min="16307" max="16307" width="11.7109375" style="2" customWidth="1"/>
    <col min="16308" max="16308" width="25" style="2" customWidth="1"/>
    <col min="16309" max="16309" width="9.140625" style="2"/>
    <col min="16310" max="16310" width="49.85546875" style="2" customWidth="1"/>
    <col min="16311" max="16311" width="11.7109375" style="2" customWidth="1"/>
    <col min="16312" max="16312" width="25" style="2" customWidth="1"/>
    <col min="16313" max="16313" width="9.140625" style="2"/>
    <col min="16314" max="16314" width="49.85546875" style="2" customWidth="1"/>
    <col min="16315" max="16315" width="11.7109375" style="2" customWidth="1"/>
    <col min="16316" max="16316" width="25" style="2" customWidth="1"/>
    <col min="16317" max="16317" width="9.140625" style="2"/>
    <col min="16318" max="16318" width="49.85546875" style="2" customWidth="1"/>
    <col min="16319" max="16319" width="11.7109375" style="2" customWidth="1"/>
    <col min="16320" max="16320" width="25" style="2" customWidth="1"/>
    <col min="16321" max="16321" width="9.140625" style="2"/>
    <col min="16322" max="16322" width="49.85546875" style="2" customWidth="1"/>
    <col min="16323" max="16323" width="11.7109375" style="2" customWidth="1"/>
    <col min="16324" max="16324" width="25" style="2" customWidth="1"/>
    <col min="16325" max="16325" width="9.140625" style="2"/>
    <col min="16326" max="16326" width="49.85546875" style="2" customWidth="1"/>
    <col min="16327" max="16327" width="11.7109375" style="2" customWidth="1"/>
    <col min="16328" max="16328" width="25" style="2" customWidth="1"/>
    <col min="16329" max="16329" width="9.140625" style="2"/>
    <col min="16330" max="16330" width="49.85546875" style="2" customWidth="1"/>
    <col min="16331" max="16331" width="11.7109375" style="2" customWidth="1"/>
    <col min="16332" max="16332" width="25" style="2" customWidth="1"/>
    <col min="16333" max="16333" width="9.140625" style="2"/>
    <col min="16334" max="16334" width="49.85546875" style="2" customWidth="1"/>
    <col min="16335" max="16335" width="11.7109375" style="2" customWidth="1"/>
    <col min="16336" max="16336" width="25" style="2" customWidth="1"/>
    <col min="16337" max="16337" width="9.140625" style="2"/>
    <col min="16338" max="16338" width="49.85546875" style="2" customWidth="1"/>
    <col min="16339" max="16339" width="11.7109375" style="2" customWidth="1"/>
    <col min="16340" max="16340" width="25" style="2" customWidth="1"/>
    <col min="16341" max="16341" width="9.140625" style="2"/>
    <col min="16342" max="16342" width="49.85546875" style="2" customWidth="1"/>
    <col min="16343" max="16343" width="11.7109375" style="2" customWidth="1"/>
    <col min="16344" max="16344" width="25" style="2" customWidth="1"/>
    <col min="16345" max="16345" width="9.140625" style="2"/>
    <col min="16346" max="16346" width="49.85546875" style="2" customWidth="1"/>
    <col min="16347" max="16347" width="11.7109375" style="2" customWidth="1"/>
    <col min="16348" max="16348" width="25" style="2" customWidth="1"/>
    <col min="16349" max="16349" width="9.140625" style="2"/>
    <col min="16350" max="16350" width="49.85546875" style="2" customWidth="1"/>
    <col min="16351" max="16351" width="11.7109375" style="2" customWidth="1"/>
    <col min="16352" max="16352" width="25" style="2" customWidth="1"/>
    <col min="16353" max="16353" width="9.140625" style="2"/>
    <col min="16354" max="16354" width="49.85546875" style="2" customWidth="1"/>
    <col min="16355" max="16355" width="11.7109375" style="2" customWidth="1"/>
    <col min="16356" max="16384" width="25" style="2" customWidth="1"/>
  </cols>
  <sheetData>
    <row r="1" spans="1:7" s="168" customFormat="1" ht="15">
      <c r="A1" s="172"/>
      <c r="B1" s="172"/>
      <c r="C1" s="170" t="s">
        <v>318</v>
      </c>
      <c r="D1" s="170"/>
      <c r="E1" s="170"/>
      <c r="F1" s="170"/>
    </row>
    <row r="2" spans="1:7" s="168" customFormat="1" ht="15">
      <c r="A2" s="172"/>
      <c r="B2" s="172"/>
      <c r="C2" s="171" t="s">
        <v>319</v>
      </c>
      <c r="D2" s="171"/>
      <c r="E2" s="171"/>
      <c r="F2" s="171"/>
    </row>
    <row r="3" spans="1:7" s="168" customFormat="1" ht="15">
      <c r="A3" s="172"/>
      <c r="B3" s="172"/>
      <c r="C3" s="171" t="s">
        <v>320</v>
      </c>
      <c r="D3" s="171"/>
      <c r="E3" s="171"/>
      <c r="F3" s="171"/>
    </row>
    <row r="4" spans="1:7" s="168" customFormat="1" ht="15">
      <c r="A4" s="172"/>
      <c r="B4" s="172"/>
      <c r="C4" s="171" t="s">
        <v>321</v>
      </c>
      <c r="D4" s="171"/>
      <c r="E4" s="171"/>
      <c r="F4" s="171"/>
    </row>
    <row r="5" spans="1:7" s="168" customFormat="1" ht="15">
      <c r="A5" s="172"/>
      <c r="B5" s="172"/>
      <c r="C5" s="171" t="s">
        <v>322</v>
      </c>
      <c r="D5" s="171"/>
      <c r="E5" s="171"/>
      <c r="F5" s="171"/>
    </row>
    <row r="6" spans="1:7" s="168" customFormat="1" ht="15">
      <c r="A6" s="172"/>
      <c r="B6" s="172"/>
      <c r="C6" s="175"/>
      <c r="D6" s="175"/>
      <c r="E6" s="175"/>
      <c r="F6" s="175"/>
    </row>
    <row r="7" spans="1:7" ht="15" customHeight="1">
      <c r="A7" s="173"/>
      <c r="B7" s="172"/>
      <c r="C7" s="171" t="s">
        <v>324</v>
      </c>
      <c r="D7" s="171"/>
      <c r="E7" s="171"/>
      <c r="F7" s="171"/>
    </row>
    <row r="8" spans="1:7" ht="16.5" customHeight="1">
      <c r="A8" s="174" t="s">
        <v>330</v>
      </c>
      <c r="B8" s="174"/>
      <c r="C8" s="174"/>
      <c r="D8" s="174"/>
      <c r="E8" s="174"/>
      <c r="F8" s="174"/>
    </row>
    <row r="9" spans="1:7" ht="15">
      <c r="A9" s="173" t="s">
        <v>326</v>
      </c>
      <c r="B9" s="172"/>
      <c r="C9" s="172"/>
      <c r="D9" s="175"/>
      <c r="E9" s="175"/>
      <c r="F9" s="131"/>
      <c r="G9" s="4"/>
    </row>
    <row r="10" spans="1:7" ht="15">
      <c r="A10" s="173" t="s">
        <v>327</v>
      </c>
      <c r="B10" s="172"/>
      <c r="C10" s="172"/>
      <c r="D10" s="175"/>
      <c r="E10" s="175"/>
      <c r="F10" s="131"/>
      <c r="G10" s="4"/>
    </row>
    <row r="11" spans="1:7" ht="15">
      <c r="A11" s="173" t="s">
        <v>328</v>
      </c>
      <c r="B11" s="172"/>
      <c r="C11" s="172"/>
      <c r="D11" s="175"/>
      <c r="E11" s="175"/>
      <c r="F11" s="131"/>
      <c r="G11" s="4"/>
    </row>
    <row r="12" spans="1:7" ht="15">
      <c r="A12" s="177" t="s">
        <v>329</v>
      </c>
      <c r="B12" s="177"/>
      <c r="C12" s="177"/>
      <c r="D12" s="175"/>
      <c r="E12" s="175"/>
      <c r="F12" s="131"/>
      <c r="G12" s="4"/>
    </row>
    <row r="14" spans="1:7">
      <c r="A14" s="149"/>
      <c r="B14" s="149"/>
      <c r="C14" s="149"/>
    </row>
    <row r="15" spans="1:7" ht="15.75" customHeight="1">
      <c r="A15" s="118"/>
      <c r="B15" s="118"/>
      <c r="C15" s="22"/>
    </row>
    <row r="16" spans="1:7" s="117" customFormat="1" ht="24" customHeight="1">
      <c r="A16" s="143" t="s">
        <v>0</v>
      </c>
      <c r="B16" s="145" t="s">
        <v>1</v>
      </c>
      <c r="C16" s="143" t="s">
        <v>2</v>
      </c>
      <c r="D16" s="151" t="s">
        <v>290</v>
      </c>
      <c r="E16" s="150" t="s">
        <v>317</v>
      </c>
      <c r="F16" s="141" t="s">
        <v>323</v>
      </c>
    </row>
    <row r="17" spans="1:6" ht="61.5" customHeight="1">
      <c r="A17" s="144"/>
      <c r="B17" s="146"/>
      <c r="C17" s="144"/>
      <c r="D17" s="152"/>
      <c r="E17" s="150"/>
      <c r="F17" s="142"/>
    </row>
    <row r="18" spans="1:6" s="5" customFormat="1">
      <c r="A18" s="6">
        <v>1</v>
      </c>
      <c r="B18" s="7">
        <v>2</v>
      </c>
      <c r="C18" s="6">
        <v>3</v>
      </c>
      <c r="D18" s="6">
        <v>4</v>
      </c>
      <c r="E18" s="92" t="s">
        <v>4</v>
      </c>
      <c r="F18" s="130">
        <v>7</v>
      </c>
    </row>
    <row r="19" spans="1:6" s="5" customFormat="1">
      <c r="A19" s="119" t="s">
        <v>6</v>
      </c>
      <c r="B19" s="8" t="s">
        <v>7</v>
      </c>
      <c r="C19" s="120" t="s">
        <v>8</v>
      </c>
      <c r="D19" s="69">
        <f t="shared" ref="D19:E19" si="0">D20+D25+D28+D29+D31+D36+D45+D47</f>
        <v>4154409.9630000005</v>
      </c>
      <c r="E19" s="69">
        <f t="shared" si="0"/>
        <v>1915295.4213057822</v>
      </c>
      <c r="F19" s="44">
        <f>(E19-D19)/D19*100</f>
        <v>-53.89729375858947</v>
      </c>
    </row>
    <row r="20" spans="1:6" s="5" customFormat="1">
      <c r="A20" s="119">
        <v>1</v>
      </c>
      <c r="B20" s="8" t="s">
        <v>9</v>
      </c>
      <c r="C20" s="7" t="s">
        <v>10</v>
      </c>
      <c r="D20" s="69">
        <f>D21+D22+D23+D24</f>
        <v>3204484.1180000002</v>
      </c>
      <c r="E20" s="69">
        <f t="shared" ref="E20" si="1">E21+E22+E23+E24</f>
        <v>1459834.1348320995</v>
      </c>
      <c r="F20" s="44">
        <f t="shared" ref="F20:F83" si="2">(E20-D20)/D20*100</f>
        <v>-54.444020282952152</v>
      </c>
    </row>
    <row r="21" spans="1:6">
      <c r="A21" s="6" t="s">
        <v>11</v>
      </c>
      <c r="B21" s="9" t="s">
        <v>12</v>
      </c>
      <c r="C21" s="7" t="s">
        <v>10</v>
      </c>
      <c r="D21" s="70">
        <v>35556.214</v>
      </c>
      <c r="E21" s="70">
        <v>15371.300767976199</v>
      </c>
      <c r="F21" s="45">
        <f t="shared" si="2"/>
        <v>-56.76901717383015</v>
      </c>
    </row>
    <row r="22" spans="1:6">
      <c r="A22" s="6" t="s">
        <v>13</v>
      </c>
      <c r="B22" s="9" t="s">
        <v>14</v>
      </c>
      <c r="C22" s="7" t="s">
        <v>10</v>
      </c>
      <c r="D22" s="70">
        <v>3201.3539999999998</v>
      </c>
      <c r="E22" s="70">
        <v>1301.9102543213601</v>
      </c>
      <c r="F22" s="45">
        <f t="shared" si="2"/>
        <v>-59.332511983324551</v>
      </c>
    </row>
    <row r="23" spans="1:6" ht="15.75" customHeight="1">
      <c r="A23" s="6" t="s">
        <v>15</v>
      </c>
      <c r="B23" s="9" t="s">
        <v>16</v>
      </c>
      <c r="C23" s="7" t="s">
        <v>10</v>
      </c>
      <c r="D23" s="70">
        <v>927.56</v>
      </c>
      <c r="E23" s="70">
        <v>8122.4316868020005</v>
      </c>
      <c r="F23" s="45">
        <f t="shared" si="2"/>
        <v>775.67722700439867</v>
      </c>
    </row>
    <row r="24" spans="1:6" ht="15.75" customHeight="1">
      <c r="A24" s="6" t="s">
        <v>131</v>
      </c>
      <c r="B24" s="12" t="s">
        <v>289</v>
      </c>
      <c r="C24" s="7" t="s">
        <v>10</v>
      </c>
      <c r="D24" s="70">
        <v>3164798.99</v>
      </c>
      <c r="E24" s="70">
        <v>1435038.4921230001</v>
      </c>
      <c r="F24" s="45">
        <f t="shared" si="2"/>
        <v>-54.656251576881353</v>
      </c>
    </row>
    <row r="25" spans="1:6" s="5" customFormat="1">
      <c r="A25" s="119">
        <v>2</v>
      </c>
      <c r="B25" s="13" t="s">
        <v>233</v>
      </c>
      <c r="C25" s="7" t="s">
        <v>10</v>
      </c>
      <c r="D25" s="69">
        <v>199343.45</v>
      </c>
      <c r="E25" s="69">
        <f t="shared" ref="E25" si="3">E26+E27</f>
        <v>97007.872097960601</v>
      </c>
      <c r="F25" s="44">
        <f t="shared" si="2"/>
        <v>-51.336313233286269</v>
      </c>
    </row>
    <row r="26" spans="1:6">
      <c r="A26" s="6" t="s">
        <v>17</v>
      </c>
      <c r="B26" s="14" t="s">
        <v>234</v>
      </c>
      <c r="C26" s="7" t="s">
        <v>10</v>
      </c>
      <c r="D26" s="70">
        <v>181386.22</v>
      </c>
      <c r="E26" s="70">
        <v>88269.219379400005</v>
      </c>
      <c r="F26" s="45">
        <f t="shared" si="2"/>
        <v>-51.336314644298774</v>
      </c>
    </row>
    <row r="27" spans="1:6" ht="15" customHeight="1">
      <c r="A27" s="6" t="s">
        <v>18</v>
      </c>
      <c r="B27" s="14" t="s">
        <v>235</v>
      </c>
      <c r="C27" s="7" t="s">
        <v>10</v>
      </c>
      <c r="D27" s="68">
        <v>17957.235779999999</v>
      </c>
      <c r="E27" s="68">
        <f>E26*0.9*0.11</f>
        <v>8738.652718560601</v>
      </c>
      <c r="F27" s="45">
        <f t="shared" si="2"/>
        <v>-51.336314644298774</v>
      </c>
    </row>
    <row r="28" spans="1:6" s="5" customFormat="1">
      <c r="A28" s="119">
        <v>3</v>
      </c>
      <c r="B28" s="8" t="s">
        <v>132</v>
      </c>
      <c r="C28" s="120" t="s">
        <v>10</v>
      </c>
      <c r="D28" s="69">
        <v>85526.99</v>
      </c>
      <c r="E28" s="69">
        <v>41605.089973550246</v>
      </c>
      <c r="F28" s="44">
        <f t="shared" si="2"/>
        <v>-51.354432123064022</v>
      </c>
    </row>
    <row r="29" spans="1:6" s="5" customFormat="1">
      <c r="A29" s="119">
        <v>4</v>
      </c>
      <c r="B29" s="8" t="s">
        <v>21</v>
      </c>
      <c r="C29" s="120" t="s">
        <v>10</v>
      </c>
      <c r="D29" s="69">
        <f t="shared" ref="D29:E29" si="4">D30</f>
        <v>25739.64</v>
      </c>
      <c r="E29" s="69">
        <f t="shared" si="4"/>
        <v>11548.6322873717</v>
      </c>
      <c r="F29" s="44">
        <f t="shared" si="2"/>
        <v>-55.132891185068246</v>
      </c>
    </row>
    <row r="30" spans="1:6" ht="26.25" customHeight="1">
      <c r="A30" s="6" t="s">
        <v>22</v>
      </c>
      <c r="B30" s="11" t="s">
        <v>291</v>
      </c>
      <c r="C30" s="7" t="s">
        <v>10</v>
      </c>
      <c r="D30" s="70">
        <v>25739.64</v>
      </c>
      <c r="E30" s="70">
        <v>11548.6322873717</v>
      </c>
      <c r="F30" s="45">
        <f t="shared" si="2"/>
        <v>-55.132891185068246</v>
      </c>
    </row>
    <row r="31" spans="1:6" ht="27.75" customHeight="1">
      <c r="A31" s="119" t="s">
        <v>4</v>
      </c>
      <c r="B31" s="23" t="s">
        <v>133</v>
      </c>
      <c r="C31" s="120" t="s">
        <v>10</v>
      </c>
      <c r="D31" s="69">
        <f>SUM(D32:D35)</f>
        <v>25645.439999999999</v>
      </c>
      <c r="E31" s="69">
        <f t="shared" ref="E31" si="5">SUM(E32:E35)</f>
        <v>9695.8305263999991</v>
      </c>
      <c r="F31" s="44">
        <f t="shared" si="2"/>
        <v>-62.192769839784376</v>
      </c>
    </row>
    <row r="32" spans="1:6">
      <c r="A32" s="24" t="s">
        <v>24</v>
      </c>
      <c r="B32" s="14" t="s">
        <v>34</v>
      </c>
      <c r="C32" s="7" t="s">
        <v>10</v>
      </c>
      <c r="D32" s="70">
        <v>22093.37</v>
      </c>
      <c r="E32" s="70">
        <v>8560.2341699999997</v>
      </c>
      <c r="F32" s="45">
        <f t="shared" si="2"/>
        <v>-61.254285018537239</v>
      </c>
    </row>
    <row r="33" spans="1:6">
      <c r="A33" s="25" t="s">
        <v>25</v>
      </c>
      <c r="B33" s="14" t="s">
        <v>134</v>
      </c>
      <c r="C33" s="7" t="s">
        <v>10</v>
      </c>
      <c r="D33" s="70">
        <v>1436.28</v>
      </c>
      <c r="E33" s="70">
        <v>1086.8999964</v>
      </c>
      <c r="F33" s="45">
        <f t="shared" si="2"/>
        <v>-24.325340713509902</v>
      </c>
    </row>
    <row r="34" spans="1:6">
      <c r="A34" s="25" t="s">
        <v>27</v>
      </c>
      <c r="B34" s="14" t="s">
        <v>43</v>
      </c>
      <c r="C34" s="7" t="s">
        <v>10</v>
      </c>
      <c r="D34" s="70">
        <v>107.82</v>
      </c>
      <c r="E34" s="70">
        <v>48.696359999999999</v>
      </c>
      <c r="F34" s="45">
        <f t="shared" si="2"/>
        <v>-54.835503617139679</v>
      </c>
    </row>
    <row r="35" spans="1:6">
      <c r="A35" s="25" t="s">
        <v>29</v>
      </c>
      <c r="B35" s="14" t="s">
        <v>45</v>
      </c>
      <c r="C35" s="7" t="s">
        <v>10</v>
      </c>
      <c r="D35" s="70">
        <v>2007.97</v>
      </c>
      <c r="E35" s="70"/>
      <c r="F35" s="45">
        <f t="shared" si="2"/>
        <v>-100</v>
      </c>
    </row>
    <row r="36" spans="1:6" s="5" customFormat="1">
      <c r="A36" s="119" t="s">
        <v>5</v>
      </c>
      <c r="B36" s="8" t="s">
        <v>23</v>
      </c>
      <c r="C36" s="7" t="s">
        <v>10</v>
      </c>
      <c r="D36" s="69">
        <f t="shared" ref="D36:E36" si="6">SUM(D37:D44)</f>
        <v>15310.58</v>
      </c>
      <c r="E36" s="69">
        <f t="shared" si="6"/>
        <v>3860.8951883999998</v>
      </c>
      <c r="F36" s="44">
        <f t="shared" si="2"/>
        <v>-74.782828681865738</v>
      </c>
    </row>
    <row r="37" spans="1:6">
      <c r="A37" s="24" t="s">
        <v>135</v>
      </c>
      <c r="B37" s="14" t="s">
        <v>136</v>
      </c>
      <c r="C37" s="7" t="s">
        <v>10</v>
      </c>
      <c r="D37" s="70">
        <v>6575.24</v>
      </c>
      <c r="E37" s="70">
        <v>3063.6883604</v>
      </c>
      <c r="F37" s="45">
        <f t="shared" si="2"/>
        <v>-53.405680090764754</v>
      </c>
    </row>
    <row r="38" spans="1:6">
      <c r="A38" s="24" t="s">
        <v>137</v>
      </c>
      <c r="B38" s="14" t="s">
        <v>36</v>
      </c>
      <c r="C38" s="7" t="s">
        <v>10</v>
      </c>
      <c r="D38" s="70">
        <v>476.54</v>
      </c>
      <c r="E38" s="70">
        <v>180.74396400000001</v>
      </c>
      <c r="F38" s="45">
        <f t="shared" si="2"/>
        <v>-62.071607000461661</v>
      </c>
    </row>
    <row r="39" spans="1:6">
      <c r="A39" s="24" t="s">
        <v>138</v>
      </c>
      <c r="B39" s="14" t="s">
        <v>30</v>
      </c>
      <c r="C39" s="7" t="s">
        <v>10</v>
      </c>
      <c r="D39" s="70">
        <v>4873.95</v>
      </c>
      <c r="E39" s="70">
        <v>383.48742400000003</v>
      </c>
      <c r="F39" s="45">
        <f t="shared" si="2"/>
        <v>-92.131896634146841</v>
      </c>
    </row>
    <row r="40" spans="1:6" ht="13.5" customHeight="1">
      <c r="A40" s="24" t="s">
        <v>139</v>
      </c>
      <c r="B40" s="14" t="s">
        <v>140</v>
      </c>
      <c r="C40" s="7" t="s">
        <v>10</v>
      </c>
      <c r="D40" s="70">
        <v>162.91999999999999</v>
      </c>
      <c r="E40" s="70">
        <v>73.615439999999992</v>
      </c>
      <c r="F40" s="45">
        <f t="shared" si="2"/>
        <v>-54.814976675669037</v>
      </c>
    </row>
    <row r="41" spans="1:6">
      <c r="A41" s="24" t="s">
        <v>141</v>
      </c>
      <c r="B41" s="14" t="s">
        <v>32</v>
      </c>
      <c r="C41" s="7" t="s">
        <v>10</v>
      </c>
      <c r="D41" s="70">
        <v>9.43</v>
      </c>
      <c r="E41" s="70"/>
      <c r="F41" s="45">
        <f t="shared" si="2"/>
        <v>-100</v>
      </c>
    </row>
    <row r="42" spans="1:6">
      <c r="A42" s="24" t="s">
        <v>142</v>
      </c>
      <c r="B42" s="14" t="s">
        <v>143</v>
      </c>
      <c r="C42" s="7" t="s">
        <v>10</v>
      </c>
      <c r="D42" s="70">
        <v>45.43</v>
      </c>
      <c r="E42" s="70">
        <v>35.129999999999995</v>
      </c>
      <c r="F42" s="45">
        <f t="shared" si="2"/>
        <v>-22.672243011226069</v>
      </c>
    </row>
    <row r="43" spans="1:6">
      <c r="A43" s="24" t="s">
        <v>144</v>
      </c>
      <c r="B43" s="14" t="s">
        <v>26</v>
      </c>
      <c r="C43" s="7" t="s">
        <v>10</v>
      </c>
      <c r="D43" s="70">
        <v>306.95999999999998</v>
      </c>
      <c r="E43" s="70">
        <v>124.23</v>
      </c>
      <c r="F43" s="45">
        <f t="shared" si="2"/>
        <v>-59.528928850664578</v>
      </c>
    </row>
    <row r="44" spans="1:6">
      <c r="A44" s="6" t="s">
        <v>145</v>
      </c>
      <c r="B44" s="14" t="s">
        <v>146</v>
      </c>
      <c r="C44" s="7" t="s">
        <v>10</v>
      </c>
      <c r="D44" s="70">
        <v>2860.11</v>
      </c>
      <c r="E44" s="70"/>
      <c r="F44" s="45">
        <f t="shared" si="2"/>
        <v>-100</v>
      </c>
    </row>
    <row r="45" spans="1:6">
      <c r="A45" s="119" t="s">
        <v>50</v>
      </c>
      <c r="B45" s="13" t="s">
        <v>46</v>
      </c>
      <c r="C45" s="7" t="s">
        <v>10</v>
      </c>
      <c r="D45" s="69">
        <f t="shared" ref="D45:E45" si="7">D46</f>
        <v>20.82</v>
      </c>
      <c r="E45" s="69">
        <f t="shared" si="7"/>
        <v>10.3164</v>
      </c>
      <c r="F45" s="44">
        <f t="shared" si="2"/>
        <v>-50.449567723342938</v>
      </c>
    </row>
    <row r="46" spans="1:6">
      <c r="A46" s="6"/>
      <c r="B46" s="14" t="s">
        <v>47</v>
      </c>
      <c r="C46" s="7" t="s">
        <v>10</v>
      </c>
      <c r="D46" s="70">
        <v>20.82</v>
      </c>
      <c r="E46" s="70">
        <v>10.3164</v>
      </c>
      <c r="F46" s="45">
        <f t="shared" si="2"/>
        <v>-50.449567723342938</v>
      </c>
    </row>
    <row r="47" spans="1:6" s="5" customFormat="1" ht="25.5">
      <c r="A47" s="119" t="s">
        <v>87</v>
      </c>
      <c r="B47" s="26" t="s">
        <v>147</v>
      </c>
      <c r="C47" s="120" t="s">
        <v>8</v>
      </c>
      <c r="D47" s="69">
        <v>598338.92500000005</v>
      </c>
      <c r="E47" s="69">
        <v>291732.65000000002</v>
      </c>
      <c r="F47" s="44">
        <f t="shared" si="2"/>
        <v>-51.242909693699104</v>
      </c>
    </row>
    <row r="48" spans="1:6" s="5" customFormat="1">
      <c r="A48" s="119" t="s">
        <v>48</v>
      </c>
      <c r="B48" s="8" t="s">
        <v>49</v>
      </c>
      <c r="C48" s="120" t="s">
        <v>10</v>
      </c>
      <c r="D48" s="69">
        <f t="shared" ref="D48:E48" si="8">D49</f>
        <v>48269.832969999996</v>
      </c>
      <c r="E48" s="69">
        <f t="shared" si="8"/>
        <v>21189.039434445454</v>
      </c>
      <c r="F48" s="44">
        <f t="shared" si="2"/>
        <v>-56.10293607683586</v>
      </c>
    </row>
    <row r="49" spans="1:6" s="5" customFormat="1">
      <c r="A49" s="119" t="s">
        <v>102</v>
      </c>
      <c r="B49" s="8" t="s">
        <v>51</v>
      </c>
      <c r="C49" s="120" t="s">
        <v>10</v>
      </c>
      <c r="D49" s="69">
        <f t="shared" ref="D49:E49" si="9">D50+D51+D52+D53+D59+D60+D61+D62+D63</f>
        <v>48269.832969999996</v>
      </c>
      <c r="E49" s="69">
        <f t="shared" si="9"/>
        <v>21189.039434445454</v>
      </c>
      <c r="F49" s="44">
        <f t="shared" si="2"/>
        <v>-56.10293607683586</v>
      </c>
    </row>
    <row r="50" spans="1:6">
      <c r="A50" s="6" t="s">
        <v>105</v>
      </c>
      <c r="B50" s="9" t="s">
        <v>53</v>
      </c>
      <c r="C50" s="7" t="s">
        <v>10</v>
      </c>
      <c r="D50" s="70">
        <v>28822.03</v>
      </c>
      <c r="E50" s="70">
        <v>13929.197593327601</v>
      </c>
      <c r="F50" s="45">
        <f t="shared" si="2"/>
        <v>-51.67169837333595</v>
      </c>
    </row>
    <row r="51" spans="1:6">
      <c r="A51" s="6" t="s">
        <v>108</v>
      </c>
      <c r="B51" s="9" t="s">
        <v>19</v>
      </c>
      <c r="C51" s="7" t="s">
        <v>10</v>
      </c>
      <c r="D51" s="70">
        <v>2853.3809700000002</v>
      </c>
      <c r="E51" s="70">
        <f>E50*0.9*0.11</f>
        <v>1378.9905617394327</v>
      </c>
      <c r="F51" s="45">
        <f t="shared" si="2"/>
        <v>-51.671698373335943</v>
      </c>
    </row>
    <row r="52" spans="1:6">
      <c r="A52" s="6" t="s">
        <v>148</v>
      </c>
      <c r="B52" s="14" t="s">
        <v>149</v>
      </c>
      <c r="C52" s="7" t="s">
        <v>10</v>
      </c>
      <c r="D52" s="70">
        <v>77.73</v>
      </c>
      <c r="E52" s="70">
        <v>87.247990130422394</v>
      </c>
      <c r="F52" s="45">
        <f t="shared" si="2"/>
        <v>12.244937772317495</v>
      </c>
    </row>
    <row r="53" spans="1:6" s="5" customFormat="1">
      <c r="A53" s="119" t="s">
        <v>150</v>
      </c>
      <c r="B53" s="8" t="s">
        <v>46</v>
      </c>
      <c r="C53" s="120" t="s">
        <v>10</v>
      </c>
      <c r="D53" s="69">
        <f>D54+D55+D56+D57+D58</f>
        <v>5239.0920000000006</v>
      </c>
      <c r="E53" s="69">
        <f t="shared" ref="E53" si="10">E54+E55+E56+E57+E58</f>
        <v>1791.5425439999997</v>
      </c>
      <c r="F53" s="44">
        <f t="shared" si="2"/>
        <v>-65.804331284886771</v>
      </c>
    </row>
    <row r="54" spans="1:6">
      <c r="A54" s="6" t="s">
        <v>151</v>
      </c>
      <c r="B54" s="9" t="s">
        <v>79</v>
      </c>
      <c r="C54" s="7" t="s">
        <v>10</v>
      </c>
      <c r="D54" s="70">
        <v>1836.5740000000001</v>
      </c>
      <c r="E54" s="70">
        <v>1215.3802799999999</v>
      </c>
      <c r="F54" s="45">
        <f t="shared" si="2"/>
        <v>-33.823506158749943</v>
      </c>
    </row>
    <row r="55" spans="1:6">
      <c r="A55" s="6" t="s">
        <v>152</v>
      </c>
      <c r="B55" s="9" t="s">
        <v>81</v>
      </c>
      <c r="C55" s="7" t="s">
        <v>10</v>
      </c>
      <c r="D55" s="70">
        <v>1025.8240000000001</v>
      </c>
      <c r="E55" s="70">
        <v>533.47559999999999</v>
      </c>
      <c r="F55" s="45">
        <f t="shared" si="2"/>
        <v>-47.995406619459089</v>
      </c>
    </row>
    <row r="56" spans="1:6">
      <c r="A56" s="6" t="s">
        <v>153</v>
      </c>
      <c r="B56" s="9" t="s">
        <v>83</v>
      </c>
      <c r="C56" s="7" t="s">
        <v>10</v>
      </c>
      <c r="D56" s="70">
        <v>39.654000000000003</v>
      </c>
      <c r="E56" s="70">
        <v>26.340359999999997</v>
      </c>
      <c r="F56" s="45">
        <f t="shared" si="2"/>
        <v>-33.574519594492372</v>
      </c>
    </row>
    <row r="57" spans="1:6">
      <c r="A57" s="6" t="s">
        <v>154</v>
      </c>
      <c r="B57" s="9" t="s">
        <v>85</v>
      </c>
      <c r="C57" s="7" t="s">
        <v>10</v>
      </c>
      <c r="D57" s="70">
        <v>2337.04</v>
      </c>
      <c r="E57" s="70">
        <v>16.346304</v>
      </c>
      <c r="F57" s="45">
        <f t="shared" si="2"/>
        <v>-99.300555232259597</v>
      </c>
    </row>
    <row r="58" spans="1:6" hidden="1">
      <c r="A58" s="6" t="s">
        <v>309</v>
      </c>
      <c r="B58" s="9" t="s">
        <v>312</v>
      </c>
      <c r="C58" s="7" t="s">
        <v>10</v>
      </c>
      <c r="D58" s="70"/>
      <c r="E58" s="70"/>
      <c r="F58" s="45" t="e">
        <f t="shared" si="2"/>
        <v>#DIV/0!</v>
      </c>
    </row>
    <row r="59" spans="1:6">
      <c r="A59" s="6" t="s">
        <v>155</v>
      </c>
      <c r="B59" s="9" t="s">
        <v>72</v>
      </c>
      <c r="C59" s="7" t="s">
        <v>10</v>
      </c>
      <c r="D59" s="70">
        <v>291.86500000000001</v>
      </c>
      <c r="E59" s="70">
        <v>284.82297239999997</v>
      </c>
      <c r="F59" s="45">
        <f t="shared" si="2"/>
        <v>-2.4127687800866977</v>
      </c>
    </row>
    <row r="60" spans="1:6">
      <c r="A60" s="6" t="s">
        <v>156</v>
      </c>
      <c r="B60" s="9" t="s">
        <v>60</v>
      </c>
      <c r="C60" s="7" t="s">
        <v>10</v>
      </c>
      <c r="D60" s="70">
        <v>1691.875</v>
      </c>
      <c r="E60" s="70">
        <v>924.78577679999989</v>
      </c>
      <c r="F60" s="45">
        <f t="shared" si="2"/>
        <v>-45.339592062061328</v>
      </c>
    </row>
    <row r="61" spans="1:6">
      <c r="A61" s="6" t="s">
        <v>157</v>
      </c>
      <c r="B61" s="11" t="s">
        <v>158</v>
      </c>
      <c r="C61" s="7" t="s">
        <v>10</v>
      </c>
      <c r="D61" s="70">
        <v>984.97</v>
      </c>
      <c r="E61" s="70">
        <v>20.550983999999996</v>
      </c>
      <c r="F61" s="45">
        <f t="shared" si="2"/>
        <v>-97.913542138339238</v>
      </c>
    </row>
    <row r="62" spans="1:6" hidden="1">
      <c r="A62" s="6" t="s">
        <v>159</v>
      </c>
      <c r="B62" s="9" t="s">
        <v>160</v>
      </c>
      <c r="C62" s="7" t="s">
        <v>10</v>
      </c>
      <c r="D62" s="70"/>
      <c r="E62" s="70"/>
      <c r="F62" s="44" t="e">
        <f t="shared" si="2"/>
        <v>#DIV/0!</v>
      </c>
    </row>
    <row r="63" spans="1:6" s="5" customFormat="1">
      <c r="A63" s="119" t="s">
        <v>161</v>
      </c>
      <c r="B63" s="13" t="s">
        <v>162</v>
      </c>
      <c r="C63" s="120" t="s">
        <v>10</v>
      </c>
      <c r="D63" s="69">
        <f>SUM(D64:D77)</f>
        <v>8308.8900000000012</v>
      </c>
      <c r="E63" s="69">
        <f t="shared" ref="E63" si="11">SUM(E64:E77)</f>
        <v>2771.9010120479998</v>
      </c>
      <c r="F63" s="44">
        <f t="shared" si="2"/>
        <v>-66.639334350942192</v>
      </c>
    </row>
    <row r="64" spans="1:6">
      <c r="A64" s="24" t="s">
        <v>163</v>
      </c>
      <c r="B64" s="14" t="s">
        <v>34</v>
      </c>
      <c r="C64" s="7" t="s">
        <v>10</v>
      </c>
      <c r="D64" s="70">
        <v>1996.575</v>
      </c>
      <c r="E64" s="70">
        <v>1139.8960068000001</v>
      </c>
      <c r="F64" s="45">
        <f t="shared" si="2"/>
        <v>-42.907428631531488</v>
      </c>
    </row>
    <row r="65" spans="1:6">
      <c r="A65" s="24" t="s">
        <v>164</v>
      </c>
      <c r="B65" s="14" t="s">
        <v>30</v>
      </c>
      <c r="C65" s="7" t="s">
        <v>10</v>
      </c>
      <c r="D65" s="70">
        <v>872.71</v>
      </c>
      <c r="E65" s="70">
        <v>184.2187236</v>
      </c>
      <c r="F65" s="45">
        <f t="shared" si="2"/>
        <v>-78.891186808905601</v>
      </c>
    </row>
    <row r="66" spans="1:6">
      <c r="A66" s="24" t="s">
        <v>165</v>
      </c>
      <c r="B66" s="14" t="s">
        <v>67</v>
      </c>
      <c r="C66" s="7" t="s">
        <v>10</v>
      </c>
      <c r="D66" s="70">
        <v>436.67500000000001</v>
      </c>
      <c r="E66" s="70">
        <v>199.74996000000002</v>
      </c>
      <c r="F66" s="45">
        <f t="shared" si="2"/>
        <v>-54.256607316654261</v>
      </c>
    </row>
    <row r="67" spans="1:6">
      <c r="A67" s="24" t="s">
        <v>166</v>
      </c>
      <c r="B67" s="14" t="s">
        <v>167</v>
      </c>
      <c r="C67" s="7" t="s">
        <v>10</v>
      </c>
      <c r="D67" s="70">
        <v>1364.08</v>
      </c>
      <c r="E67" s="70">
        <v>959.59768559999986</v>
      </c>
      <c r="F67" s="45">
        <f t="shared" si="2"/>
        <v>-29.652389478622958</v>
      </c>
    </row>
    <row r="68" spans="1:6">
      <c r="A68" s="24" t="s">
        <v>168</v>
      </c>
      <c r="B68" s="14" t="s">
        <v>169</v>
      </c>
      <c r="C68" s="7" t="s">
        <v>10</v>
      </c>
      <c r="D68" s="70">
        <v>210.52</v>
      </c>
      <c r="E68" s="70">
        <v>105.820772448</v>
      </c>
      <c r="F68" s="45">
        <f t="shared" si="2"/>
        <v>-49.733625095952881</v>
      </c>
    </row>
    <row r="69" spans="1:6">
      <c r="A69" s="24" t="s">
        <v>170</v>
      </c>
      <c r="B69" s="14" t="s">
        <v>171</v>
      </c>
      <c r="C69" s="7" t="s">
        <v>10</v>
      </c>
      <c r="D69" s="70">
        <v>1.93</v>
      </c>
      <c r="E69" s="70">
        <v>0.64285680000000001</v>
      </c>
      <c r="F69" s="45">
        <f t="shared" si="2"/>
        <v>-66.691357512953374</v>
      </c>
    </row>
    <row r="70" spans="1:6" ht="14.25" customHeight="1">
      <c r="A70" s="24" t="s">
        <v>172</v>
      </c>
      <c r="B70" s="14" t="s">
        <v>173</v>
      </c>
      <c r="C70" s="7" t="s">
        <v>10</v>
      </c>
      <c r="D70" s="70">
        <v>1918.7</v>
      </c>
      <c r="E70" s="70">
        <v>3.82464E-2</v>
      </c>
      <c r="F70" s="45">
        <f t="shared" si="2"/>
        <v>-99.998006650336166</v>
      </c>
    </row>
    <row r="71" spans="1:6" ht="14.25" customHeight="1">
      <c r="A71" s="24" t="s">
        <v>174</v>
      </c>
      <c r="B71" s="14" t="s">
        <v>65</v>
      </c>
      <c r="C71" s="7" t="s">
        <v>10</v>
      </c>
      <c r="D71" s="70">
        <v>86.6</v>
      </c>
      <c r="E71" s="70">
        <v>40.814608799999995</v>
      </c>
      <c r="F71" s="45">
        <f t="shared" si="2"/>
        <v>-52.869966743648966</v>
      </c>
    </row>
    <row r="72" spans="1:6">
      <c r="A72" s="24" t="s">
        <v>175</v>
      </c>
      <c r="B72" s="14" t="s">
        <v>143</v>
      </c>
      <c r="C72" s="7" t="s">
        <v>10</v>
      </c>
      <c r="D72" s="70">
        <v>1299.52</v>
      </c>
      <c r="E72" s="70">
        <v>56.109839999999998</v>
      </c>
      <c r="F72" s="45">
        <f t="shared" si="2"/>
        <v>-95.682264220635304</v>
      </c>
    </row>
    <row r="73" spans="1:6">
      <c r="A73" s="24" t="s">
        <v>176</v>
      </c>
      <c r="B73" s="14" t="s">
        <v>177</v>
      </c>
      <c r="C73" s="7" t="s">
        <v>10</v>
      </c>
      <c r="D73" s="70">
        <v>16.72</v>
      </c>
      <c r="E73" s="70">
        <v>8.2123115999999996</v>
      </c>
      <c r="F73" s="45">
        <f t="shared" si="2"/>
        <v>-50.883303827751192</v>
      </c>
    </row>
    <row r="74" spans="1:6">
      <c r="A74" s="24" t="s">
        <v>178</v>
      </c>
      <c r="B74" s="14" t="s">
        <v>32</v>
      </c>
      <c r="C74" s="7" t="s">
        <v>10</v>
      </c>
      <c r="D74" s="70">
        <v>104.86</v>
      </c>
      <c r="E74" s="70">
        <v>76.8</v>
      </c>
      <c r="F74" s="45">
        <f t="shared" si="2"/>
        <v>-26.759488842265881</v>
      </c>
    </row>
    <row r="75" spans="1:6" hidden="1">
      <c r="A75" s="24" t="s">
        <v>296</v>
      </c>
      <c r="B75" s="9" t="s">
        <v>40</v>
      </c>
      <c r="C75" s="7" t="s">
        <v>10</v>
      </c>
      <c r="D75" s="70"/>
      <c r="E75" s="70"/>
      <c r="F75" s="44" t="e">
        <f t="shared" si="2"/>
        <v>#DIV/0!</v>
      </c>
    </row>
    <row r="76" spans="1:6" hidden="1">
      <c r="A76" s="24" t="s">
        <v>297</v>
      </c>
      <c r="B76" s="11" t="s">
        <v>295</v>
      </c>
      <c r="C76" s="7" t="s">
        <v>10</v>
      </c>
      <c r="D76" s="70"/>
      <c r="E76" s="70"/>
      <c r="F76" s="44" t="e">
        <f t="shared" si="2"/>
        <v>#DIV/0!</v>
      </c>
    </row>
    <row r="77" spans="1:6" hidden="1">
      <c r="A77" s="24" t="s">
        <v>305</v>
      </c>
      <c r="B77" s="11" t="s">
        <v>303</v>
      </c>
      <c r="C77" s="7" t="s">
        <v>10</v>
      </c>
      <c r="D77" s="70"/>
      <c r="E77" s="70"/>
      <c r="F77" s="44" t="e">
        <f t="shared" si="2"/>
        <v>#DIV/0!</v>
      </c>
    </row>
    <row r="78" spans="1:6" s="5" customFormat="1">
      <c r="A78" s="27">
        <v>10</v>
      </c>
      <c r="B78" s="8" t="s">
        <v>88</v>
      </c>
      <c r="C78" s="120" t="s">
        <v>10</v>
      </c>
      <c r="D78" s="69"/>
      <c r="E78" s="69"/>
      <c r="F78" s="44"/>
    </row>
    <row r="79" spans="1:6" s="5" customFormat="1">
      <c r="A79" s="119" t="s">
        <v>89</v>
      </c>
      <c r="B79" s="8" t="s">
        <v>285</v>
      </c>
      <c r="C79" s="120" t="s">
        <v>10</v>
      </c>
      <c r="D79" s="69">
        <f t="shared" ref="D79:E79" si="12">D19+D48</f>
        <v>4202679.7959700003</v>
      </c>
      <c r="E79" s="69">
        <f t="shared" si="12"/>
        <v>1936484.4607402277</v>
      </c>
      <c r="F79" s="44">
        <f t="shared" si="2"/>
        <v>-53.922626639385051</v>
      </c>
    </row>
    <row r="80" spans="1:6" s="5" customFormat="1">
      <c r="A80" s="119" t="s">
        <v>90</v>
      </c>
      <c r="B80" s="8" t="s">
        <v>286</v>
      </c>
      <c r="C80" s="120" t="s">
        <v>10</v>
      </c>
      <c r="D80" s="69">
        <v>80093.56</v>
      </c>
      <c r="E80" s="69"/>
      <c r="F80" s="44">
        <f t="shared" si="2"/>
        <v>-100</v>
      </c>
    </row>
    <row r="81" spans="1:7" s="5" customFormat="1">
      <c r="A81" s="119" t="s">
        <v>91</v>
      </c>
      <c r="B81" s="8" t="s">
        <v>92</v>
      </c>
      <c r="C81" s="120" t="s">
        <v>10</v>
      </c>
      <c r="D81" s="69">
        <v>549413.91</v>
      </c>
      <c r="E81" s="69"/>
      <c r="F81" s="44">
        <f t="shared" si="2"/>
        <v>-100</v>
      </c>
    </row>
    <row r="82" spans="1:7" s="5" customFormat="1" ht="15" customHeight="1">
      <c r="A82" s="143" t="s">
        <v>93</v>
      </c>
      <c r="B82" s="8" t="s">
        <v>179</v>
      </c>
      <c r="C82" s="120" t="s">
        <v>10</v>
      </c>
      <c r="D82" s="69">
        <f t="shared" ref="D82:E82" si="13">D79+D80</f>
        <v>4282773.3559699999</v>
      </c>
      <c r="E82" s="69">
        <f t="shared" si="13"/>
        <v>1936484.4607402277</v>
      </c>
      <c r="F82" s="44">
        <f t="shared" si="2"/>
        <v>-54.784334827318084</v>
      </c>
    </row>
    <row r="83" spans="1:7" s="5" customFormat="1" ht="12.75" customHeight="1">
      <c r="A83" s="144"/>
      <c r="B83" s="147" t="s">
        <v>96</v>
      </c>
      <c r="C83" s="120" t="s">
        <v>180</v>
      </c>
      <c r="D83" s="69">
        <v>248.602</v>
      </c>
      <c r="E83" s="69">
        <v>174.21</v>
      </c>
      <c r="F83" s="44">
        <f t="shared" si="2"/>
        <v>-29.924135767210235</v>
      </c>
    </row>
    <row r="84" spans="1:7" s="5" customFormat="1">
      <c r="A84" s="114" t="s">
        <v>95</v>
      </c>
      <c r="B84" s="148"/>
      <c r="C84" s="120" t="s">
        <v>8</v>
      </c>
      <c r="D84" s="69">
        <f t="shared" ref="D84:E84" si="14">D82</f>
        <v>4282773.3559699999</v>
      </c>
      <c r="E84" s="69">
        <f t="shared" si="14"/>
        <v>1936484.4607402277</v>
      </c>
      <c r="F84" s="44">
        <f t="shared" ref="F84:F99" si="15">(E84-D84)/D84*100</f>
        <v>-54.784334827318084</v>
      </c>
    </row>
    <row r="85" spans="1:7" s="5" customFormat="1">
      <c r="A85" s="119" t="s">
        <v>98</v>
      </c>
      <c r="B85" s="116" t="s">
        <v>181</v>
      </c>
      <c r="C85" s="120" t="s">
        <v>182</v>
      </c>
      <c r="D85" s="69">
        <v>15.9</v>
      </c>
      <c r="E85" s="69"/>
      <c r="F85" s="44">
        <f t="shared" si="15"/>
        <v>-100</v>
      </c>
    </row>
    <row r="86" spans="1:7" s="5" customFormat="1">
      <c r="A86" s="41"/>
      <c r="B86" s="8" t="s">
        <v>183</v>
      </c>
      <c r="C86" s="120" t="s">
        <v>184</v>
      </c>
      <c r="D86" s="69">
        <v>17227.45</v>
      </c>
      <c r="E86" s="69">
        <f t="shared" ref="E86" si="16">E82/E83</f>
        <v>11115.805411516145</v>
      </c>
      <c r="F86" s="44">
        <f t="shared" si="15"/>
        <v>-35.476199835053102</v>
      </c>
      <c r="G86" s="128"/>
    </row>
    <row r="87" spans="1:7" s="5" customFormat="1" ht="13.5" hidden="1">
      <c r="A87" s="28"/>
      <c r="B87" s="15" t="s">
        <v>101</v>
      </c>
      <c r="C87" s="118"/>
      <c r="D87" s="62"/>
      <c r="E87" s="62"/>
      <c r="F87" s="136" t="e">
        <f t="shared" si="15"/>
        <v>#DIV/0!</v>
      </c>
    </row>
    <row r="88" spans="1:7" hidden="1">
      <c r="A88" s="6" t="s">
        <v>115</v>
      </c>
      <c r="B88" s="9" t="s">
        <v>103</v>
      </c>
      <c r="C88" s="7" t="s">
        <v>104</v>
      </c>
      <c r="D88" s="90">
        <v>114</v>
      </c>
      <c r="E88" s="90">
        <v>106</v>
      </c>
      <c r="F88" s="136">
        <f t="shared" si="15"/>
        <v>-7.0175438596491224</v>
      </c>
    </row>
    <row r="89" spans="1:7" s="5" customFormat="1" hidden="1">
      <c r="A89" s="6" t="s">
        <v>185</v>
      </c>
      <c r="B89" s="9" t="s">
        <v>106</v>
      </c>
      <c r="C89" s="7" t="s">
        <v>107</v>
      </c>
      <c r="D89" s="90">
        <v>99</v>
      </c>
      <c r="E89" s="90">
        <v>91</v>
      </c>
      <c r="F89" s="136">
        <f t="shared" si="15"/>
        <v>-8.0808080808080813</v>
      </c>
    </row>
    <row r="90" spans="1:7" hidden="1">
      <c r="A90" s="6" t="s">
        <v>186</v>
      </c>
      <c r="B90" s="9" t="s">
        <v>109</v>
      </c>
      <c r="C90" s="7" t="s">
        <v>107</v>
      </c>
      <c r="D90" s="90">
        <v>15</v>
      </c>
      <c r="E90" s="90">
        <v>15</v>
      </c>
      <c r="F90" s="136">
        <f t="shared" si="15"/>
        <v>0</v>
      </c>
    </row>
    <row r="91" spans="1:7" hidden="1">
      <c r="A91" s="6" t="s">
        <v>118</v>
      </c>
      <c r="B91" s="9" t="s">
        <v>111</v>
      </c>
      <c r="C91" s="7" t="s">
        <v>112</v>
      </c>
      <c r="D91" s="63">
        <f t="shared" ref="D91:E91" si="17">(D26+D50)/12/D88*1000</f>
        <v>153661.00146198831</v>
      </c>
      <c r="E91" s="63">
        <f t="shared" si="17"/>
        <v>80344.667431389622</v>
      </c>
      <c r="F91" s="136">
        <f t="shared" si="15"/>
        <v>-47.71303930928449</v>
      </c>
    </row>
    <row r="92" spans="1:7" hidden="1">
      <c r="A92" s="6" t="s">
        <v>187</v>
      </c>
      <c r="B92" s="9" t="s">
        <v>106</v>
      </c>
      <c r="C92" s="7" t="s">
        <v>107</v>
      </c>
      <c r="D92" s="63">
        <f t="shared" ref="D92:E92" si="18">D26/12/D89*1000</f>
        <v>152682.00336700337</v>
      </c>
      <c r="E92" s="63">
        <f t="shared" si="18"/>
        <v>80832.61847930403</v>
      </c>
      <c r="F92" s="136">
        <f t="shared" si="15"/>
        <v>-47.05818845918219</v>
      </c>
    </row>
    <row r="93" spans="1:7" hidden="1">
      <c r="A93" s="6" t="s">
        <v>186</v>
      </c>
      <c r="B93" s="9" t="s">
        <v>109</v>
      </c>
      <c r="C93" s="7" t="s">
        <v>107</v>
      </c>
      <c r="D93" s="63">
        <v>160122.4</v>
      </c>
      <c r="E93" s="63">
        <f t="shared" ref="E93" si="19">E50/12/E90*1000</f>
        <v>77384.431074042222</v>
      </c>
      <c r="F93" s="136">
        <f t="shared" si="15"/>
        <v>-51.671701726902533</v>
      </c>
    </row>
    <row r="94" spans="1:7" ht="25.5" hidden="1">
      <c r="A94" s="16" t="s">
        <v>120</v>
      </c>
      <c r="B94" s="9" t="s">
        <v>116</v>
      </c>
      <c r="C94" s="17" t="s">
        <v>117</v>
      </c>
      <c r="D94" s="63">
        <f>D28+D52+D80</f>
        <v>165698.28</v>
      </c>
      <c r="E94" s="63">
        <v>94674.52</v>
      </c>
      <c r="F94" s="136">
        <f t="shared" si="15"/>
        <v>-42.863305521336734</v>
      </c>
    </row>
    <row r="95" spans="1:7" hidden="1">
      <c r="A95" s="16" t="s">
        <v>188</v>
      </c>
      <c r="B95" s="9" t="s">
        <v>119</v>
      </c>
      <c r="C95" s="7" t="s">
        <v>107</v>
      </c>
      <c r="D95" s="63">
        <f t="shared" ref="D95" si="20">D80</f>
        <v>80093.56</v>
      </c>
      <c r="E95" s="63"/>
      <c r="F95" s="136">
        <f t="shared" si="15"/>
        <v>-100</v>
      </c>
    </row>
    <row r="96" spans="1:7" ht="25.5" hidden="1">
      <c r="A96" s="16" t="s">
        <v>189</v>
      </c>
      <c r="B96" s="9" t="s">
        <v>121</v>
      </c>
      <c r="C96" s="7" t="s">
        <v>107</v>
      </c>
      <c r="D96" s="63">
        <f t="shared" ref="D96:E96" si="21">D30</f>
        <v>25739.64</v>
      </c>
      <c r="E96" s="63">
        <f t="shared" si="21"/>
        <v>11548.6322873717</v>
      </c>
      <c r="F96" s="136">
        <f t="shared" si="15"/>
        <v>-55.132891185068246</v>
      </c>
    </row>
    <row r="97" spans="1:6" hidden="1">
      <c r="A97" s="16" t="s">
        <v>190</v>
      </c>
      <c r="B97" s="9" t="s">
        <v>123</v>
      </c>
      <c r="C97" s="7" t="s">
        <v>107</v>
      </c>
      <c r="D97" s="63">
        <f t="shared" ref="D97:E97" si="22">D96</f>
        <v>25739.64</v>
      </c>
      <c r="E97" s="63">
        <f t="shared" si="22"/>
        <v>11548.6322873717</v>
      </c>
      <c r="F97" s="136">
        <f t="shared" si="15"/>
        <v>-55.132891185068246</v>
      </c>
    </row>
    <row r="98" spans="1:6" hidden="1">
      <c r="A98" s="16" t="s">
        <v>191</v>
      </c>
      <c r="B98" s="9" t="s">
        <v>125</v>
      </c>
      <c r="C98" s="7" t="s">
        <v>107</v>
      </c>
      <c r="D98" s="63"/>
      <c r="E98" s="63"/>
      <c r="F98" s="136" t="e">
        <f t="shared" si="15"/>
        <v>#DIV/0!</v>
      </c>
    </row>
    <row r="99" spans="1:6" hidden="1">
      <c r="A99" s="16" t="s">
        <v>192</v>
      </c>
      <c r="B99" s="9" t="s">
        <v>127</v>
      </c>
      <c r="C99" s="7" t="s">
        <v>107</v>
      </c>
      <c r="D99" s="55"/>
      <c r="E99" s="55"/>
      <c r="F99" s="136" t="e">
        <f t="shared" si="15"/>
        <v>#DIV/0!</v>
      </c>
    </row>
    <row r="100" spans="1:6">
      <c r="A100" s="18"/>
      <c r="B100" s="19"/>
      <c r="C100" s="20"/>
    </row>
    <row r="102" spans="1:6">
      <c r="B102" s="139" t="s">
        <v>313</v>
      </c>
      <c r="C102" s="140"/>
      <c r="D102" s="140"/>
      <c r="E102" s="140"/>
    </row>
    <row r="103" spans="1:6">
      <c r="B103" s="139" t="s">
        <v>314</v>
      </c>
      <c r="C103" s="140"/>
      <c r="D103" s="140"/>
      <c r="E103" s="140"/>
    </row>
    <row r="104" spans="1:6">
      <c r="B104" s="139"/>
      <c r="C104" s="140"/>
      <c r="D104" s="140"/>
      <c r="E104" s="140"/>
    </row>
    <row r="105" spans="1:6">
      <c r="B105" s="139" t="s">
        <v>335</v>
      </c>
      <c r="C105" s="139"/>
      <c r="D105" s="139"/>
      <c r="E105" s="140"/>
    </row>
    <row r="106" spans="1:6">
      <c r="B106" s="113"/>
      <c r="C106" s="113"/>
      <c r="D106" s="113"/>
      <c r="E106" s="115"/>
    </row>
    <row r="107" spans="1:6">
      <c r="B107" s="113"/>
      <c r="C107" s="113"/>
      <c r="D107" s="115"/>
      <c r="E107" s="115"/>
    </row>
    <row r="108" spans="1:6">
      <c r="B108" s="126"/>
      <c r="C108" s="19"/>
      <c r="D108" s="29"/>
      <c r="E108" s="111"/>
    </row>
    <row r="109" spans="1:6">
      <c r="B109" s="1"/>
    </row>
  </sheetData>
  <mergeCells count="16">
    <mergeCell ref="C7:F7"/>
    <mergeCell ref="A8:F8"/>
    <mergeCell ref="C1:F1"/>
    <mergeCell ref="C2:F2"/>
    <mergeCell ref="C3:F3"/>
    <mergeCell ref="C4:F4"/>
    <mergeCell ref="C5:F5"/>
    <mergeCell ref="F16:F17"/>
    <mergeCell ref="B83:B84"/>
    <mergeCell ref="A82:A83"/>
    <mergeCell ref="A14:C14"/>
    <mergeCell ref="A16:A17"/>
    <mergeCell ref="B16:B17"/>
    <mergeCell ref="C16:C17"/>
    <mergeCell ref="D16:D17"/>
    <mergeCell ref="E16:E17"/>
  </mergeCells>
  <pageMargins left="1.6929133858267718" right="0.27559055118110237" top="0.31496062992125984" bottom="0.27559055118110237" header="0.31496062992125984" footer="0.27559055118110237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5"/>
  <sheetViews>
    <sheetView topLeftCell="A55" zoomScaleNormal="100" workbookViewId="0">
      <selection activeCell="A99" sqref="A99:XFD102"/>
    </sheetView>
  </sheetViews>
  <sheetFormatPr defaultColWidth="9.140625" defaultRowHeight="12.75"/>
  <cols>
    <col min="1" max="1" width="7.28515625" style="1" customWidth="1"/>
    <col min="2" max="2" width="72.140625" style="2" customWidth="1"/>
    <col min="3" max="4" width="12.140625" style="2" customWidth="1"/>
    <col min="5" max="5" width="12.28515625" style="2" customWidth="1"/>
    <col min="6" max="6" width="12.28515625" style="108" customWidth="1"/>
    <col min="7" max="7" width="9.85546875" style="2" bestFit="1" customWidth="1"/>
    <col min="8" max="16384" width="9.140625" style="2"/>
  </cols>
  <sheetData>
    <row r="1" spans="1:7" s="168" customFormat="1" ht="15">
      <c r="A1" s="172"/>
      <c r="B1" s="172"/>
      <c r="C1" s="170" t="s">
        <v>318</v>
      </c>
      <c r="D1" s="170"/>
      <c r="E1" s="170"/>
      <c r="F1" s="170"/>
    </row>
    <row r="2" spans="1:7" s="168" customFormat="1" ht="15">
      <c r="A2" s="172"/>
      <c r="B2" s="172"/>
      <c r="C2" s="171" t="s">
        <v>319</v>
      </c>
      <c r="D2" s="171"/>
      <c r="E2" s="171"/>
      <c r="F2" s="171"/>
    </row>
    <row r="3" spans="1:7" s="168" customFormat="1" ht="15">
      <c r="A3" s="172"/>
      <c r="B3" s="172"/>
      <c r="C3" s="171" t="s">
        <v>320</v>
      </c>
      <c r="D3" s="171"/>
      <c r="E3" s="171"/>
      <c r="F3" s="171"/>
    </row>
    <row r="4" spans="1:7" s="168" customFormat="1" ht="15">
      <c r="A4" s="172"/>
      <c r="B4" s="172"/>
      <c r="C4" s="171" t="s">
        <v>321</v>
      </c>
      <c r="D4" s="171"/>
      <c r="E4" s="171"/>
      <c r="F4" s="171"/>
    </row>
    <row r="5" spans="1:7" s="168" customFormat="1" ht="15">
      <c r="A5" s="172"/>
      <c r="B5" s="172"/>
      <c r="C5" s="171" t="s">
        <v>322</v>
      </c>
      <c r="D5" s="171"/>
      <c r="E5" s="171"/>
      <c r="F5" s="171"/>
    </row>
    <row r="6" spans="1:7" s="168" customFormat="1" ht="15">
      <c r="A6" s="172"/>
      <c r="B6" s="172"/>
      <c r="C6" s="175"/>
      <c r="D6" s="175"/>
      <c r="E6" s="175"/>
      <c r="F6" s="175"/>
    </row>
    <row r="7" spans="1:7" ht="15" customHeight="1">
      <c r="A7" s="173"/>
      <c r="B7" s="172"/>
      <c r="C7" s="171" t="s">
        <v>324</v>
      </c>
      <c r="D7" s="171"/>
      <c r="E7" s="171"/>
      <c r="F7" s="171"/>
    </row>
    <row r="8" spans="1:7" ht="16.5" customHeight="1">
      <c r="A8" s="174" t="s">
        <v>331</v>
      </c>
      <c r="B8" s="174"/>
      <c r="C8" s="174"/>
      <c r="D8" s="174"/>
      <c r="E8" s="174"/>
      <c r="F8" s="174"/>
    </row>
    <row r="9" spans="1:7" ht="15">
      <c r="A9" s="173" t="s">
        <v>326</v>
      </c>
      <c r="B9" s="172"/>
      <c r="C9" s="172"/>
      <c r="D9" s="175"/>
      <c r="E9" s="175"/>
      <c r="F9" s="131"/>
      <c r="G9" s="4"/>
    </row>
    <row r="10" spans="1:7" ht="15">
      <c r="A10" s="173" t="s">
        <v>327</v>
      </c>
      <c r="B10" s="172"/>
      <c r="C10" s="172"/>
      <c r="D10" s="175"/>
      <c r="E10" s="175"/>
      <c r="F10" s="131"/>
      <c r="G10" s="4"/>
    </row>
    <row r="11" spans="1:7" ht="15">
      <c r="A11" s="173" t="s">
        <v>328</v>
      </c>
      <c r="B11" s="172"/>
      <c r="C11" s="172"/>
      <c r="D11" s="175"/>
      <c r="E11" s="175"/>
      <c r="F11" s="131"/>
      <c r="G11" s="4"/>
    </row>
    <row r="12" spans="1:7" ht="15">
      <c r="A12" s="177" t="s">
        <v>329</v>
      </c>
      <c r="B12" s="177"/>
      <c r="C12" s="177"/>
      <c r="D12" s="175"/>
      <c r="E12" s="175"/>
      <c r="F12" s="131"/>
      <c r="G12" s="4"/>
    </row>
    <row r="13" spans="1:7" ht="15">
      <c r="A13" s="177"/>
      <c r="B13" s="177"/>
      <c r="C13" s="177"/>
      <c r="D13" s="175"/>
      <c r="E13" s="175"/>
      <c r="F13" s="131"/>
      <c r="G13" s="4"/>
    </row>
    <row r="14" spans="1:7" ht="12.75" customHeight="1">
      <c r="A14" s="117"/>
      <c r="B14" s="117"/>
      <c r="C14" s="117"/>
      <c r="D14" s="117"/>
      <c r="E14" s="117"/>
    </row>
    <row r="15" spans="1:7">
      <c r="A15" s="117"/>
      <c r="B15" s="117"/>
      <c r="C15" s="117"/>
    </row>
    <row r="16" spans="1:7" s="5" customFormat="1" ht="19.5" customHeight="1">
      <c r="A16" s="143" t="s">
        <v>0</v>
      </c>
      <c r="B16" s="145" t="s">
        <v>1</v>
      </c>
      <c r="C16" s="143" t="s">
        <v>2</v>
      </c>
      <c r="D16" s="151" t="s">
        <v>290</v>
      </c>
      <c r="E16" s="150" t="s">
        <v>317</v>
      </c>
      <c r="F16" s="141" t="s">
        <v>323</v>
      </c>
    </row>
    <row r="17" spans="1:6" s="5" customFormat="1" ht="75" customHeight="1">
      <c r="A17" s="144"/>
      <c r="B17" s="146"/>
      <c r="C17" s="144"/>
      <c r="D17" s="152"/>
      <c r="E17" s="150"/>
      <c r="F17" s="142"/>
    </row>
    <row r="18" spans="1:6">
      <c r="A18" s="6">
        <v>1</v>
      </c>
      <c r="B18" s="7">
        <v>2</v>
      </c>
      <c r="C18" s="6">
        <v>3</v>
      </c>
      <c r="D18" s="6">
        <v>4</v>
      </c>
      <c r="E18" s="92" t="s">
        <v>4</v>
      </c>
      <c r="F18" s="17">
        <v>7</v>
      </c>
    </row>
    <row r="19" spans="1:6" s="5" customFormat="1">
      <c r="A19" s="119" t="s">
        <v>6</v>
      </c>
      <c r="B19" s="8" t="s">
        <v>7</v>
      </c>
      <c r="C19" s="120" t="s">
        <v>8</v>
      </c>
      <c r="D19" s="66">
        <f t="shared" ref="D19:E19" si="0">D20+D25+D28+D29+D31+D45</f>
        <v>240128.17749999996</v>
      </c>
      <c r="E19" s="66">
        <f t="shared" si="0"/>
        <v>111430.28641714569</v>
      </c>
      <c r="F19" s="44">
        <f>(E19-D19)/D19*100</f>
        <v>-53.595497380916193</v>
      </c>
    </row>
    <row r="20" spans="1:6" s="5" customFormat="1">
      <c r="A20" s="119">
        <v>1</v>
      </c>
      <c r="B20" s="8" t="s">
        <v>9</v>
      </c>
      <c r="C20" s="120" t="s">
        <v>10</v>
      </c>
      <c r="D20" s="69">
        <f t="shared" ref="D20:E20" si="1">SUM(D21:D24)</f>
        <v>120777.62999999999</v>
      </c>
      <c r="E20" s="69">
        <f t="shared" si="1"/>
        <v>57899.4725765818</v>
      </c>
      <c r="F20" s="44">
        <f t="shared" ref="F20:F83" si="2">(E20-D20)/D20*100</f>
        <v>-52.061095604722659</v>
      </c>
    </row>
    <row r="21" spans="1:6">
      <c r="A21" s="6" t="s">
        <v>11</v>
      </c>
      <c r="B21" s="9" t="s">
        <v>12</v>
      </c>
      <c r="C21" s="7" t="s">
        <v>10</v>
      </c>
      <c r="D21" s="70">
        <v>10746.05</v>
      </c>
      <c r="E21" s="70">
        <v>4624.3312159089</v>
      </c>
      <c r="F21" s="45">
        <f t="shared" si="2"/>
        <v>-56.967153364176603</v>
      </c>
    </row>
    <row r="22" spans="1:6">
      <c r="A22" s="6" t="s">
        <v>13</v>
      </c>
      <c r="B22" s="9" t="s">
        <v>14</v>
      </c>
      <c r="C22" s="7" t="s">
        <v>10</v>
      </c>
      <c r="D22" s="70">
        <v>1425.62</v>
      </c>
      <c r="E22" s="70">
        <v>632.49125978205404</v>
      </c>
      <c r="F22" s="45">
        <f t="shared" si="2"/>
        <v>-55.633951559177476</v>
      </c>
    </row>
    <row r="23" spans="1:6">
      <c r="A23" s="6" t="s">
        <v>15</v>
      </c>
      <c r="B23" s="9" t="s">
        <v>16</v>
      </c>
      <c r="C23" s="7" t="s">
        <v>10</v>
      </c>
      <c r="D23" s="70">
        <v>25454.42</v>
      </c>
      <c r="E23" s="70">
        <v>14296.563659760246</v>
      </c>
      <c r="F23" s="45">
        <f t="shared" si="2"/>
        <v>-43.834651664582239</v>
      </c>
    </row>
    <row r="24" spans="1:6" ht="18.75" customHeight="1">
      <c r="A24" s="6" t="s">
        <v>131</v>
      </c>
      <c r="B24" s="9" t="s">
        <v>194</v>
      </c>
      <c r="C24" s="7" t="s">
        <v>10</v>
      </c>
      <c r="D24" s="70">
        <v>83151.539999999994</v>
      </c>
      <c r="E24" s="70">
        <v>38346.086441130603</v>
      </c>
      <c r="F24" s="45">
        <f t="shared" si="2"/>
        <v>-53.884093498291662</v>
      </c>
    </row>
    <row r="25" spans="1:6" s="5" customFormat="1">
      <c r="A25" s="119">
        <v>2</v>
      </c>
      <c r="B25" s="13" t="s">
        <v>233</v>
      </c>
      <c r="C25" s="120" t="s">
        <v>10</v>
      </c>
      <c r="D25" s="69">
        <f t="shared" ref="D25:E25" si="3">D26+D27</f>
        <v>59084.987500000003</v>
      </c>
      <c r="E25" s="69">
        <f t="shared" si="3"/>
        <v>28019.548510274821</v>
      </c>
      <c r="F25" s="44">
        <f t="shared" si="2"/>
        <v>-52.577550244425765</v>
      </c>
    </row>
    <row r="26" spans="1:6">
      <c r="A26" s="6" t="s">
        <v>17</v>
      </c>
      <c r="B26" s="14" t="s">
        <v>234</v>
      </c>
      <c r="C26" s="7" t="s">
        <v>10</v>
      </c>
      <c r="D26" s="70">
        <v>53762.5</v>
      </c>
      <c r="E26" s="70">
        <v>25495.494549840601</v>
      </c>
      <c r="F26" s="45">
        <f t="shared" si="2"/>
        <v>-52.577550244425765</v>
      </c>
    </row>
    <row r="27" spans="1:6">
      <c r="A27" s="6" t="s">
        <v>18</v>
      </c>
      <c r="B27" s="14" t="s">
        <v>235</v>
      </c>
      <c r="C27" s="7" t="s">
        <v>10</v>
      </c>
      <c r="D27" s="67">
        <v>5322.4875000000002</v>
      </c>
      <c r="E27" s="67">
        <f>E26*0.9*0.11</f>
        <v>2524.0539604342198</v>
      </c>
      <c r="F27" s="45">
        <f t="shared" si="2"/>
        <v>-52.577550244425751</v>
      </c>
    </row>
    <row r="28" spans="1:6" s="5" customFormat="1">
      <c r="A28" s="119">
        <v>3</v>
      </c>
      <c r="B28" s="8" t="s">
        <v>20</v>
      </c>
      <c r="C28" s="120" t="s">
        <v>10</v>
      </c>
      <c r="D28" s="69">
        <v>37189.96</v>
      </c>
      <c r="E28" s="69">
        <v>17283.043947432499</v>
      </c>
      <c r="F28" s="44">
        <f t="shared" si="2"/>
        <v>-53.527661908126547</v>
      </c>
    </row>
    <row r="29" spans="1:6" s="5" customFormat="1">
      <c r="A29" s="119">
        <v>4</v>
      </c>
      <c r="B29" s="8" t="s">
        <v>21</v>
      </c>
      <c r="C29" s="120" t="s">
        <v>10</v>
      </c>
      <c r="D29" s="69">
        <f t="shared" ref="D29:E29" si="4">D30</f>
        <v>5219.47</v>
      </c>
      <c r="E29" s="69">
        <f t="shared" si="4"/>
        <v>2280.9632510750898</v>
      </c>
      <c r="F29" s="44">
        <f t="shared" si="2"/>
        <v>-56.298948914830625</v>
      </c>
    </row>
    <row r="30" spans="1:6" ht="29.25" customHeight="1">
      <c r="A30" s="6" t="s">
        <v>22</v>
      </c>
      <c r="B30" s="11" t="s">
        <v>291</v>
      </c>
      <c r="C30" s="7" t="s">
        <v>10</v>
      </c>
      <c r="D30" s="70">
        <v>5219.47</v>
      </c>
      <c r="E30" s="70">
        <v>2280.9632510750898</v>
      </c>
      <c r="F30" s="45">
        <f t="shared" si="2"/>
        <v>-56.298948914830625</v>
      </c>
    </row>
    <row r="31" spans="1:6" s="5" customFormat="1">
      <c r="A31" s="119" t="s">
        <v>4</v>
      </c>
      <c r="B31" s="8" t="s">
        <v>195</v>
      </c>
      <c r="C31" s="7" t="s">
        <v>10</v>
      </c>
      <c r="D31" s="69">
        <f t="shared" ref="D31:E31" si="5">SUM(D32:D44)</f>
        <v>17846.859999999997</v>
      </c>
      <c r="E31" s="69">
        <f t="shared" si="5"/>
        <v>5942.8048857814747</v>
      </c>
      <c r="F31" s="44">
        <f t="shared" si="2"/>
        <v>-66.701117811304186</v>
      </c>
    </row>
    <row r="32" spans="1:6" s="32" customFormat="1" ht="13.5">
      <c r="A32" s="6" t="s">
        <v>24</v>
      </c>
      <c r="B32" s="9" t="s">
        <v>316</v>
      </c>
      <c r="C32" s="7" t="s">
        <v>10</v>
      </c>
      <c r="D32" s="70">
        <v>3038</v>
      </c>
      <c r="E32" s="70">
        <v>1316.6227810559999</v>
      </c>
      <c r="F32" s="45">
        <f t="shared" si="2"/>
        <v>-56.661527944173805</v>
      </c>
    </row>
    <row r="33" spans="1:6" hidden="1">
      <c r="A33" s="6" t="s">
        <v>25</v>
      </c>
      <c r="B33" s="11" t="s">
        <v>26</v>
      </c>
      <c r="C33" s="7" t="s">
        <v>10</v>
      </c>
      <c r="D33" s="70"/>
      <c r="E33" s="70"/>
      <c r="F33" s="45" t="e">
        <f t="shared" si="2"/>
        <v>#DIV/0!</v>
      </c>
    </row>
    <row r="34" spans="1:6">
      <c r="A34" s="6" t="s">
        <v>27</v>
      </c>
      <c r="B34" s="9" t="s">
        <v>28</v>
      </c>
      <c r="C34" s="7" t="s">
        <v>10</v>
      </c>
      <c r="D34" s="70">
        <v>72.545000000000002</v>
      </c>
      <c r="E34" s="70">
        <v>31.7773316</v>
      </c>
      <c r="F34" s="45">
        <f t="shared" si="2"/>
        <v>-56.196386243021578</v>
      </c>
    </row>
    <row r="35" spans="1:6">
      <c r="A35" s="6" t="s">
        <v>29</v>
      </c>
      <c r="B35" s="11" t="s">
        <v>30</v>
      </c>
      <c r="C35" s="7" t="s">
        <v>10</v>
      </c>
      <c r="D35" s="70">
        <v>1482.0550000000001</v>
      </c>
      <c r="E35" s="70">
        <v>315.85233476947298</v>
      </c>
      <c r="F35" s="45">
        <f t="shared" si="2"/>
        <v>-78.688217726773104</v>
      </c>
    </row>
    <row r="36" spans="1:6">
      <c r="A36" s="6" t="s">
        <v>31</v>
      </c>
      <c r="B36" s="11" t="s">
        <v>32</v>
      </c>
      <c r="C36" s="7" t="s">
        <v>10</v>
      </c>
      <c r="D36" s="70">
        <v>4.2</v>
      </c>
      <c r="E36" s="70"/>
      <c r="F36" s="45">
        <f t="shared" si="2"/>
        <v>-100</v>
      </c>
    </row>
    <row r="37" spans="1:6" ht="16.5" customHeight="1">
      <c r="A37" s="6" t="s">
        <v>33</v>
      </c>
      <c r="B37" s="14" t="s">
        <v>146</v>
      </c>
      <c r="C37" s="7" t="s">
        <v>10</v>
      </c>
      <c r="D37" s="70">
        <v>340.33</v>
      </c>
      <c r="E37" s="70"/>
      <c r="F37" s="45">
        <f t="shared" si="2"/>
        <v>-100</v>
      </c>
    </row>
    <row r="38" spans="1:6">
      <c r="A38" s="6" t="s">
        <v>35</v>
      </c>
      <c r="B38" s="9" t="s">
        <v>34</v>
      </c>
      <c r="C38" s="7" t="s">
        <v>10</v>
      </c>
      <c r="D38" s="70">
        <v>9838.6</v>
      </c>
      <c r="E38" s="70">
        <v>3695.1677500500009</v>
      </c>
      <c r="F38" s="45">
        <f t="shared" si="2"/>
        <v>-62.442138616774734</v>
      </c>
    </row>
    <row r="39" spans="1:6">
      <c r="A39" s="6" t="s">
        <v>39</v>
      </c>
      <c r="B39" s="9" t="s">
        <v>36</v>
      </c>
      <c r="C39" s="7" t="s">
        <v>10</v>
      </c>
      <c r="D39" s="70">
        <v>212.21</v>
      </c>
      <c r="E39" s="70">
        <v>78.021144460000002</v>
      </c>
      <c r="F39" s="45">
        <f t="shared" si="2"/>
        <v>-63.233992526271152</v>
      </c>
    </row>
    <row r="40" spans="1:6">
      <c r="A40" s="6" t="s">
        <v>37</v>
      </c>
      <c r="B40" s="9" t="s">
        <v>38</v>
      </c>
      <c r="C40" s="7" t="s">
        <v>10</v>
      </c>
      <c r="D40" s="70">
        <v>1328.01</v>
      </c>
      <c r="E40" s="70"/>
      <c r="F40" s="45">
        <f t="shared" si="2"/>
        <v>-100</v>
      </c>
    </row>
    <row r="41" spans="1:6" ht="14.25" customHeight="1">
      <c r="A41" s="6" t="s">
        <v>42</v>
      </c>
      <c r="B41" s="9" t="s">
        <v>40</v>
      </c>
      <c r="C41" s="7" t="s">
        <v>10</v>
      </c>
      <c r="D41" s="70">
        <v>568.47</v>
      </c>
      <c r="E41" s="70">
        <v>469.17849844600011</v>
      </c>
      <c r="F41" s="45">
        <f t="shared" si="2"/>
        <v>-17.466445292451656</v>
      </c>
    </row>
    <row r="42" spans="1:6">
      <c r="A42" s="6" t="s">
        <v>44</v>
      </c>
      <c r="B42" s="12" t="s">
        <v>43</v>
      </c>
      <c r="C42" s="7" t="s">
        <v>10</v>
      </c>
      <c r="D42" s="70">
        <v>48.02</v>
      </c>
      <c r="E42" s="70">
        <v>21.020595400000001</v>
      </c>
      <c r="F42" s="45">
        <f t="shared" si="2"/>
        <v>-56.225332361516031</v>
      </c>
    </row>
    <row r="43" spans="1:6" s="32" customFormat="1" ht="13.5">
      <c r="A43" s="6" t="s">
        <v>197</v>
      </c>
      <c r="B43" s="12" t="s">
        <v>45</v>
      </c>
      <c r="C43" s="7" t="s">
        <v>10</v>
      </c>
      <c r="D43" s="70">
        <v>894.19</v>
      </c>
      <c r="E43" s="70"/>
      <c r="F43" s="45">
        <f t="shared" si="2"/>
        <v>-100</v>
      </c>
    </row>
    <row r="44" spans="1:6">
      <c r="A44" s="6" t="s">
        <v>198</v>
      </c>
      <c r="B44" s="9" t="s">
        <v>41</v>
      </c>
      <c r="C44" s="7" t="s">
        <v>10</v>
      </c>
      <c r="D44" s="70">
        <v>20.23</v>
      </c>
      <c r="E44" s="70">
        <v>15.164450000000002</v>
      </c>
      <c r="F44" s="45">
        <f t="shared" si="2"/>
        <v>-25.03979238754324</v>
      </c>
    </row>
    <row r="45" spans="1:6">
      <c r="A45" s="119" t="s">
        <v>5</v>
      </c>
      <c r="B45" s="13" t="s">
        <v>46</v>
      </c>
      <c r="C45" s="7" t="s">
        <v>10</v>
      </c>
      <c r="D45" s="69">
        <f>D46</f>
        <v>9.27</v>
      </c>
      <c r="E45" s="69">
        <f t="shared" ref="E45" si="6">E46</f>
        <v>4.4532460000000009</v>
      </c>
      <c r="F45" s="44">
        <f t="shared" si="2"/>
        <v>-51.96066882416396</v>
      </c>
    </row>
    <row r="46" spans="1:6">
      <c r="A46" s="6"/>
      <c r="B46" s="14" t="s">
        <v>47</v>
      </c>
      <c r="C46" s="7" t="s">
        <v>10</v>
      </c>
      <c r="D46" s="70">
        <v>9.27</v>
      </c>
      <c r="E46" s="70">
        <v>4.4532460000000009</v>
      </c>
      <c r="F46" s="45">
        <f t="shared" si="2"/>
        <v>-51.96066882416396</v>
      </c>
    </row>
    <row r="47" spans="1:6" s="5" customFormat="1">
      <c r="A47" s="119" t="s">
        <v>48</v>
      </c>
      <c r="B47" s="8" t="s">
        <v>49</v>
      </c>
      <c r="C47" s="120" t="s">
        <v>10</v>
      </c>
      <c r="D47" s="69">
        <f t="shared" ref="D47:E47" si="7">D48</f>
        <v>19105.916450000001</v>
      </c>
      <c r="E47" s="69">
        <f t="shared" si="7"/>
        <v>8016.4232294302165</v>
      </c>
      <c r="F47" s="44">
        <f t="shared" si="2"/>
        <v>-58.042194676140667</v>
      </c>
    </row>
    <row r="48" spans="1:6" s="5" customFormat="1">
      <c r="A48" s="119" t="s">
        <v>50</v>
      </c>
      <c r="B48" s="8" t="s">
        <v>51</v>
      </c>
      <c r="C48" s="120" t="s">
        <v>10</v>
      </c>
      <c r="D48" s="69">
        <f>D49+D50+D52+D53+D54+D55+D65+D66+D67+D68+D73</f>
        <v>19105.916450000001</v>
      </c>
      <c r="E48" s="69">
        <f>E49+E50+E51+E52+E53+E54+E55+E65+E66+E67+E68+E73</f>
        <v>8016.4232294302165</v>
      </c>
      <c r="F48" s="44">
        <f t="shared" si="2"/>
        <v>-58.042194676140667</v>
      </c>
    </row>
    <row r="49" spans="1:6" s="107" customFormat="1">
      <c r="A49" s="6" t="s">
        <v>52</v>
      </c>
      <c r="B49" s="9" t="s">
        <v>53</v>
      </c>
      <c r="C49" s="7" t="s">
        <v>10</v>
      </c>
      <c r="D49" s="70">
        <v>10736.55</v>
      </c>
      <c r="E49" s="70">
        <v>4982.6380318767697</v>
      </c>
      <c r="F49" s="45">
        <f t="shared" si="2"/>
        <v>-53.591814578456109</v>
      </c>
    </row>
    <row r="50" spans="1:6" s="107" customFormat="1">
      <c r="A50" s="6" t="s">
        <v>54</v>
      </c>
      <c r="B50" s="9" t="s">
        <v>19</v>
      </c>
      <c r="C50" s="7" t="s">
        <v>10</v>
      </c>
      <c r="D50" s="70">
        <v>1062.9184500000001</v>
      </c>
      <c r="E50" s="70">
        <f>E49*0.9*0.11</f>
        <v>493.28116515580024</v>
      </c>
      <c r="F50" s="45">
        <f t="shared" si="2"/>
        <v>-53.591814578456123</v>
      </c>
    </row>
    <row r="51" spans="1:6" s="107" customFormat="1" hidden="1">
      <c r="A51" s="6" t="s">
        <v>55</v>
      </c>
      <c r="B51" s="9" t="s">
        <v>199</v>
      </c>
      <c r="C51" s="7" t="s">
        <v>10</v>
      </c>
      <c r="D51" s="70"/>
      <c r="E51" s="70"/>
      <c r="F51" s="45" t="e">
        <f t="shared" si="2"/>
        <v>#DIV/0!</v>
      </c>
    </row>
    <row r="52" spans="1:6" s="107" customFormat="1">
      <c r="A52" s="6" t="s">
        <v>57</v>
      </c>
      <c r="B52" s="9" t="s">
        <v>56</v>
      </c>
      <c r="C52" s="7" t="s">
        <v>10</v>
      </c>
      <c r="D52" s="70">
        <v>35.31</v>
      </c>
      <c r="E52" s="70">
        <v>39.598612538926474</v>
      </c>
      <c r="F52" s="45">
        <f t="shared" si="2"/>
        <v>12.145603338789215</v>
      </c>
    </row>
    <row r="53" spans="1:6" ht="25.5">
      <c r="A53" s="6" t="s">
        <v>59</v>
      </c>
      <c r="B53" s="9" t="s">
        <v>58</v>
      </c>
      <c r="C53" s="7" t="s">
        <v>10</v>
      </c>
      <c r="D53" s="70">
        <v>854.43</v>
      </c>
      <c r="E53" s="70">
        <v>1.6509696000000001E-2</v>
      </c>
      <c r="F53" s="45">
        <f t="shared" si="2"/>
        <v>-99.998067753239013</v>
      </c>
    </row>
    <row r="54" spans="1:6">
      <c r="A54" s="6" t="s">
        <v>61</v>
      </c>
      <c r="B54" s="9" t="s">
        <v>60</v>
      </c>
      <c r="C54" s="7" t="s">
        <v>10</v>
      </c>
      <c r="D54" s="70">
        <v>753.43</v>
      </c>
      <c r="E54" s="70">
        <v>399.19919365200002</v>
      </c>
      <c r="F54" s="45">
        <f t="shared" si="2"/>
        <v>-47.015755458104927</v>
      </c>
    </row>
    <row r="55" spans="1:6" s="5" customFormat="1">
      <c r="A55" s="119" t="s">
        <v>71</v>
      </c>
      <c r="B55" s="8" t="s">
        <v>200</v>
      </c>
      <c r="C55" s="120" t="s">
        <v>10</v>
      </c>
      <c r="D55" s="69">
        <f>SUM(D56:D64)</f>
        <v>1169.6879999999999</v>
      </c>
      <c r="E55" s="69">
        <f t="shared" ref="E55" si="8">SUM(E56:E64)</f>
        <v>629.32831498600012</v>
      </c>
      <c r="F55" s="44">
        <f t="shared" si="2"/>
        <v>-46.196907638105188</v>
      </c>
    </row>
    <row r="56" spans="1:6" ht="16.5" customHeight="1">
      <c r="A56" s="6" t="s">
        <v>201</v>
      </c>
      <c r="B56" s="9" t="s">
        <v>34</v>
      </c>
      <c r="C56" s="7" t="s">
        <v>10</v>
      </c>
      <c r="D56" s="70">
        <v>889.11400000000003</v>
      </c>
      <c r="E56" s="70">
        <v>492.05510960200013</v>
      </c>
      <c r="F56" s="45">
        <f t="shared" si="2"/>
        <v>-44.657815577979868</v>
      </c>
    </row>
    <row r="57" spans="1:6">
      <c r="A57" s="6" t="s">
        <v>202</v>
      </c>
      <c r="B57" s="9" t="s">
        <v>65</v>
      </c>
      <c r="C57" s="7" t="s">
        <v>10</v>
      </c>
      <c r="D57" s="70">
        <v>38.564</v>
      </c>
      <c r="E57" s="70">
        <v>17.618306132000001</v>
      </c>
      <c r="F57" s="45">
        <f t="shared" si="2"/>
        <v>-54.314111264391663</v>
      </c>
    </row>
    <row r="58" spans="1:6" hidden="1">
      <c r="A58" s="6" t="s">
        <v>203</v>
      </c>
      <c r="B58" s="9" t="s">
        <v>204</v>
      </c>
      <c r="C58" s="7" t="s">
        <v>10</v>
      </c>
      <c r="D58" s="70"/>
      <c r="E58" s="70"/>
      <c r="F58" s="45" t="e">
        <f t="shared" si="2"/>
        <v>#DIV/0!</v>
      </c>
    </row>
    <row r="59" spans="1:6">
      <c r="A59" s="6" t="s">
        <v>205</v>
      </c>
      <c r="B59" s="9" t="s">
        <v>67</v>
      </c>
      <c r="C59" s="7" t="s">
        <v>10</v>
      </c>
      <c r="D59" s="70">
        <v>194.46</v>
      </c>
      <c r="E59" s="70">
        <v>86.225399400000001</v>
      </c>
      <c r="F59" s="45">
        <f t="shared" si="2"/>
        <v>-55.659056155507557</v>
      </c>
    </row>
    <row r="60" spans="1:6">
      <c r="A60" s="6" t="s">
        <v>206</v>
      </c>
      <c r="B60" s="9" t="s">
        <v>69</v>
      </c>
      <c r="C60" s="7" t="s">
        <v>10</v>
      </c>
      <c r="D60" s="70">
        <v>0.86</v>
      </c>
      <c r="E60" s="70">
        <v>0.27749985200000005</v>
      </c>
      <c r="F60" s="45">
        <f t="shared" si="2"/>
        <v>-67.732575348837202</v>
      </c>
    </row>
    <row r="61" spans="1:6">
      <c r="A61" s="6" t="s">
        <v>207</v>
      </c>
      <c r="B61" s="11" t="s">
        <v>32</v>
      </c>
      <c r="C61" s="7" t="s">
        <v>10</v>
      </c>
      <c r="D61" s="70">
        <v>46.69</v>
      </c>
      <c r="E61" s="70">
        <v>33.152000000000001</v>
      </c>
      <c r="F61" s="45">
        <f t="shared" si="2"/>
        <v>-28.995502248875553</v>
      </c>
    </row>
    <row r="62" spans="1:6" hidden="1">
      <c r="A62" s="6" t="s">
        <v>298</v>
      </c>
      <c r="B62" s="9" t="s">
        <v>40</v>
      </c>
      <c r="C62" s="7" t="s">
        <v>10</v>
      </c>
      <c r="D62" s="70"/>
      <c r="E62" s="70"/>
      <c r="F62" s="45" t="e">
        <f t="shared" si="2"/>
        <v>#DIV/0!</v>
      </c>
    </row>
    <row r="63" spans="1:6" hidden="1">
      <c r="A63" s="6" t="s">
        <v>299</v>
      </c>
      <c r="B63" s="11" t="s">
        <v>295</v>
      </c>
      <c r="C63" s="7" t="s">
        <v>10</v>
      </c>
      <c r="D63" s="70"/>
      <c r="E63" s="70"/>
      <c r="F63" s="45" t="e">
        <f t="shared" si="2"/>
        <v>#DIV/0!</v>
      </c>
    </row>
    <row r="64" spans="1:6" hidden="1">
      <c r="A64" s="6" t="s">
        <v>306</v>
      </c>
      <c r="B64" s="11" t="s">
        <v>303</v>
      </c>
      <c r="C64" s="7" t="s">
        <v>10</v>
      </c>
      <c r="D64" s="70"/>
      <c r="E64" s="70"/>
      <c r="F64" s="45" t="e">
        <f t="shared" si="2"/>
        <v>#DIV/0!</v>
      </c>
    </row>
    <row r="65" spans="1:7" ht="16.5" customHeight="1">
      <c r="A65" s="6" t="s">
        <v>73</v>
      </c>
      <c r="B65" s="9" t="s">
        <v>72</v>
      </c>
      <c r="C65" s="7" t="s">
        <v>10</v>
      </c>
      <c r="D65" s="70">
        <v>129.97999999999999</v>
      </c>
      <c r="E65" s="70">
        <v>122.94858308600001</v>
      </c>
      <c r="F65" s="45">
        <f t="shared" si="2"/>
        <v>-5.4096144899215082</v>
      </c>
    </row>
    <row r="66" spans="1:7" ht="28.5" customHeight="1">
      <c r="A66" s="6" t="s">
        <v>75</v>
      </c>
      <c r="B66" s="11" t="s">
        <v>74</v>
      </c>
      <c r="C66" s="7" t="s">
        <v>10</v>
      </c>
      <c r="D66" s="70">
        <v>1147.27</v>
      </c>
      <c r="E66" s="70">
        <v>472.32179032471998</v>
      </c>
      <c r="F66" s="45">
        <f t="shared" si="2"/>
        <v>-58.830807889623195</v>
      </c>
    </row>
    <row r="67" spans="1:7">
      <c r="A67" s="6" t="s">
        <v>76</v>
      </c>
      <c r="B67" s="9" t="s">
        <v>41</v>
      </c>
      <c r="C67" s="7" t="s">
        <v>10</v>
      </c>
      <c r="D67" s="70">
        <v>578.70000000000005</v>
      </c>
      <c r="E67" s="70">
        <v>24.220747600000003</v>
      </c>
      <c r="F67" s="45">
        <f t="shared" si="2"/>
        <v>-95.814628028339385</v>
      </c>
    </row>
    <row r="68" spans="1:7" s="32" customFormat="1" ht="13.5">
      <c r="A68" s="119" t="s">
        <v>86</v>
      </c>
      <c r="B68" s="8" t="s">
        <v>208</v>
      </c>
      <c r="C68" s="120" t="s">
        <v>10</v>
      </c>
      <c r="D68" s="73">
        <f t="shared" ref="D68:E68" si="9">SUM(D69:D72)</f>
        <v>2333.0700000000002</v>
      </c>
      <c r="E68" s="73">
        <f t="shared" si="9"/>
        <v>773.34919816000001</v>
      </c>
      <c r="F68" s="44">
        <f t="shared" si="2"/>
        <v>-66.852722028914684</v>
      </c>
    </row>
    <row r="69" spans="1:7">
      <c r="A69" s="6" t="s">
        <v>209</v>
      </c>
      <c r="B69" s="9" t="s">
        <v>79</v>
      </c>
      <c r="C69" s="7" t="s">
        <v>10</v>
      </c>
      <c r="D69" s="70">
        <v>817.86</v>
      </c>
      <c r="E69" s="70">
        <v>524.63915420000001</v>
      </c>
      <c r="F69" s="45">
        <f t="shared" si="2"/>
        <v>-35.852205242951115</v>
      </c>
    </row>
    <row r="70" spans="1:7">
      <c r="A70" s="6" t="s">
        <v>210</v>
      </c>
      <c r="B70" s="9" t="s">
        <v>81</v>
      </c>
      <c r="C70" s="7" t="s">
        <v>10</v>
      </c>
      <c r="D70" s="70">
        <v>456.82</v>
      </c>
      <c r="E70" s="70">
        <v>230.28363400000003</v>
      </c>
      <c r="F70" s="45">
        <f t="shared" si="2"/>
        <v>-49.589852896107864</v>
      </c>
    </row>
    <row r="71" spans="1:7">
      <c r="A71" s="6" t="s">
        <v>211</v>
      </c>
      <c r="B71" s="9" t="s">
        <v>83</v>
      </c>
      <c r="C71" s="7" t="s">
        <v>10</v>
      </c>
      <c r="D71" s="70">
        <v>17.66</v>
      </c>
      <c r="E71" s="70">
        <v>11.370255400000001</v>
      </c>
      <c r="F71" s="45">
        <f t="shared" si="2"/>
        <v>-35.615767836919588</v>
      </c>
    </row>
    <row r="72" spans="1:7">
      <c r="A72" s="6" t="s">
        <v>212</v>
      </c>
      <c r="B72" s="9" t="s">
        <v>85</v>
      </c>
      <c r="C72" s="7" t="s">
        <v>10</v>
      </c>
      <c r="D72" s="70">
        <v>1040.73</v>
      </c>
      <c r="E72" s="70">
        <v>7.0561545600000004</v>
      </c>
      <c r="F72" s="45">
        <f t="shared" si="2"/>
        <v>-99.321999504194153</v>
      </c>
    </row>
    <row r="73" spans="1:7">
      <c r="A73" s="6" t="s">
        <v>213</v>
      </c>
      <c r="B73" s="9" t="s">
        <v>30</v>
      </c>
      <c r="C73" s="7" t="s">
        <v>10</v>
      </c>
      <c r="D73" s="70">
        <v>304.57</v>
      </c>
      <c r="E73" s="70">
        <v>79.521082354000029</v>
      </c>
      <c r="F73" s="45">
        <f t="shared" si="2"/>
        <v>-73.890704155366578</v>
      </c>
    </row>
    <row r="74" spans="1:7" s="5" customFormat="1">
      <c r="A74" s="119" t="s">
        <v>87</v>
      </c>
      <c r="B74" s="8" t="s">
        <v>88</v>
      </c>
      <c r="C74" s="120" t="s">
        <v>10</v>
      </c>
      <c r="D74" s="69"/>
      <c r="E74" s="69"/>
      <c r="F74" s="44"/>
    </row>
    <row r="75" spans="1:7" s="5" customFormat="1">
      <c r="A75" s="119" t="s">
        <v>89</v>
      </c>
      <c r="B75" s="8" t="s">
        <v>284</v>
      </c>
      <c r="C75" s="120" t="s">
        <v>10</v>
      </c>
      <c r="D75" s="69">
        <f t="shared" ref="D75:E75" si="10">D19+D47</f>
        <v>259234.09394999995</v>
      </c>
      <c r="E75" s="69">
        <f t="shared" si="10"/>
        <v>119446.70964657591</v>
      </c>
      <c r="F75" s="44">
        <f t="shared" si="2"/>
        <v>-53.923225210641348</v>
      </c>
    </row>
    <row r="76" spans="1:7" s="5" customFormat="1">
      <c r="A76" s="119" t="s">
        <v>90</v>
      </c>
      <c r="B76" s="8" t="s">
        <v>280</v>
      </c>
      <c r="C76" s="120" t="s">
        <v>10</v>
      </c>
      <c r="D76" s="69">
        <v>94081.36</v>
      </c>
      <c r="E76" s="69"/>
      <c r="F76" s="44">
        <f t="shared" si="2"/>
        <v>-100</v>
      </c>
    </row>
    <row r="77" spans="1:7" s="5" customFormat="1">
      <c r="A77" s="119"/>
      <c r="B77" s="8" t="s">
        <v>92</v>
      </c>
      <c r="C77" s="120" t="s">
        <v>10</v>
      </c>
      <c r="D77" s="69">
        <v>313903.49</v>
      </c>
      <c r="E77" s="69"/>
      <c r="F77" s="44">
        <f t="shared" si="2"/>
        <v>-100</v>
      </c>
      <c r="G77" s="77"/>
    </row>
    <row r="78" spans="1:7" s="5" customFormat="1">
      <c r="A78" s="33" t="s">
        <v>91</v>
      </c>
      <c r="B78" s="8" t="s">
        <v>94</v>
      </c>
      <c r="C78" s="120" t="s">
        <v>10</v>
      </c>
      <c r="D78" s="69">
        <f t="shared" ref="D78:E78" si="11">D75+D76</f>
        <v>353315.45394999994</v>
      </c>
      <c r="E78" s="69">
        <f t="shared" si="11"/>
        <v>119446.70964657591</v>
      </c>
      <c r="F78" s="44">
        <f t="shared" si="2"/>
        <v>-66.192616736351525</v>
      </c>
    </row>
    <row r="79" spans="1:7" s="5" customFormat="1" ht="15" customHeight="1">
      <c r="A79" s="153" t="s">
        <v>93</v>
      </c>
      <c r="B79" s="147" t="s">
        <v>96</v>
      </c>
      <c r="C79" s="120" t="s">
        <v>97</v>
      </c>
      <c r="D79" s="69">
        <v>4949.66</v>
      </c>
      <c r="E79" s="69">
        <v>2123.5522689999998</v>
      </c>
      <c r="F79" s="44">
        <f t="shared" si="2"/>
        <v>-57.09700728938958</v>
      </c>
    </row>
    <row r="80" spans="1:7" s="5" customFormat="1">
      <c r="A80" s="154"/>
      <c r="B80" s="148"/>
      <c r="C80" s="120" t="s">
        <v>8</v>
      </c>
      <c r="D80" s="69">
        <f t="shared" ref="D80:E80" si="12">D78</f>
        <v>353315.45394999994</v>
      </c>
      <c r="E80" s="69">
        <f t="shared" si="12"/>
        <v>119446.70964657591</v>
      </c>
      <c r="F80" s="44">
        <f t="shared" si="2"/>
        <v>-66.192616736351525</v>
      </c>
    </row>
    <row r="81" spans="1:6" s="5" customFormat="1" ht="15" customHeight="1">
      <c r="A81" s="153" t="s">
        <v>95</v>
      </c>
      <c r="B81" s="147" t="s">
        <v>214</v>
      </c>
      <c r="C81" s="120" t="s">
        <v>182</v>
      </c>
      <c r="D81" s="69">
        <v>12.9</v>
      </c>
      <c r="E81" s="69">
        <v>12.9</v>
      </c>
      <c r="F81" s="44">
        <f t="shared" si="2"/>
        <v>0</v>
      </c>
    </row>
    <row r="82" spans="1:6" s="5" customFormat="1">
      <c r="A82" s="154"/>
      <c r="B82" s="148"/>
      <c r="C82" s="120" t="s">
        <v>97</v>
      </c>
      <c r="D82" s="69"/>
      <c r="E82" s="69"/>
      <c r="F82" s="44"/>
    </row>
    <row r="83" spans="1:6" s="5" customFormat="1">
      <c r="A83" s="33" t="s">
        <v>98</v>
      </c>
      <c r="B83" s="8" t="s">
        <v>215</v>
      </c>
      <c r="C83" s="120" t="s">
        <v>100</v>
      </c>
      <c r="D83" s="69">
        <f t="shared" ref="D83:E83" si="13">D78/D79</f>
        <v>71.38176237357716</v>
      </c>
      <c r="E83" s="69">
        <f t="shared" si="13"/>
        <v>56.24853759913546</v>
      </c>
      <c r="F83" s="44">
        <f t="shared" si="2"/>
        <v>-21.200407879034731</v>
      </c>
    </row>
    <row r="84" spans="1:6" s="5" customFormat="1" ht="13.5" hidden="1">
      <c r="A84" s="28"/>
      <c r="B84" s="15" t="s">
        <v>101</v>
      </c>
      <c r="C84" s="118"/>
      <c r="D84" s="69"/>
      <c r="E84" s="69"/>
      <c r="F84" s="136"/>
    </row>
    <row r="85" spans="1:6" s="5" customFormat="1" hidden="1">
      <c r="A85" s="6" t="s">
        <v>102</v>
      </c>
      <c r="B85" s="9" t="s">
        <v>103</v>
      </c>
      <c r="C85" s="7" t="s">
        <v>104</v>
      </c>
      <c r="D85" s="103">
        <v>56.17</v>
      </c>
      <c r="E85" s="103">
        <v>56.17</v>
      </c>
      <c r="F85" s="136"/>
    </row>
    <row r="86" spans="1:6" s="5" customFormat="1" hidden="1">
      <c r="A86" s="6" t="s">
        <v>105</v>
      </c>
      <c r="B86" s="9" t="s">
        <v>106</v>
      </c>
      <c r="C86" s="7" t="s">
        <v>107</v>
      </c>
      <c r="D86" s="103">
        <v>48.2</v>
      </c>
      <c r="E86" s="103">
        <v>48.2</v>
      </c>
      <c r="F86" s="136"/>
    </row>
    <row r="87" spans="1:6" s="5" customFormat="1" hidden="1">
      <c r="A87" s="6" t="s">
        <v>108</v>
      </c>
      <c r="B87" s="9" t="s">
        <v>109</v>
      </c>
      <c r="C87" s="7" t="s">
        <v>107</v>
      </c>
      <c r="D87" s="103">
        <v>7.97</v>
      </c>
      <c r="E87" s="103">
        <v>7.97</v>
      </c>
      <c r="F87" s="136"/>
    </row>
    <row r="88" spans="1:6" s="5" customFormat="1" hidden="1">
      <c r="A88" s="6" t="s">
        <v>110</v>
      </c>
      <c r="B88" s="9" t="s">
        <v>111</v>
      </c>
      <c r="C88" s="7" t="s">
        <v>112</v>
      </c>
      <c r="D88" s="70">
        <v>95693</v>
      </c>
      <c r="E88" s="70"/>
      <c r="F88" s="136"/>
    </row>
    <row r="89" spans="1:6" s="5" customFormat="1" hidden="1">
      <c r="A89" s="6" t="s">
        <v>113</v>
      </c>
      <c r="B89" s="9" t="s">
        <v>106</v>
      </c>
      <c r="C89" s="7" t="s">
        <v>107</v>
      </c>
      <c r="D89" s="70">
        <v>92948</v>
      </c>
      <c r="E89" s="70"/>
      <c r="F89" s="136"/>
    </row>
    <row r="90" spans="1:6" s="5" customFormat="1" hidden="1">
      <c r="A90" s="6" t="s">
        <v>114</v>
      </c>
      <c r="B90" s="9" t="s">
        <v>109</v>
      </c>
      <c r="C90" s="7" t="s">
        <v>107</v>
      </c>
      <c r="D90" s="70">
        <v>112300.25</v>
      </c>
      <c r="E90" s="70"/>
      <c r="F90" s="136"/>
    </row>
    <row r="91" spans="1:6" hidden="1">
      <c r="A91" s="16" t="s">
        <v>115</v>
      </c>
      <c r="B91" s="9" t="s">
        <v>116</v>
      </c>
      <c r="C91" s="12"/>
      <c r="D91" s="70">
        <v>131306.44</v>
      </c>
      <c r="E91" s="70">
        <v>34498.639999999999</v>
      </c>
      <c r="F91" s="45"/>
    </row>
    <row r="92" spans="1:6" hidden="1">
      <c r="A92" s="16" t="s">
        <v>118</v>
      </c>
      <c r="B92" s="9" t="s">
        <v>119</v>
      </c>
      <c r="C92" s="12"/>
      <c r="D92" s="70">
        <f t="shared" ref="D92" si="14">D76</f>
        <v>94081.36</v>
      </c>
      <c r="E92" s="70"/>
      <c r="F92" s="50"/>
    </row>
    <row r="93" spans="1:6" ht="27.75" hidden="1" customHeight="1">
      <c r="A93" s="16" t="s">
        <v>120</v>
      </c>
      <c r="B93" s="9" t="s">
        <v>121</v>
      </c>
      <c r="C93" s="12"/>
      <c r="D93" s="70">
        <f t="shared" ref="D93:E93" si="15">D30</f>
        <v>5219.47</v>
      </c>
      <c r="E93" s="70">
        <f t="shared" si="15"/>
        <v>2280.9632510750898</v>
      </c>
      <c r="F93" s="50"/>
    </row>
    <row r="94" spans="1:6" hidden="1">
      <c r="A94" s="16" t="s">
        <v>122</v>
      </c>
      <c r="B94" s="9" t="s">
        <v>123</v>
      </c>
      <c r="C94" s="12"/>
      <c r="D94" s="70">
        <f t="shared" ref="D94:E94" si="16">D93</f>
        <v>5219.47</v>
      </c>
      <c r="E94" s="70">
        <f t="shared" si="16"/>
        <v>2280.9632510750898</v>
      </c>
      <c r="F94" s="50"/>
    </row>
    <row r="95" spans="1:6" hidden="1">
      <c r="A95" s="16" t="s">
        <v>124</v>
      </c>
      <c r="B95" s="9" t="s">
        <v>125</v>
      </c>
      <c r="C95" s="12"/>
      <c r="D95" s="70"/>
      <c r="E95" s="70"/>
      <c r="F95" s="50"/>
    </row>
    <row r="96" spans="1:6" hidden="1">
      <c r="A96" s="16" t="s">
        <v>126</v>
      </c>
      <c r="B96" s="9" t="s">
        <v>127</v>
      </c>
      <c r="C96" s="12"/>
      <c r="D96" s="70"/>
      <c r="E96" s="70"/>
      <c r="F96" s="50"/>
    </row>
    <row r="97" spans="1:5">
      <c r="A97" s="18"/>
      <c r="B97" s="19"/>
      <c r="C97" s="29"/>
    </row>
    <row r="99" spans="1:5">
      <c r="B99" s="139" t="s">
        <v>313</v>
      </c>
      <c r="C99" s="140"/>
      <c r="D99" s="140"/>
      <c r="E99" s="140"/>
    </row>
    <row r="100" spans="1:5">
      <c r="B100" s="139" t="s">
        <v>314</v>
      </c>
      <c r="C100" s="140"/>
      <c r="D100" s="140"/>
      <c r="E100" s="140"/>
    </row>
    <row r="101" spans="1:5">
      <c r="B101" s="139"/>
      <c r="C101" s="140"/>
      <c r="D101" s="140"/>
      <c r="E101" s="140"/>
    </row>
    <row r="102" spans="1:5">
      <c r="B102" s="139" t="s">
        <v>335</v>
      </c>
      <c r="C102" s="139"/>
      <c r="D102" s="139"/>
      <c r="E102" s="140"/>
    </row>
    <row r="103" spans="1:5">
      <c r="B103" s="113"/>
      <c r="C103" s="113"/>
      <c r="D103" s="115"/>
      <c r="E103" s="115"/>
    </row>
    <row r="104" spans="1:5">
      <c r="B104" s="126"/>
      <c r="C104" s="19"/>
      <c r="D104" s="29"/>
      <c r="E104" s="111"/>
    </row>
    <row r="105" spans="1:5">
      <c r="B105" s="1"/>
    </row>
  </sheetData>
  <mergeCells count="17">
    <mergeCell ref="C7:F7"/>
    <mergeCell ref="A8:F8"/>
    <mergeCell ref="C1:F1"/>
    <mergeCell ref="C2:F2"/>
    <mergeCell ref="C3:F3"/>
    <mergeCell ref="C4:F4"/>
    <mergeCell ref="C5:F5"/>
    <mergeCell ref="F16:F17"/>
    <mergeCell ref="A81:A82"/>
    <mergeCell ref="B81:B82"/>
    <mergeCell ref="A16:A17"/>
    <mergeCell ref="B16:B17"/>
    <mergeCell ref="C16:C17"/>
    <mergeCell ref="A79:A80"/>
    <mergeCell ref="B79:B80"/>
    <mergeCell ref="D16:D17"/>
    <mergeCell ref="E16:E17"/>
  </mergeCells>
  <pageMargins left="1.5354330708661419" right="0.27559055118110237" top="0.31496062992125984" bottom="0.27559055118110237" header="0.31496062992125984" footer="0.27559055118110237"/>
  <pageSetup paperSize="9" scale="7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"/>
  <sheetViews>
    <sheetView topLeftCell="A58" zoomScaleNormal="100" workbookViewId="0">
      <selection activeCell="A89" sqref="A89:XFD92"/>
    </sheetView>
  </sheetViews>
  <sheetFormatPr defaultColWidth="9.140625" defaultRowHeight="12.75"/>
  <cols>
    <col min="1" max="1" width="7.28515625" style="1" customWidth="1"/>
    <col min="2" max="2" width="50" style="2" customWidth="1"/>
    <col min="3" max="4" width="12.85546875" style="2" customWidth="1"/>
    <col min="5" max="5" width="13" style="2" customWidth="1"/>
    <col min="6" max="6" width="13" style="108" customWidth="1"/>
    <col min="7" max="16384" width="9.140625" style="2"/>
  </cols>
  <sheetData>
    <row r="1" spans="1:7" s="168" customFormat="1" ht="15">
      <c r="A1" s="172"/>
      <c r="B1" s="172"/>
      <c r="C1" s="170" t="s">
        <v>318</v>
      </c>
      <c r="D1" s="170"/>
      <c r="E1" s="170"/>
      <c r="F1" s="170"/>
    </row>
    <row r="2" spans="1:7" s="168" customFormat="1" ht="15">
      <c r="A2" s="172"/>
      <c r="B2" s="172"/>
      <c r="C2" s="171" t="s">
        <v>319</v>
      </c>
      <c r="D2" s="171"/>
      <c r="E2" s="171"/>
      <c r="F2" s="171"/>
    </row>
    <row r="3" spans="1:7" s="168" customFormat="1" ht="15">
      <c r="A3" s="172"/>
      <c r="B3" s="172"/>
      <c r="C3" s="171" t="s">
        <v>320</v>
      </c>
      <c r="D3" s="171"/>
      <c r="E3" s="171"/>
      <c r="F3" s="171"/>
    </row>
    <row r="4" spans="1:7" s="168" customFormat="1" ht="15">
      <c r="A4" s="172"/>
      <c r="B4" s="172"/>
      <c r="C4" s="171" t="s">
        <v>321</v>
      </c>
      <c r="D4" s="171"/>
      <c r="E4" s="171"/>
      <c r="F4" s="171"/>
    </row>
    <row r="5" spans="1:7" s="168" customFormat="1" ht="15">
      <c r="A5" s="172"/>
      <c r="B5" s="172"/>
      <c r="C5" s="171" t="s">
        <v>322</v>
      </c>
      <c r="D5" s="171"/>
      <c r="E5" s="171"/>
      <c r="F5" s="171"/>
    </row>
    <row r="6" spans="1:7" s="168" customFormat="1" ht="15">
      <c r="A6" s="172"/>
      <c r="B6" s="172"/>
      <c r="C6" s="175"/>
      <c r="D6" s="175"/>
      <c r="E6" s="175"/>
      <c r="F6" s="175"/>
    </row>
    <row r="7" spans="1:7" ht="15" customHeight="1">
      <c r="A7" s="173"/>
      <c r="B7" s="172"/>
      <c r="C7" s="171" t="s">
        <v>324</v>
      </c>
      <c r="D7" s="171"/>
      <c r="E7" s="171"/>
      <c r="F7" s="171"/>
    </row>
    <row r="8" spans="1:7" ht="16.5" customHeight="1">
      <c r="A8" s="174" t="s">
        <v>332</v>
      </c>
      <c r="B8" s="174"/>
      <c r="C8" s="174"/>
      <c r="D8" s="174"/>
      <c r="E8" s="174"/>
      <c r="F8" s="174"/>
    </row>
    <row r="9" spans="1:7" ht="15">
      <c r="A9" s="173" t="s">
        <v>326</v>
      </c>
      <c r="B9" s="172"/>
      <c r="C9" s="172"/>
      <c r="D9" s="175"/>
      <c r="E9" s="175"/>
      <c r="F9" s="131"/>
      <c r="G9" s="4"/>
    </row>
    <row r="10" spans="1:7" ht="15">
      <c r="A10" s="173" t="s">
        <v>327</v>
      </c>
      <c r="B10" s="172"/>
      <c r="C10" s="172"/>
      <c r="D10" s="175"/>
      <c r="E10" s="175"/>
      <c r="F10" s="131"/>
      <c r="G10" s="4"/>
    </row>
    <row r="11" spans="1:7" ht="15">
      <c r="A11" s="173" t="s">
        <v>328</v>
      </c>
      <c r="B11" s="172"/>
      <c r="C11" s="172"/>
      <c r="D11" s="175"/>
      <c r="E11" s="175"/>
      <c r="F11" s="131"/>
      <c r="G11" s="4"/>
    </row>
    <row r="12" spans="1:7" ht="15">
      <c r="A12" s="177" t="s">
        <v>329</v>
      </c>
      <c r="B12" s="177"/>
      <c r="C12" s="177"/>
      <c r="D12" s="175"/>
      <c r="E12" s="175"/>
      <c r="F12" s="131"/>
      <c r="G12" s="4"/>
    </row>
    <row r="13" spans="1:7" ht="15">
      <c r="A13" s="177"/>
      <c r="B13" s="177"/>
      <c r="C13" s="177"/>
      <c r="D13" s="175"/>
      <c r="E13" s="175"/>
      <c r="F13" s="131"/>
      <c r="G13" s="4"/>
    </row>
    <row r="14" spans="1:7" ht="12.75" customHeight="1">
      <c r="A14" s="117"/>
      <c r="B14" s="117"/>
      <c r="C14" s="117"/>
      <c r="D14" s="117"/>
      <c r="E14" s="117"/>
    </row>
    <row r="15" spans="1:7" ht="15" customHeight="1">
      <c r="A15" s="117"/>
      <c r="B15" s="117"/>
      <c r="C15" s="117"/>
    </row>
    <row r="16" spans="1:7" ht="16.5" customHeight="1">
      <c r="A16" s="155" t="s">
        <v>0</v>
      </c>
      <c r="B16" s="156" t="s">
        <v>1</v>
      </c>
      <c r="C16" s="155" t="s">
        <v>2</v>
      </c>
      <c r="D16" s="151" t="s">
        <v>290</v>
      </c>
      <c r="E16" s="150" t="s">
        <v>317</v>
      </c>
      <c r="F16" s="141" t="s">
        <v>323</v>
      </c>
    </row>
    <row r="17" spans="1:6" s="117" customFormat="1" ht="71.25" customHeight="1">
      <c r="A17" s="155"/>
      <c r="B17" s="156"/>
      <c r="C17" s="155"/>
      <c r="D17" s="152"/>
      <c r="E17" s="150"/>
      <c r="F17" s="142"/>
    </row>
    <row r="18" spans="1:6">
      <c r="A18" s="6">
        <v>1</v>
      </c>
      <c r="B18" s="7">
        <v>2</v>
      </c>
      <c r="C18" s="6">
        <v>3</v>
      </c>
      <c r="D18" s="6">
        <v>4</v>
      </c>
      <c r="E18" s="92" t="s">
        <v>4</v>
      </c>
      <c r="F18" s="17">
        <v>7</v>
      </c>
    </row>
    <row r="19" spans="1:6" s="5" customFormat="1" ht="25.5">
      <c r="A19" s="119" t="s">
        <v>6</v>
      </c>
      <c r="B19" s="8" t="s">
        <v>7</v>
      </c>
      <c r="C19" s="120" t="s">
        <v>8</v>
      </c>
      <c r="D19" s="71">
        <f t="shared" ref="D19:E19" si="0">SUM(D20,D25,D28,D29,D31,D47)</f>
        <v>381498.57393000001</v>
      </c>
      <c r="E19" s="71">
        <f t="shared" si="0"/>
        <v>176295.42040036208</v>
      </c>
      <c r="F19" s="44">
        <f>(E19-D19)/D19*100</f>
        <v>-53.788707888404851</v>
      </c>
    </row>
    <row r="20" spans="1:6" s="5" customFormat="1" ht="13.5" customHeight="1">
      <c r="A20" s="119">
        <v>1</v>
      </c>
      <c r="B20" s="8" t="s">
        <v>9</v>
      </c>
      <c r="C20" s="7" t="s">
        <v>10</v>
      </c>
      <c r="D20" s="71">
        <f t="shared" ref="D20:E20" si="1">SUM(D21:D24)</f>
        <v>186557.26500000001</v>
      </c>
      <c r="E20" s="71">
        <f t="shared" si="1"/>
        <v>90434.476716944424</v>
      </c>
      <c r="F20" s="44">
        <f t="shared" ref="F20:F83" si="2">(E20-D20)/D20*100</f>
        <v>-51.524548391645631</v>
      </c>
    </row>
    <row r="21" spans="1:6" ht="13.5" customHeight="1">
      <c r="A21" s="6" t="s">
        <v>11</v>
      </c>
      <c r="B21" s="9" t="s">
        <v>12</v>
      </c>
      <c r="C21" s="7" t="s">
        <v>10</v>
      </c>
      <c r="D21" s="72">
        <v>22127.395</v>
      </c>
      <c r="E21" s="72">
        <v>9478.1108664961994</v>
      </c>
      <c r="F21" s="45">
        <f t="shared" si="2"/>
        <v>-57.165717579967279</v>
      </c>
    </row>
    <row r="22" spans="1:6" ht="13.5" customHeight="1">
      <c r="A22" s="6" t="s">
        <v>13</v>
      </c>
      <c r="B22" s="9" t="s">
        <v>14</v>
      </c>
      <c r="C22" s="7" t="s">
        <v>10</v>
      </c>
      <c r="D22" s="72">
        <v>2153.13</v>
      </c>
      <c r="E22" s="72">
        <v>836.40403692619998</v>
      </c>
      <c r="F22" s="45">
        <f t="shared" si="2"/>
        <v>-61.154039146442628</v>
      </c>
    </row>
    <row r="23" spans="1:6" ht="13.5" customHeight="1">
      <c r="A23" s="6" t="s">
        <v>15</v>
      </c>
      <c r="B23" s="9" t="s">
        <v>16</v>
      </c>
      <c r="C23" s="7" t="s">
        <v>10</v>
      </c>
      <c r="D23" s="72">
        <v>38444.04</v>
      </c>
      <c r="E23" s="72">
        <v>21075.191359952623</v>
      </c>
      <c r="F23" s="45">
        <f t="shared" si="2"/>
        <v>-45.179561357358324</v>
      </c>
    </row>
    <row r="24" spans="1:6" ht="13.5" customHeight="1">
      <c r="A24" s="6" t="s">
        <v>131</v>
      </c>
      <c r="B24" s="9" t="s">
        <v>194</v>
      </c>
      <c r="C24" s="7" t="s">
        <v>10</v>
      </c>
      <c r="D24" s="72">
        <v>123832.7</v>
      </c>
      <c r="E24" s="72">
        <v>59044.770453569399</v>
      </c>
      <c r="F24" s="45">
        <f t="shared" si="2"/>
        <v>-52.318918626849452</v>
      </c>
    </row>
    <row r="25" spans="1:6" s="5" customFormat="1" ht="13.5" customHeight="1">
      <c r="A25" s="119">
        <v>2</v>
      </c>
      <c r="B25" s="13" t="s">
        <v>233</v>
      </c>
      <c r="C25" s="7" t="s">
        <v>10</v>
      </c>
      <c r="D25" s="71">
        <f t="shared" ref="D25:E25" si="3">SUM(D26:D27)</f>
        <v>89274.044930000004</v>
      </c>
      <c r="E25" s="71">
        <f t="shared" si="3"/>
        <v>42801.667808978294</v>
      </c>
      <c r="F25" s="44">
        <f t="shared" si="2"/>
        <v>-52.055865909807068</v>
      </c>
    </row>
    <row r="26" spans="1:6" ht="13.5" customHeight="1">
      <c r="A26" s="6" t="s">
        <v>17</v>
      </c>
      <c r="B26" s="14" t="s">
        <v>234</v>
      </c>
      <c r="C26" s="7" t="s">
        <v>10</v>
      </c>
      <c r="D26" s="72">
        <v>81232.070000000007</v>
      </c>
      <c r="E26" s="72">
        <v>38946.012565039397</v>
      </c>
      <c r="F26" s="45">
        <f t="shared" si="2"/>
        <v>-52.055865909807068</v>
      </c>
    </row>
    <row r="27" spans="1:6" ht="13.5" customHeight="1">
      <c r="A27" s="6" t="s">
        <v>18</v>
      </c>
      <c r="B27" s="14" t="s">
        <v>235</v>
      </c>
      <c r="C27" s="7" t="s">
        <v>10</v>
      </c>
      <c r="D27" s="46">
        <v>8041.9749300000012</v>
      </c>
      <c r="E27" s="46">
        <f>E26*0.9*0.11</f>
        <v>3855.6552439389002</v>
      </c>
      <c r="F27" s="45">
        <f t="shared" si="2"/>
        <v>-52.055865909807054</v>
      </c>
    </row>
    <row r="28" spans="1:6" s="5" customFormat="1" ht="13.5" customHeight="1">
      <c r="A28" s="119">
        <v>3</v>
      </c>
      <c r="B28" s="8" t="s">
        <v>20</v>
      </c>
      <c r="C28" s="120" t="s">
        <v>10</v>
      </c>
      <c r="D28" s="71">
        <v>54410.74</v>
      </c>
      <c r="E28" s="71">
        <v>25286.029440849918</v>
      </c>
      <c r="F28" s="44">
        <f t="shared" si="2"/>
        <v>-53.527503134767294</v>
      </c>
    </row>
    <row r="29" spans="1:6" s="5" customFormat="1" ht="13.5" customHeight="1">
      <c r="A29" s="119">
        <v>4</v>
      </c>
      <c r="B29" s="8" t="s">
        <v>21</v>
      </c>
      <c r="C29" s="120" t="s">
        <v>10</v>
      </c>
      <c r="D29" s="71">
        <f t="shared" ref="D29:E29" si="4">D30</f>
        <v>7883.01</v>
      </c>
      <c r="E29" s="71">
        <f t="shared" si="4"/>
        <v>3003.8377869709602</v>
      </c>
      <c r="F29" s="44">
        <f t="shared" si="2"/>
        <v>-61.894786547639036</v>
      </c>
    </row>
    <row r="30" spans="1:6" ht="30" customHeight="1">
      <c r="A30" s="6" t="s">
        <v>22</v>
      </c>
      <c r="B30" s="11" t="s">
        <v>291</v>
      </c>
      <c r="C30" s="7" t="s">
        <v>10</v>
      </c>
      <c r="D30" s="72">
        <v>7883.01</v>
      </c>
      <c r="E30" s="72">
        <v>3003.8377869709602</v>
      </c>
      <c r="F30" s="45">
        <f t="shared" si="2"/>
        <v>-61.894786547639036</v>
      </c>
    </row>
    <row r="31" spans="1:6" s="5" customFormat="1">
      <c r="A31" s="119" t="s">
        <v>4</v>
      </c>
      <c r="B31" s="8" t="s">
        <v>216</v>
      </c>
      <c r="C31" s="7" t="s">
        <v>10</v>
      </c>
      <c r="D31" s="71">
        <f t="shared" ref="D31:E31" si="5">SUM(D32:D46)</f>
        <v>43359.514000000003</v>
      </c>
      <c r="E31" s="71">
        <f t="shared" si="5"/>
        <v>14761.82609261853</v>
      </c>
      <c r="F31" s="44">
        <f t="shared" si="2"/>
        <v>-65.954816530880549</v>
      </c>
    </row>
    <row r="32" spans="1:6" ht="14.25" customHeight="1">
      <c r="A32" s="6" t="s">
        <v>24</v>
      </c>
      <c r="B32" s="9" t="s">
        <v>196</v>
      </c>
      <c r="C32" s="7" t="s">
        <v>10</v>
      </c>
      <c r="D32" s="72">
        <v>1733.4</v>
      </c>
      <c r="E32" s="72">
        <v>837.78</v>
      </c>
      <c r="F32" s="45">
        <f t="shared" si="2"/>
        <v>-51.668397369331956</v>
      </c>
    </row>
    <row r="33" spans="1:6" ht="14.25" customHeight="1">
      <c r="A33" s="6" t="s">
        <v>25</v>
      </c>
      <c r="B33" s="9" t="s">
        <v>316</v>
      </c>
      <c r="C33" s="7" t="s">
        <v>10</v>
      </c>
      <c r="D33" s="72">
        <v>4554.7240000000002</v>
      </c>
      <c r="E33" s="72">
        <v>2241.817167744</v>
      </c>
      <c r="F33" s="45">
        <f t="shared" si="2"/>
        <v>-50.780394865989685</v>
      </c>
    </row>
    <row r="34" spans="1:6" ht="14.25" customHeight="1">
      <c r="A34" s="6" t="s">
        <v>27</v>
      </c>
      <c r="B34" s="9" t="s">
        <v>217</v>
      </c>
      <c r="C34" s="7" t="s">
        <v>10</v>
      </c>
      <c r="D34" s="72">
        <v>5214.28</v>
      </c>
      <c r="E34" s="72">
        <v>2585.712</v>
      </c>
      <c r="F34" s="45">
        <f t="shared" si="2"/>
        <v>-50.410948395559885</v>
      </c>
    </row>
    <row r="35" spans="1:6" s="5" customFormat="1" ht="14.25" hidden="1" customHeight="1">
      <c r="A35" s="6" t="s">
        <v>29</v>
      </c>
      <c r="B35" s="11" t="s">
        <v>26</v>
      </c>
      <c r="C35" s="7" t="s">
        <v>10</v>
      </c>
      <c r="D35" s="71"/>
      <c r="E35" s="72"/>
      <c r="F35" s="45" t="e">
        <f t="shared" si="2"/>
        <v>#DIV/0!</v>
      </c>
    </row>
    <row r="36" spans="1:6" ht="14.25" customHeight="1">
      <c r="A36" s="6" t="s">
        <v>31</v>
      </c>
      <c r="B36" s="9" t="s">
        <v>302</v>
      </c>
      <c r="C36" s="7" t="s">
        <v>10</v>
      </c>
      <c r="D36" s="72">
        <v>109.58</v>
      </c>
      <c r="E36" s="72">
        <v>54.107348399999999</v>
      </c>
      <c r="F36" s="45">
        <f t="shared" si="2"/>
        <v>-50.622970980105862</v>
      </c>
    </row>
    <row r="37" spans="1:6" s="5" customFormat="1" ht="14.25" customHeight="1">
      <c r="A37" s="6" t="s">
        <v>33</v>
      </c>
      <c r="B37" s="11" t="s">
        <v>30</v>
      </c>
      <c r="C37" s="7" t="s">
        <v>10</v>
      </c>
      <c r="D37" s="72">
        <v>2238.37</v>
      </c>
      <c r="E37" s="72">
        <v>552.19177603052708</v>
      </c>
      <c r="F37" s="45">
        <f t="shared" si="2"/>
        <v>-75.330630055329223</v>
      </c>
    </row>
    <row r="38" spans="1:6" s="5" customFormat="1" ht="14.25" customHeight="1">
      <c r="A38" s="6" t="s">
        <v>35</v>
      </c>
      <c r="B38" s="11" t="s">
        <v>32</v>
      </c>
      <c r="C38" s="7" t="s">
        <v>10</v>
      </c>
      <c r="D38" s="72">
        <v>6.34</v>
      </c>
      <c r="E38" s="72"/>
      <c r="F38" s="45">
        <f t="shared" si="2"/>
        <v>-100</v>
      </c>
    </row>
    <row r="39" spans="1:6" ht="14.25" customHeight="1">
      <c r="A39" s="6" t="s">
        <v>39</v>
      </c>
      <c r="B39" s="14" t="s">
        <v>146</v>
      </c>
      <c r="C39" s="7" t="s">
        <v>10</v>
      </c>
      <c r="D39" s="72">
        <v>514</v>
      </c>
      <c r="E39" s="72"/>
      <c r="F39" s="45">
        <f t="shared" si="2"/>
        <v>-100</v>
      </c>
    </row>
    <row r="40" spans="1:6" ht="14.25" customHeight="1">
      <c r="A40" s="6" t="s">
        <v>37</v>
      </c>
      <c r="B40" s="9" t="s">
        <v>34</v>
      </c>
      <c r="C40" s="7" t="s">
        <v>10</v>
      </c>
      <c r="D40" s="72">
        <v>16507.080000000002</v>
      </c>
      <c r="E40" s="72">
        <v>6291.7721149500012</v>
      </c>
      <c r="F40" s="45">
        <f t="shared" si="2"/>
        <v>-61.884402844415845</v>
      </c>
    </row>
    <row r="41" spans="1:6" ht="14.25" customHeight="1">
      <c r="A41" s="6" t="s">
        <v>42</v>
      </c>
      <c r="B41" s="9" t="s">
        <v>36</v>
      </c>
      <c r="C41" s="7" t="s">
        <v>10</v>
      </c>
      <c r="D41" s="72">
        <v>320.51</v>
      </c>
      <c r="E41" s="72">
        <v>132.84681354000003</v>
      </c>
      <c r="F41" s="45">
        <f t="shared" si="2"/>
        <v>-58.551429428098956</v>
      </c>
    </row>
    <row r="42" spans="1:6" ht="14.25" customHeight="1">
      <c r="A42" s="6" t="s">
        <v>44</v>
      </c>
      <c r="B42" s="9" t="s">
        <v>38</v>
      </c>
      <c r="C42" s="7" t="s">
        <v>10</v>
      </c>
      <c r="D42" s="72">
        <v>2005.71</v>
      </c>
      <c r="E42" s="72"/>
      <c r="F42" s="45">
        <f t="shared" si="2"/>
        <v>-100</v>
      </c>
    </row>
    <row r="43" spans="1:6" ht="14.25" customHeight="1">
      <c r="A43" s="6" t="s">
        <v>197</v>
      </c>
      <c r="B43" s="9" t="s">
        <v>40</v>
      </c>
      <c r="C43" s="7" t="s">
        <v>10</v>
      </c>
      <c r="D43" s="72">
        <v>8701.9500000000007</v>
      </c>
      <c r="E43" s="72">
        <v>2003.9864973540002</v>
      </c>
      <c r="F43" s="45">
        <f t="shared" si="2"/>
        <v>-76.970834153793106</v>
      </c>
    </row>
    <row r="44" spans="1:6" ht="14.25" customHeight="1">
      <c r="A44" s="6" t="s">
        <v>198</v>
      </c>
      <c r="B44" s="12" t="s">
        <v>43</v>
      </c>
      <c r="C44" s="7" t="s">
        <v>10</v>
      </c>
      <c r="D44" s="72">
        <v>72.52</v>
      </c>
      <c r="E44" s="72">
        <v>35.791824599999998</v>
      </c>
      <c r="F44" s="45">
        <f t="shared" si="2"/>
        <v>-50.645581081081083</v>
      </c>
    </row>
    <row r="45" spans="1:6" ht="14.25" customHeight="1">
      <c r="A45" s="6" t="s">
        <v>218</v>
      </c>
      <c r="B45" s="12" t="s">
        <v>45</v>
      </c>
      <c r="C45" s="7" t="s">
        <v>10</v>
      </c>
      <c r="D45" s="72">
        <v>1350.5</v>
      </c>
      <c r="E45" s="72"/>
      <c r="F45" s="45">
        <f t="shared" si="2"/>
        <v>-100</v>
      </c>
    </row>
    <row r="46" spans="1:6" s="32" customFormat="1" ht="15.75" customHeight="1">
      <c r="A46" s="6" t="s">
        <v>219</v>
      </c>
      <c r="B46" s="9" t="s">
        <v>41</v>
      </c>
      <c r="C46" s="7" t="s">
        <v>10</v>
      </c>
      <c r="D46" s="72">
        <v>30.55</v>
      </c>
      <c r="E46" s="72">
        <v>25.820550000000004</v>
      </c>
      <c r="F46" s="45">
        <f t="shared" si="2"/>
        <v>-15.481014729950887</v>
      </c>
    </row>
    <row r="47" spans="1:6" s="32" customFormat="1" ht="15.75" customHeight="1">
      <c r="A47" s="119" t="s">
        <v>5</v>
      </c>
      <c r="B47" s="13" t="s">
        <v>46</v>
      </c>
      <c r="C47" s="7" t="s">
        <v>10</v>
      </c>
      <c r="D47" s="71">
        <f t="shared" ref="D47:E47" si="6">D48</f>
        <v>14</v>
      </c>
      <c r="E47" s="71">
        <f t="shared" si="6"/>
        <v>7.5825540000000009</v>
      </c>
      <c r="F47" s="44">
        <f t="shared" si="2"/>
        <v>-45.838899999999995</v>
      </c>
    </row>
    <row r="48" spans="1:6" s="32" customFormat="1" ht="15.75" customHeight="1">
      <c r="A48" s="6"/>
      <c r="B48" s="14" t="s">
        <v>47</v>
      </c>
      <c r="C48" s="7" t="s">
        <v>10</v>
      </c>
      <c r="D48" s="72">
        <v>14</v>
      </c>
      <c r="E48" s="72">
        <v>7.5825540000000009</v>
      </c>
      <c r="F48" s="45">
        <f t="shared" si="2"/>
        <v>-45.838899999999995</v>
      </c>
    </row>
    <row r="49" spans="1:7" s="5" customFormat="1">
      <c r="A49" s="119" t="s">
        <v>48</v>
      </c>
      <c r="B49" s="8" t="s">
        <v>49</v>
      </c>
      <c r="C49" s="120" t="s">
        <v>10</v>
      </c>
      <c r="D49" s="71">
        <f t="shared" ref="D49:E49" si="7">D50</f>
        <v>40134.076560000001</v>
      </c>
      <c r="E49" s="71">
        <f t="shared" si="7"/>
        <v>16617.163064790922</v>
      </c>
      <c r="F49" s="44">
        <f t="shared" si="2"/>
        <v>-58.5958754029174</v>
      </c>
    </row>
    <row r="50" spans="1:7" s="5" customFormat="1" ht="15" customHeight="1">
      <c r="A50" s="119" t="s">
        <v>50</v>
      </c>
      <c r="B50" s="8" t="s">
        <v>51</v>
      </c>
      <c r="C50" s="120" t="s">
        <v>10</v>
      </c>
      <c r="D50" s="71">
        <f t="shared" ref="D50" si="8">D51+D52+D54+D55+D56+D57+D67+D68+D69+D70+D76</f>
        <v>40134.076560000001</v>
      </c>
      <c r="E50" s="71">
        <f>E51+E52+E54+E55+E56+E57+E67+E68+E69+E70+E76+E53</f>
        <v>16617.163064790922</v>
      </c>
      <c r="F50" s="44">
        <f t="shared" si="2"/>
        <v>-58.5958754029174</v>
      </c>
    </row>
    <row r="51" spans="1:7">
      <c r="A51" s="6" t="s">
        <v>52</v>
      </c>
      <c r="B51" s="9" t="s">
        <v>53</v>
      </c>
      <c r="C51" s="7" t="s">
        <v>10</v>
      </c>
      <c r="D51" s="72">
        <v>16181.444</v>
      </c>
      <c r="E51" s="72">
        <v>7281.3238126422102</v>
      </c>
      <c r="F51" s="45">
        <f t="shared" si="2"/>
        <v>-55.002014575199766</v>
      </c>
    </row>
    <row r="52" spans="1:7">
      <c r="A52" s="6" t="s">
        <v>54</v>
      </c>
      <c r="B52" s="9" t="s">
        <v>19</v>
      </c>
      <c r="C52" s="7" t="s">
        <v>10</v>
      </c>
      <c r="D52" s="72">
        <v>1601.9625599999999</v>
      </c>
      <c r="E52" s="72">
        <f>E51*0.9*0.11</f>
        <v>720.85105745157875</v>
      </c>
      <c r="F52" s="45">
        <f t="shared" si="2"/>
        <v>-55.002003451842299</v>
      </c>
    </row>
    <row r="53" spans="1:7" hidden="1">
      <c r="A53" s="6" t="s">
        <v>55</v>
      </c>
      <c r="B53" s="9" t="s">
        <v>220</v>
      </c>
      <c r="C53" s="7"/>
      <c r="D53" s="72"/>
      <c r="E53" s="72"/>
      <c r="F53" s="45" t="e">
        <f t="shared" si="2"/>
        <v>#DIV/0!</v>
      </c>
    </row>
    <row r="54" spans="1:7">
      <c r="A54" s="6" t="s">
        <v>57</v>
      </c>
      <c r="B54" s="9" t="s">
        <v>56</v>
      </c>
      <c r="C54" s="7" t="s">
        <v>10</v>
      </c>
      <c r="D54" s="72">
        <v>51.584000000000003</v>
      </c>
      <c r="E54" s="72">
        <v>39.97</v>
      </c>
      <c r="F54" s="45">
        <f t="shared" si="2"/>
        <v>-22.514733250620356</v>
      </c>
    </row>
    <row r="55" spans="1:7" ht="28.5" customHeight="1">
      <c r="A55" s="6" t="s">
        <v>59</v>
      </c>
      <c r="B55" s="9" t="s">
        <v>58</v>
      </c>
      <c r="C55" s="7" t="s">
        <v>10</v>
      </c>
      <c r="D55" s="72">
        <v>1290.4639999999999</v>
      </c>
      <c r="E55" s="72">
        <v>83.814316775280005</v>
      </c>
      <c r="F55" s="45">
        <f t="shared" si="2"/>
        <v>-93.505102290704727</v>
      </c>
    </row>
    <row r="56" spans="1:7" ht="15.75" customHeight="1">
      <c r="A56" s="6" t="s">
        <v>61</v>
      </c>
      <c r="B56" s="9" t="s">
        <v>221</v>
      </c>
      <c r="C56" s="7" t="s">
        <v>10</v>
      </c>
      <c r="D56" s="72">
        <v>1137.9100000000001</v>
      </c>
      <c r="E56" s="72">
        <v>679.71754594800007</v>
      </c>
      <c r="F56" s="45">
        <f t="shared" si="2"/>
        <v>-40.266141790827042</v>
      </c>
    </row>
    <row r="57" spans="1:7" s="32" customFormat="1" ht="13.5">
      <c r="A57" s="119" t="s">
        <v>71</v>
      </c>
      <c r="B57" s="8" t="s">
        <v>200</v>
      </c>
      <c r="C57" s="120" t="s">
        <v>10</v>
      </c>
      <c r="D57" s="71">
        <f>SUM(D58:D66)</f>
        <v>13084.02</v>
      </c>
      <c r="E57" s="71">
        <f t="shared" ref="E57" si="9">SUM(E58:E66)</f>
        <v>5304.4925942425707</v>
      </c>
      <c r="F57" s="44">
        <f t="shared" si="2"/>
        <v>-59.458235357003652</v>
      </c>
    </row>
    <row r="58" spans="1:7">
      <c r="A58" s="6" t="s">
        <v>201</v>
      </c>
      <c r="B58" s="9" t="s">
        <v>34</v>
      </c>
      <c r="C58" s="7" t="s">
        <v>10</v>
      </c>
      <c r="D58" s="72">
        <v>1342.84</v>
      </c>
      <c r="E58" s="72">
        <v>837.82356499800017</v>
      </c>
      <c r="F58" s="45">
        <f t="shared" si="2"/>
        <v>-37.608086965088901</v>
      </c>
    </row>
    <row r="59" spans="1:7">
      <c r="A59" s="6" t="s">
        <v>202</v>
      </c>
      <c r="B59" s="9" t="s">
        <v>65</v>
      </c>
      <c r="C59" s="7" t="s">
        <v>10</v>
      </c>
      <c r="D59" s="72">
        <v>58.24</v>
      </c>
      <c r="E59" s="72">
        <v>29.998737468000002</v>
      </c>
      <c r="F59" s="45">
        <f t="shared" si="2"/>
        <v>-48.491178798076923</v>
      </c>
      <c r="G59" s="104"/>
    </row>
    <row r="60" spans="1:7">
      <c r="A60" s="6" t="s">
        <v>203</v>
      </c>
      <c r="B60" s="9" t="s">
        <v>204</v>
      </c>
      <c r="C60" s="7" t="s">
        <v>10</v>
      </c>
      <c r="D60" s="72">
        <v>11317.42</v>
      </c>
      <c r="E60" s="72">
        <v>4232.9335714285708</v>
      </c>
      <c r="F60" s="45">
        <f t="shared" si="2"/>
        <v>-62.598069423697531</v>
      </c>
    </row>
    <row r="61" spans="1:7">
      <c r="A61" s="6" t="s">
        <v>205</v>
      </c>
      <c r="B61" s="9" t="s">
        <v>67</v>
      </c>
      <c r="C61" s="7" t="s">
        <v>10</v>
      </c>
      <c r="D61" s="72">
        <v>293.7</v>
      </c>
      <c r="E61" s="72">
        <v>146.81622060000001</v>
      </c>
      <c r="F61" s="45">
        <f t="shared" si="2"/>
        <v>-50.01150132788559</v>
      </c>
    </row>
    <row r="62" spans="1:7">
      <c r="A62" s="6" t="s">
        <v>206</v>
      </c>
      <c r="B62" s="9" t="s">
        <v>69</v>
      </c>
      <c r="C62" s="7" t="s">
        <v>10</v>
      </c>
      <c r="D62" s="72">
        <v>1.3</v>
      </c>
      <c r="E62" s="72">
        <v>0.47249974800000005</v>
      </c>
      <c r="F62" s="45">
        <f t="shared" si="2"/>
        <v>-63.653865538461538</v>
      </c>
    </row>
    <row r="63" spans="1:7" ht="16.5" customHeight="1">
      <c r="A63" s="6" t="s">
        <v>207</v>
      </c>
      <c r="B63" s="11" t="s">
        <v>32</v>
      </c>
      <c r="C63" s="7" t="s">
        <v>10</v>
      </c>
      <c r="D63" s="72">
        <v>70.52</v>
      </c>
      <c r="E63" s="72">
        <v>56.448000000000008</v>
      </c>
      <c r="F63" s="45">
        <f t="shared" si="2"/>
        <v>-19.954622802041957</v>
      </c>
    </row>
    <row r="64" spans="1:7" ht="16.5" hidden="1" customHeight="1">
      <c r="A64" s="6" t="s">
        <v>298</v>
      </c>
      <c r="B64" s="9" t="s">
        <v>40</v>
      </c>
      <c r="C64" s="7" t="s">
        <v>10</v>
      </c>
      <c r="D64" s="72"/>
      <c r="E64" s="72"/>
      <c r="F64" s="45" t="e">
        <f t="shared" si="2"/>
        <v>#DIV/0!</v>
      </c>
    </row>
    <row r="65" spans="1:6" ht="16.5" hidden="1" customHeight="1">
      <c r="A65" s="6" t="s">
        <v>299</v>
      </c>
      <c r="B65" s="11" t="s">
        <v>295</v>
      </c>
      <c r="C65" s="7" t="s">
        <v>10</v>
      </c>
      <c r="D65" s="72"/>
      <c r="E65" s="72"/>
      <c r="F65" s="45" t="e">
        <f t="shared" si="2"/>
        <v>#DIV/0!</v>
      </c>
    </row>
    <row r="66" spans="1:6" ht="16.5" hidden="1" customHeight="1">
      <c r="A66" s="6" t="s">
        <v>306</v>
      </c>
      <c r="B66" s="11" t="s">
        <v>303</v>
      </c>
      <c r="C66" s="7" t="s">
        <v>10</v>
      </c>
      <c r="D66" s="72"/>
      <c r="E66" s="72"/>
      <c r="F66" s="45" t="e">
        <f t="shared" si="2"/>
        <v>#DIV/0!</v>
      </c>
    </row>
    <row r="67" spans="1:6">
      <c r="A67" s="6" t="s">
        <v>73</v>
      </c>
      <c r="B67" s="9" t="s">
        <v>72</v>
      </c>
      <c r="C67" s="7" t="s">
        <v>10</v>
      </c>
      <c r="D67" s="72">
        <v>196.3</v>
      </c>
      <c r="E67" s="72">
        <v>209.34488471400002</v>
      </c>
      <c r="F67" s="45">
        <f t="shared" si="2"/>
        <v>6.6453819225675019</v>
      </c>
    </row>
    <row r="68" spans="1:6" ht="25.5">
      <c r="A68" s="6" t="s">
        <v>75</v>
      </c>
      <c r="B68" s="11" t="s">
        <v>74</v>
      </c>
      <c r="C68" s="7" t="s">
        <v>10</v>
      </c>
      <c r="D68" s="72">
        <v>1732.7339999999999</v>
      </c>
      <c r="E68" s="72">
        <v>804.22358893128001</v>
      </c>
      <c r="F68" s="45">
        <f t="shared" si="2"/>
        <v>-53.586436871944564</v>
      </c>
    </row>
    <row r="69" spans="1:6">
      <c r="A69" s="6" t="s">
        <v>76</v>
      </c>
      <c r="B69" s="9" t="s">
        <v>41</v>
      </c>
      <c r="C69" s="7" t="s">
        <v>10</v>
      </c>
      <c r="D69" s="72">
        <v>874.01</v>
      </c>
      <c r="E69" s="72">
        <v>41.240732400000006</v>
      </c>
      <c r="F69" s="45">
        <f t="shared" si="2"/>
        <v>-95.281434720426546</v>
      </c>
    </row>
    <row r="70" spans="1:6" s="5" customFormat="1">
      <c r="A70" s="119" t="s">
        <v>86</v>
      </c>
      <c r="B70" s="8" t="s">
        <v>208</v>
      </c>
      <c r="C70" s="120" t="s">
        <v>10</v>
      </c>
      <c r="D70" s="71">
        <f t="shared" ref="D70:E70" si="10">SUM(D71:D75)</f>
        <v>3523.6579999999999</v>
      </c>
      <c r="E70" s="71">
        <f t="shared" si="10"/>
        <v>1316.7837698400001</v>
      </c>
      <c r="F70" s="44">
        <f t="shared" si="2"/>
        <v>-62.630205035789501</v>
      </c>
    </row>
    <row r="71" spans="1:6">
      <c r="A71" s="6" t="s">
        <v>209</v>
      </c>
      <c r="B71" s="9" t="s">
        <v>79</v>
      </c>
      <c r="C71" s="7" t="s">
        <v>10</v>
      </c>
      <c r="D71" s="72">
        <v>1235.2239999999999</v>
      </c>
      <c r="E71" s="72">
        <v>893.30450580000013</v>
      </c>
      <c r="F71" s="45">
        <f t="shared" si="2"/>
        <v>-27.680768362661333</v>
      </c>
    </row>
    <row r="72" spans="1:6">
      <c r="A72" s="6" t="s">
        <v>210</v>
      </c>
      <c r="B72" s="9" t="s">
        <v>81</v>
      </c>
      <c r="C72" s="7" t="s">
        <v>10</v>
      </c>
      <c r="D72" s="72">
        <v>689.94399999999996</v>
      </c>
      <c r="E72" s="72">
        <v>392.10456600000009</v>
      </c>
      <c r="F72" s="45">
        <f t="shared" si="2"/>
        <v>-43.168638904026977</v>
      </c>
    </row>
    <row r="73" spans="1:6">
      <c r="A73" s="6" t="s">
        <v>211</v>
      </c>
      <c r="B73" s="9" t="s">
        <v>83</v>
      </c>
      <c r="C73" s="7" t="s">
        <v>10</v>
      </c>
      <c r="D73" s="72">
        <v>26.67</v>
      </c>
      <c r="E73" s="72">
        <v>19.360164600000001</v>
      </c>
      <c r="F73" s="45">
        <f t="shared" si="2"/>
        <v>-27.408456692913386</v>
      </c>
    </row>
    <row r="74" spans="1:6">
      <c r="A74" s="6" t="s">
        <v>212</v>
      </c>
      <c r="B74" s="9" t="s">
        <v>85</v>
      </c>
      <c r="C74" s="7" t="s">
        <v>10</v>
      </c>
      <c r="D74" s="72">
        <v>1571.82</v>
      </c>
      <c r="E74" s="72">
        <v>12.014533440000001</v>
      </c>
      <c r="F74" s="45">
        <f t="shared" si="2"/>
        <v>-99.235629178913626</v>
      </c>
    </row>
    <row r="75" spans="1:6" hidden="1">
      <c r="A75" s="6" t="s">
        <v>310</v>
      </c>
      <c r="B75" s="9" t="s">
        <v>312</v>
      </c>
      <c r="C75" s="7" t="s">
        <v>10</v>
      </c>
      <c r="D75" s="72"/>
      <c r="E75" s="72"/>
      <c r="F75" s="45" t="e">
        <f t="shared" si="2"/>
        <v>#DIV/0!</v>
      </c>
    </row>
    <row r="76" spans="1:6">
      <c r="A76" s="6" t="s">
        <v>213</v>
      </c>
      <c r="B76" s="9" t="s">
        <v>30</v>
      </c>
      <c r="C76" s="7" t="s">
        <v>10</v>
      </c>
      <c r="D76" s="72">
        <v>459.99</v>
      </c>
      <c r="E76" s="72">
        <v>135.40076184600005</v>
      </c>
      <c r="F76" s="45">
        <f t="shared" si="2"/>
        <v>-70.564411868518874</v>
      </c>
    </row>
    <row r="77" spans="1:6" s="5" customFormat="1">
      <c r="A77" s="119" t="s">
        <v>87</v>
      </c>
      <c r="B77" s="8" t="s">
        <v>88</v>
      </c>
      <c r="C77" s="120" t="s">
        <v>10</v>
      </c>
      <c r="D77" s="71"/>
      <c r="E77" s="71"/>
      <c r="F77" s="45"/>
    </row>
    <row r="78" spans="1:6" s="5" customFormat="1" ht="13.5" customHeight="1">
      <c r="A78" s="119" t="s">
        <v>89</v>
      </c>
      <c r="B78" s="8" t="s">
        <v>284</v>
      </c>
      <c r="C78" s="120" t="s">
        <v>10</v>
      </c>
      <c r="D78" s="71">
        <v>421632.63</v>
      </c>
      <c r="E78" s="71">
        <f t="shared" ref="E78" si="11">E19+E50</f>
        <v>192912.583465153</v>
      </c>
      <c r="F78" s="44">
        <f t="shared" si="2"/>
        <v>-54.246286995113969</v>
      </c>
    </row>
    <row r="79" spans="1:6" s="5" customFormat="1">
      <c r="A79" s="119" t="s">
        <v>90</v>
      </c>
      <c r="B79" s="8" t="s">
        <v>280</v>
      </c>
      <c r="C79" s="120" t="s">
        <v>10</v>
      </c>
      <c r="D79" s="71">
        <v>137646.12</v>
      </c>
      <c r="E79" s="71"/>
      <c r="F79" s="44">
        <f t="shared" si="2"/>
        <v>-100</v>
      </c>
    </row>
    <row r="80" spans="1:6" s="5" customFormat="1">
      <c r="A80" s="33" t="s">
        <v>91</v>
      </c>
      <c r="B80" s="8" t="s">
        <v>92</v>
      </c>
      <c r="C80" s="120" t="s">
        <v>10</v>
      </c>
      <c r="D80" s="71">
        <v>458521.66</v>
      </c>
      <c r="E80" s="71"/>
      <c r="F80" s="44">
        <f t="shared" si="2"/>
        <v>-100</v>
      </c>
    </row>
    <row r="81" spans="1:6" s="5" customFormat="1">
      <c r="A81" s="33" t="s">
        <v>93</v>
      </c>
      <c r="B81" s="8" t="s">
        <v>94</v>
      </c>
      <c r="C81" s="120" t="s">
        <v>10</v>
      </c>
      <c r="D81" s="71">
        <f t="shared" ref="D81:E81" si="12">D78+D79</f>
        <v>559278.75</v>
      </c>
      <c r="E81" s="71">
        <f t="shared" si="12"/>
        <v>192912.583465153</v>
      </c>
      <c r="F81" s="44">
        <f t="shared" si="2"/>
        <v>-65.506899115127652</v>
      </c>
    </row>
    <row r="82" spans="1:6" s="5" customFormat="1" ht="15" customHeight="1">
      <c r="A82" s="153" t="s">
        <v>95</v>
      </c>
      <c r="B82" s="147" t="s">
        <v>96</v>
      </c>
      <c r="C82" s="120" t="s">
        <v>97</v>
      </c>
      <c r="D82" s="71">
        <v>7475.5234899999996</v>
      </c>
      <c r="E82" s="71">
        <v>3891.1472390000004</v>
      </c>
      <c r="F82" s="44">
        <f t="shared" si="2"/>
        <v>-47.948163841566625</v>
      </c>
    </row>
    <row r="83" spans="1:6" s="5" customFormat="1">
      <c r="A83" s="154"/>
      <c r="B83" s="148"/>
      <c r="C83" s="120" t="s">
        <v>8</v>
      </c>
      <c r="D83" s="71">
        <f t="shared" ref="D83:E83" si="13">D82*D86</f>
        <v>559278.75</v>
      </c>
      <c r="E83" s="71">
        <f t="shared" si="13"/>
        <v>192912.583465153</v>
      </c>
      <c r="F83" s="44">
        <f t="shared" si="2"/>
        <v>-65.506899115127652</v>
      </c>
    </row>
    <row r="84" spans="1:6" s="5" customFormat="1" ht="15" customHeight="1">
      <c r="A84" s="153" t="s">
        <v>98</v>
      </c>
      <c r="B84" s="147" t="s">
        <v>214</v>
      </c>
      <c r="C84" s="120" t="s">
        <v>182</v>
      </c>
      <c r="D84" s="71">
        <v>12.9</v>
      </c>
      <c r="E84" s="71"/>
      <c r="F84" s="44">
        <f t="shared" ref="F84:F86" si="14">(E84-D84)/D84*100</f>
        <v>-100</v>
      </c>
    </row>
    <row r="85" spans="1:6" s="5" customFormat="1">
      <c r="A85" s="154"/>
      <c r="B85" s="148"/>
      <c r="C85" s="120" t="s">
        <v>97</v>
      </c>
      <c r="D85" s="71"/>
      <c r="E85" s="71"/>
      <c r="F85" s="44"/>
    </row>
    <row r="86" spans="1:6" s="5" customFormat="1">
      <c r="A86" s="33" t="s">
        <v>288</v>
      </c>
      <c r="B86" s="8" t="s">
        <v>215</v>
      </c>
      <c r="C86" s="120" t="s">
        <v>100</v>
      </c>
      <c r="D86" s="71">
        <f t="shared" ref="D86:E86" si="15">D81/D82</f>
        <v>74.81466023725919</v>
      </c>
      <c r="E86" s="71">
        <f t="shared" si="15"/>
        <v>49.577302429380772</v>
      </c>
      <c r="F86" s="44">
        <f t="shared" si="14"/>
        <v>-33.733171717740035</v>
      </c>
    </row>
    <row r="87" spans="1:6">
      <c r="A87" s="18"/>
      <c r="B87" s="35"/>
      <c r="C87" s="36"/>
    </row>
    <row r="88" spans="1:6" s="5" customFormat="1">
      <c r="A88" s="1"/>
      <c r="B88" s="2"/>
      <c r="C88" s="2"/>
      <c r="F88" s="127"/>
    </row>
    <row r="89" spans="1:6">
      <c r="B89" s="139" t="s">
        <v>313</v>
      </c>
      <c r="C89" s="140"/>
      <c r="D89" s="140"/>
      <c r="E89" s="140"/>
    </row>
    <row r="90" spans="1:6">
      <c r="B90" s="139" t="s">
        <v>314</v>
      </c>
      <c r="C90" s="140"/>
      <c r="D90" s="140"/>
      <c r="E90" s="140"/>
    </row>
    <row r="91" spans="1:6">
      <c r="B91" s="139"/>
      <c r="C91" s="140"/>
      <c r="D91" s="140"/>
      <c r="E91" s="140"/>
    </row>
    <row r="92" spans="1:6">
      <c r="B92" s="139" t="s">
        <v>335</v>
      </c>
      <c r="C92" s="139"/>
      <c r="D92" s="139"/>
      <c r="E92" s="140"/>
    </row>
    <row r="93" spans="1:6">
      <c r="B93" s="113"/>
      <c r="C93" s="113"/>
      <c r="D93" s="115"/>
      <c r="E93" s="115"/>
    </row>
    <row r="94" spans="1:6">
      <c r="B94" s="126"/>
      <c r="C94" s="19"/>
      <c r="D94" s="29"/>
      <c r="E94" s="111"/>
    </row>
    <row r="95" spans="1:6">
      <c r="B95" s="1"/>
    </row>
  </sheetData>
  <mergeCells count="17">
    <mergeCell ref="C7:F7"/>
    <mergeCell ref="A8:F8"/>
    <mergeCell ref="C1:F1"/>
    <mergeCell ref="C2:F2"/>
    <mergeCell ref="C3:F3"/>
    <mergeCell ref="C4:F4"/>
    <mergeCell ref="C5:F5"/>
    <mergeCell ref="F16:F17"/>
    <mergeCell ref="A84:A85"/>
    <mergeCell ref="B84:B85"/>
    <mergeCell ref="A16:A17"/>
    <mergeCell ref="B16:B17"/>
    <mergeCell ref="C16:C17"/>
    <mergeCell ref="A82:A83"/>
    <mergeCell ref="B82:B83"/>
    <mergeCell ref="D16:D17"/>
    <mergeCell ref="E16:E17"/>
  </mergeCells>
  <pageMargins left="1.6141732283464567" right="0.27559055118110237" top="0.31496062992125984" bottom="0.27559055118110237" header="0.31496062992125984" footer="0.27559055118110237"/>
  <pageSetup paperSize="9" scale="7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"/>
  <sheetViews>
    <sheetView topLeftCell="A64" zoomScaleNormal="100" workbookViewId="0">
      <selection activeCell="A113" sqref="A113:XFD116"/>
    </sheetView>
  </sheetViews>
  <sheetFormatPr defaultRowHeight="12.75" outlineLevelRow="1"/>
  <cols>
    <col min="1" max="1" width="5.7109375" style="40" customWidth="1"/>
    <col min="2" max="2" width="51.7109375" style="31" customWidth="1"/>
    <col min="3" max="3" width="10.42578125" style="31" customWidth="1"/>
    <col min="4" max="5" width="12.85546875" style="51" customWidth="1"/>
    <col min="6" max="6" width="12.85546875" style="133" customWidth="1"/>
    <col min="7" max="16384" width="9.140625" style="31"/>
  </cols>
  <sheetData>
    <row r="1" spans="1:7" s="168" customFormat="1" ht="15">
      <c r="A1" s="172"/>
      <c r="B1" s="172"/>
      <c r="C1" s="170" t="s">
        <v>318</v>
      </c>
      <c r="D1" s="170"/>
      <c r="E1" s="170"/>
      <c r="F1" s="170"/>
    </row>
    <row r="2" spans="1:7" s="168" customFormat="1" ht="15">
      <c r="A2" s="172"/>
      <c r="B2" s="172"/>
      <c r="C2" s="171" t="s">
        <v>319</v>
      </c>
      <c r="D2" s="171"/>
      <c r="E2" s="171"/>
      <c r="F2" s="171"/>
    </row>
    <row r="3" spans="1:7" s="168" customFormat="1" ht="15">
      <c r="A3" s="172"/>
      <c r="B3" s="172"/>
      <c r="C3" s="171" t="s">
        <v>320</v>
      </c>
      <c r="D3" s="171"/>
      <c r="E3" s="171"/>
      <c r="F3" s="171"/>
    </row>
    <row r="4" spans="1:7" s="168" customFormat="1" ht="15">
      <c r="A4" s="172"/>
      <c r="B4" s="172"/>
      <c r="C4" s="171" t="s">
        <v>321</v>
      </c>
      <c r="D4" s="171"/>
      <c r="E4" s="171"/>
      <c r="F4" s="171"/>
    </row>
    <row r="5" spans="1:7" s="168" customFormat="1" ht="15">
      <c r="A5" s="172"/>
      <c r="B5" s="172"/>
      <c r="C5" s="171" t="s">
        <v>322</v>
      </c>
      <c r="D5" s="171"/>
      <c r="E5" s="171"/>
      <c r="F5" s="171"/>
    </row>
    <row r="6" spans="1:7" s="168" customFormat="1" ht="15">
      <c r="A6" s="172"/>
      <c r="B6" s="172"/>
      <c r="C6" s="175"/>
      <c r="D6" s="175"/>
      <c r="E6" s="175"/>
      <c r="F6" s="175"/>
    </row>
    <row r="7" spans="1:7" s="2" customFormat="1" ht="15" customHeight="1">
      <c r="A7" s="173"/>
      <c r="B7" s="172"/>
      <c r="C7" s="171" t="s">
        <v>324</v>
      </c>
      <c r="D7" s="171"/>
      <c r="E7" s="171"/>
      <c r="F7" s="171"/>
    </row>
    <row r="8" spans="1:7" s="2" customFormat="1" ht="16.5" customHeight="1">
      <c r="A8" s="174" t="s">
        <v>333</v>
      </c>
      <c r="B8" s="174"/>
      <c r="C8" s="174"/>
      <c r="D8" s="174"/>
      <c r="E8" s="174"/>
      <c r="F8" s="174"/>
    </row>
    <row r="9" spans="1:7" s="2" customFormat="1" ht="15">
      <c r="A9" s="173" t="s">
        <v>326</v>
      </c>
      <c r="B9" s="172"/>
      <c r="C9" s="172"/>
      <c r="D9" s="175"/>
      <c r="E9" s="175"/>
      <c r="F9" s="131"/>
      <c r="G9" s="4"/>
    </row>
    <row r="10" spans="1:7" s="2" customFormat="1" ht="15">
      <c r="A10" s="173" t="s">
        <v>327</v>
      </c>
      <c r="B10" s="172"/>
      <c r="C10" s="172"/>
      <c r="D10" s="175"/>
      <c r="E10" s="175"/>
      <c r="F10" s="131"/>
      <c r="G10" s="4"/>
    </row>
    <row r="11" spans="1:7" s="2" customFormat="1" ht="15">
      <c r="A11" s="173" t="s">
        <v>328</v>
      </c>
      <c r="B11" s="172"/>
      <c r="C11" s="172"/>
      <c r="D11" s="175"/>
      <c r="E11" s="175"/>
      <c r="F11" s="131"/>
      <c r="G11" s="4"/>
    </row>
    <row r="12" spans="1:7" s="2" customFormat="1" ht="15">
      <c r="A12" s="177" t="s">
        <v>329</v>
      </c>
      <c r="B12" s="177"/>
      <c r="C12" s="177"/>
      <c r="D12" s="175"/>
      <c r="E12" s="175"/>
      <c r="F12" s="131"/>
      <c r="G12" s="4"/>
    </row>
    <row r="13" spans="1:7" s="2" customFormat="1" ht="15">
      <c r="A13" s="177"/>
      <c r="B13" s="177"/>
      <c r="C13" s="177"/>
      <c r="D13" s="175"/>
      <c r="E13" s="175"/>
      <c r="F13" s="131"/>
      <c r="G13" s="4"/>
    </row>
    <row r="14" spans="1:7" s="2" customFormat="1" ht="12.75" customHeight="1">
      <c r="A14" s="123"/>
      <c r="B14" s="123"/>
      <c r="C14" s="123"/>
      <c r="D14" s="123"/>
      <c r="E14" s="123"/>
      <c r="F14" s="108"/>
    </row>
    <row r="15" spans="1:7" s="38" customFormat="1" ht="15" customHeight="1">
      <c r="A15" s="37"/>
      <c r="B15" s="37"/>
      <c r="C15" s="37"/>
      <c r="D15" s="51"/>
      <c r="E15" s="51"/>
      <c r="F15" s="133"/>
    </row>
    <row r="16" spans="1:7" ht="21.75" customHeight="1">
      <c r="A16" s="157" t="s">
        <v>0</v>
      </c>
      <c r="B16" s="159" t="s">
        <v>283</v>
      </c>
      <c r="C16" s="161" t="s">
        <v>2</v>
      </c>
      <c r="D16" s="161" t="s">
        <v>290</v>
      </c>
      <c r="E16" s="150" t="s">
        <v>317</v>
      </c>
      <c r="F16" s="141" t="s">
        <v>323</v>
      </c>
    </row>
    <row r="17" spans="1:10" ht="68.25" customHeight="1">
      <c r="A17" s="158"/>
      <c r="B17" s="160"/>
      <c r="C17" s="162"/>
      <c r="D17" s="162"/>
      <c r="E17" s="150"/>
      <c r="F17" s="142"/>
    </row>
    <row r="18" spans="1:10" ht="16.5" customHeight="1">
      <c r="A18" s="6">
        <v>1</v>
      </c>
      <c r="B18" s="7">
        <v>2</v>
      </c>
      <c r="C18" s="6">
        <v>3</v>
      </c>
      <c r="D18" s="6">
        <v>4</v>
      </c>
      <c r="E18" s="92" t="s">
        <v>4</v>
      </c>
      <c r="F18" s="134">
        <v>7</v>
      </c>
    </row>
    <row r="19" spans="1:10" s="30" customFormat="1" ht="25.5">
      <c r="A19" s="27" t="s">
        <v>6</v>
      </c>
      <c r="B19" s="8" t="s">
        <v>7</v>
      </c>
      <c r="C19" s="43" t="s">
        <v>8</v>
      </c>
      <c r="D19" s="74">
        <f t="shared" ref="D19:E19" si="0">D20+D29+D32+D33+D35+D42+D54</f>
        <v>4913054.2065600008</v>
      </c>
      <c r="E19" s="74">
        <f t="shared" si="0"/>
        <v>2459034.3033238663</v>
      </c>
      <c r="F19" s="60">
        <f>(E19-D19)/D19*100</f>
        <v>-49.948968606116367</v>
      </c>
    </row>
    <row r="20" spans="1:10" s="30" customFormat="1">
      <c r="A20" s="27">
        <v>1</v>
      </c>
      <c r="B20" s="8" t="s">
        <v>9</v>
      </c>
      <c r="C20" s="43" t="s">
        <v>222</v>
      </c>
      <c r="D20" s="74">
        <f>D21+D22+D26+D27+D28</f>
        <v>2644645.7200000002</v>
      </c>
      <c r="E20" s="74">
        <f t="shared" ref="E20" si="1">E21+E22+E26+E27+E28</f>
        <v>1465172.5237912335</v>
      </c>
      <c r="F20" s="60">
        <f t="shared" ref="F20:F83" si="2">(E20-D20)/D20*100</f>
        <v>-44.598533077192911</v>
      </c>
    </row>
    <row r="21" spans="1:10">
      <c r="A21" s="24" t="s">
        <v>11</v>
      </c>
      <c r="B21" s="14" t="s">
        <v>223</v>
      </c>
      <c r="C21" s="39" t="s">
        <v>222</v>
      </c>
      <c r="D21" s="75">
        <v>14903.58</v>
      </c>
      <c r="E21" s="75">
        <v>9539.1478231313995</v>
      </c>
      <c r="F21" s="61">
        <f t="shared" si="2"/>
        <v>-35.994252232474352</v>
      </c>
      <c r="J21" s="112"/>
    </row>
    <row r="22" spans="1:10" s="30" customFormat="1">
      <c r="A22" s="27" t="s">
        <v>13</v>
      </c>
      <c r="B22" s="13" t="s">
        <v>224</v>
      </c>
      <c r="C22" s="43" t="s">
        <v>222</v>
      </c>
      <c r="D22" s="60">
        <f t="shared" ref="D22:E22" si="3">D23+D24</f>
        <v>1656968</v>
      </c>
      <c r="E22" s="60">
        <f t="shared" si="3"/>
        <v>979498.02990282164</v>
      </c>
      <c r="F22" s="60">
        <f t="shared" si="2"/>
        <v>-40.886122731228262</v>
      </c>
    </row>
    <row r="23" spans="1:10">
      <c r="A23" s="24" t="s">
        <v>225</v>
      </c>
      <c r="B23" s="14" t="s">
        <v>226</v>
      </c>
      <c r="C23" s="39" t="s">
        <v>222</v>
      </c>
      <c r="D23" s="75">
        <v>1598075.14</v>
      </c>
      <c r="E23" s="75">
        <v>956419.40412751108</v>
      </c>
      <c r="F23" s="61">
        <f t="shared" si="2"/>
        <v>-40.151787598203228</v>
      </c>
    </row>
    <row r="24" spans="1:10">
      <c r="A24" s="24" t="s">
        <v>227</v>
      </c>
      <c r="B24" s="14" t="s">
        <v>228</v>
      </c>
      <c r="C24" s="39" t="s">
        <v>222</v>
      </c>
      <c r="D24" s="75">
        <v>58892.86</v>
      </c>
      <c r="E24" s="75">
        <v>23078.6257753106</v>
      </c>
      <c r="F24" s="61">
        <f t="shared" si="2"/>
        <v>-60.812523325729806</v>
      </c>
    </row>
    <row r="25" spans="1:10" hidden="1">
      <c r="A25" s="24" t="s">
        <v>229</v>
      </c>
      <c r="B25" s="14" t="s">
        <v>230</v>
      </c>
      <c r="C25" s="39" t="s">
        <v>222</v>
      </c>
      <c r="D25" s="75"/>
      <c r="E25" s="75"/>
      <c r="F25" s="61" t="e">
        <f t="shared" si="2"/>
        <v>#DIV/0!</v>
      </c>
    </row>
    <row r="26" spans="1:10">
      <c r="A26" s="24" t="s">
        <v>15</v>
      </c>
      <c r="B26" s="14" t="s">
        <v>130</v>
      </c>
      <c r="C26" s="39" t="s">
        <v>222</v>
      </c>
      <c r="D26" s="75">
        <v>17632.57</v>
      </c>
      <c r="E26" s="75">
        <v>6293.9989199609299</v>
      </c>
      <c r="F26" s="61">
        <f t="shared" si="2"/>
        <v>-64.304699088329556</v>
      </c>
    </row>
    <row r="27" spans="1:10">
      <c r="A27" s="24" t="s">
        <v>131</v>
      </c>
      <c r="B27" s="9" t="s">
        <v>16</v>
      </c>
      <c r="C27" s="39" t="s">
        <v>222</v>
      </c>
      <c r="D27" s="75">
        <v>635105.02500000002</v>
      </c>
      <c r="E27" s="75">
        <v>311730.81838631956</v>
      </c>
      <c r="F27" s="61">
        <f t="shared" si="2"/>
        <v>-50.916650614389404</v>
      </c>
    </row>
    <row r="28" spans="1:10">
      <c r="A28" s="24" t="s">
        <v>231</v>
      </c>
      <c r="B28" s="14" t="s">
        <v>232</v>
      </c>
      <c r="C28" s="39" t="s">
        <v>222</v>
      </c>
      <c r="D28" s="75">
        <v>320036.54499999998</v>
      </c>
      <c r="E28" s="75">
        <v>158110.52875900001</v>
      </c>
      <c r="F28" s="60">
        <f t="shared" si="2"/>
        <v>-50.596101842369279</v>
      </c>
    </row>
    <row r="29" spans="1:10">
      <c r="A29" s="27">
        <v>2</v>
      </c>
      <c r="B29" s="13" t="s">
        <v>233</v>
      </c>
      <c r="C29" s="43" t="s">
        <v>222</v>
      </c>
      <c r="D29" s="74">
        <f t="shared" ref="D29:E29" si="4">D30+D31</f>
        <v>887990.2805600001</v>
      </c>
      <c r="E29" s="74">
        <f t="shared" si="4"/>
        <v>400428.178499865</v>
      </c>
      <c r="F29" s="60">
        <f t="shared" si="2"/>
        <v>-54.906243090032483</v>
      </c>
    </row>
    <row r="30" spans="1:10">
      <c r="A30" s="24" t="s">
        <v>17</v>
      </c>
      <c r="B30" s="14" t="s">
        <v>234</v>
      </c>
      <c r="C30" s="39" t="s">
        <v>222</v>
      </c>
      <c r="D30" s="75">
        <v>807998.43500000006</v>
      </c>
      <c r="E30" s="75">
        <v>368813.155471384</v>
      </c>
      <c r="F30" s="61">
        <f t="shared" si="2"/>
        <v>-54.354719081679413</v>
      </c>
    </row>
    <row r="31" spans="1:10">
      <c r="A31" s="24" t="s">
        <v>18</v>
      </c>
      <c r="B31" s="14" t="s">
        <v>235</v>
      </c>
      <c r="C31" s="39" t="s">
        <v>222</v>
      </c>
      <c r="D31" s="61">
        <v>79991.845560000002</v>
      </c>
      <c r="E31" s="61">
        <v>31615.023028481002</v>
      </c>
      <c r="F31" s="61">
        <f t="shared" si="2"/>
        <v>-60.477192634882613</v>
      </c>
    </row>
    <row r="32" spans="1:10" s="30" customFormat="1">
      <c r="A32" s="27">
        <v>3</v>
      </c>
      <c r="B32" s="13" t="s">
        <v>236</v>
      </c>
      <c r="C32" s="43" t="s">
        <v>222</v>
      </c>
      <c r="D32" s="76">
        <v>308478.44</v>
      </c>
      <c r="E32" s="76">
        <v>142150.56965958606</v>
      </c>
      <c r="F32" s="60">
        <f t="shared" si="2"/>
        <v>-53.918799103241689</v>
      </c>
    </row>
    <row r="33" spans="1:6" s="30" customFormat="1">
      <c r="A33" s="27">
        <v>4</v>
      </c>
      <c r="B33" s="8" t="s">
        <v>21</v>
      </c>
      <c r="C33" s="43" t="s">
        <v>222</v>
      </c>
      <c r="D33" s="74">
        <f>D34</f>
        <v>495879.37</v>
      </c>
      <c r="E33" s="74">
        <f t="shared" ref="E33" si="5">E34</f>
        <v>196620.57140334201</v>
      </c>
      <c r="F33" s="60">
        <f t="shared" si="2"/>
        <v>-60.349112445766394</v>
      </c>
    </row>
    <row r="34" spans="1:6" ht="28.5" customHeight="1">
      <c r="A34" s="24" t="s">
        <v>22</v>
      </c>
      <c r="B34" s="11" t="s">
        <v>291</v>
      </c>
      <c r="C34" s="43" t="s">
        <v>222</v>
      </c>
      <c r="D34" s="75">
        <v>495879.37</v>
      </c>
      <c r="E34" s="75">
        <v>196620.57140334201</v>
      </c>
      <c r="F34" s="61">
        <f t="shared" si="2"/>
        <v>-60.349112445766394</v>
      </c>
    </row>
    <row r="35" spans="1:6" s="30" customFormat="1">
      <c r="A35" s="27" t="s">
        <v>4</v>
      </c>
      <c r="B35" s="23" t="s">
        <v>133</v>
      </c>
      <c r="C35" s="43" t="s">
        <v>222</v>
      </c>
      <c r="D35" s="74">
        <f t="shared" ref="D35:E35" si="6">SUM(D36:D41)</f>
        <v>306747.90800000005</v>
      </c>
      <c r="E35" s="74">
        <f t="shared" si="6"/>
        <v>132669.9082524</v>
      </c>
      <c r="F35" s="60">
        <f t="shared" si="2"/>
        <v>-56.749531197324423</v>
      </c>
    </row>
    <row r="36" spans="1:6" outlineLevel="1">
      <c r="A36" s="24" t="s">
        <v>24</v>
      </c>
      <c r="B36" s="14" t="s">
        <v>34</v>
      </c>
      <c r="C36" s="39" t="s">
        <v>222</v>
      </c>
      <c r="D36" s="75">
        <v>264817.96399999998</v>
      </c>
      <c r="E36" s="75">
        <v>119026.0870325</v>
      </c>
      <c r="F36" s="61">
        <f t="shared" si="2"/>
        <v>-55.053620519301319</v>
      </c>
    </row>
    <row r="37" spans="1:6" outlineLevel="1">
      <c r="A37" s="24">
        <v>5.2</v>
      </c>
      <c r="B37" s="14" t="s">
        <v>38</v>
      </c>
      <c r="C37" s="39" t="s">
        <v>222</v>
      </c>
      <c r="D37" s="75">
        <v>13403.874</v>
      </c>
      <c r="E37" s="75">
        <v>3588.6547199999995</v>
      </c>
      <c r="F37" s="61">
        <f t="shared" si="2"/>
        <v>-73.226734897687052</v>
      </c>
    </row>
    <row r="38" spans="1:6" outlineLevel="1">
      <c r="A38" s="24">
        <v>5.3</v>
      </c>
      <c r="B38" s="14" t="s">
        <v>134</v>
      </c>
      <c r="C38" s="39" t="s">
        <v>222</v>
      </c>
      <c r="D38" s="75">
        <v>7647.57</v>
      </c>
      <c r="E38" s="75">
        <v>6068.5249799000012</v>
      </c>
      <c r="F38" s="61">
        <f t="shared" si="2"/>
        <v>-20.647670045517707</v>
      </c>
    </row>
    <row r="39" spans="1:6" outlineLevel="1">
      <c r="A39" s="24">
        <v>5.4</v>
      </c>
      <c r="B39" s="14" t="s">
        <v>43</v>
      </c>
      <c r="C39" s="39" t="s">
        <v>222</v>
      </c>
      <c r="D39" s="75">
        <v>593.88</v>
      </c>
      <c r="E39" s="75">
        <v>271.88801000000001</v>
      </c>
      <c r="F39" s="61">
        <f t="shared" si="2"/>
        <v>-54.218358927729504</v>
      </c>
    </row>
    <row r="40" spans="1:6" outlineLevel="1">
      <c r="A40" s="24">
        <v>5.5</v>
      </c>
      <c r="B40" s="14" t="s">
        <v>45</v>
      </c>
      <c r="C40" s="39" t="s">
        <v>222</v>
      </c>
      <c r="D40" s="75">
        <v>11059.59</v>
      </c>
      <c r="E40" s="75"/>
      <c r="F40" s="61">
        <f t="shared" si="2"/>
        <v>-100</v>
      </c>
    </row>
    <row r="41" spans="1:6" outlineLevel="1">
      <c r="A41" s="24">
        <v>5.6</v>
      </c>
      <c r="B41" s="14" t="s">
        <v>237</v>
      </c>
      <c r="C41" s="39" t="s">
        <v>222</v>
      </c>
      <c r="D41" s="75">
        <v>9225.0300000000007</v>
      </c>
      <c r="E41" s="75">
        <v>3714.7535099999996</v>
      </c>
      <c r="F41" s="61">
        <f t="shared" si="2"/>
        <v>-59.7318002217879</v>
      </c>
    </row>
    <row r="42" spans="1:6" s="30" customFormat="1">
      <c r="A42" s="27" t="s">
        <v>5</v>
      </c>
      <c r="B42" s="13" t="s">
        <v>238</v>
      </c>
      <c r="C42" s="43" t="s">
        <v>222</v>
      </c>
      <c r="D42" s="74">
        <f>SUM(D43:D53)</f>
        <v>211268.75799999997</v>
      </c>
      <c r="E42" s="74">
        <f t="shared" ref="E42" si="7">SUM(E43:E53)</f>
        <v>96338.97581743999</v>
      </c>
      <c r="F42" s="60">
        <f t="shared" si="2"/>
        <v>-54.399800174221689</v>
      </c>
    </row>
    <row r="43" spans="1:6">
      <c r="A43" s="24" t="s">
        <v>135</v>
      </c>
      <c r="B43" s="14" t="s">
        <v>136</v>
      </c>
      <c r="C43" s="39" t="s">
        <v>222</v>
      </c>
      <c r="D43" s="75">
        <v>41793.413999999997</v>
      </c>
      <c r="E43" s="75">
        <v>20005.378697</v>
      </c>
      <c r="F43" s="61">
        <f t="shared" si="2"/>
        <v>-52.132700389109154</v>
      </c>
    </row>
    <row r="44" spans="1:6" s="30" customFormat="1">
      <c r="A44" s="24">
        <v>6.2</v>
      </c>
      <c r="B44" s="14" t="s">
        <v>36</v>
      </c>
      <c r="C44" s="43" t="s">
        <v>222</v>
      </c>
      <c r="D44" s="75">
        <v>7284.5640000000003</v>
      </c>
      <c r="E44" s="75">
        <v>2782.7474090000005</v>
      </c>
      <c r="F44" s="61">
        <f t="shared" si="2"/>
        <v>-61.799396518446393</v>
      </c>
    </row>
    <row r="45" spans="1:6">
      <c r="A45" s="24">
        <v>6.3</v>
      </c>
      <c r="B45" s="14" t="s">
        <v>196</v>
      </c>
      <c r="C45" s="39" t="s">
        <v>222</v>
      </c>
      <c r="D45" s="75">
        <v>95251.47</v>
      </c>
      <c r="E45" s="75">
        <v>50950.058000000005</v>
      </c>
      <c r="F45" s="61">
        <f t="shared" si="2"/>
        <v>-46.509950975034819</v>
      </c>
    </row>
    <row r="46" spans="1:6">
      <c r="A46" s="24">
        <v>6.4</v>
      </c>
      <c r="B46" s="14" t="s">
        <v>30</v>
      </c>
      <c r="C46" s="39" t="s">
        <v>222</v>
      </c>
      <c r="D46" s="75">
        <v>21742.68</v>
      </c>
      <c r="E46" s="75">
        <v>8768.1759714399996</v>
      </c>
      <c r="F46" s="61">
        <f t="shared" si="2"/>
        <v>-59.672975127997105</v>
      </c>
    </row>
    <row r="47" spans="1:6">
      <c r="A47" s="24">
        <v>6.5</v>
      </c>
      <c r="B47" s="14" t="s">
        <v>140</v>
      </c>
      <c r="C47" s="39" t="s">
        <v>222</v>
      </c>
      <c r="D47" s="75">
        <v>897.36</v>
      </c>
      <c r="E47" s="75">
        <v>411.01954000000001</v>
      </c>
      <c r="F47" s="61">
        <f t="shared" si="2"/>
        <v>-54.196806187037524</v>
      </c>
    </row>
    <row r="48" spans="1:6">
      <c r="A48" s="24">
        <v>6.6</v>
      </c>
      <c r="B48" s="14" t="s">
        <v>32</v>
      </c>
      <c r="C48" s="39" t="s">
        <v>222</v>
      </c>
      <c r="D48" s="75">
        <v>5634.48</v>
      </c>
      <c r="E48" s="75">
        <v>5959.5095899999997</v>
      </c>
      <c r="F48" s="61">
        <f t="shared" si="2"/>
        <v>5.7685818389629588</v>
      </c>
    </row>
    <row r="49" spans="1:6">
      <c r="A49" s="24">
        <v>6.7</v>
      </c>
      <c r="B49" s="14" t="s">
        <v>143</v>
      </c>
      <c r="C49" s="39" t="s">
        <v>222</v>
      </c>
      <c r="D49" s="75">
        <v>250.2</v>
      </c>
      <c r="E49" s="75">
        <v>196.14250000000001</v>
      </c>
      <c r="F49" s="61">
        <f t="shared" si="2"/>
        <v>-21.605715427657866</v>
      </c>
    </row>
    <row r="50" spans="1:6">
      <c r="A50" s="24">
        <v>6.8</v>
      </c>
      <c r="B50" s="14" t="s">
        <v>239</v>
      </c>
      <c r="C50" s="39" t="s">
        <v>222</v>
      </c>
      <c r="D50" s="75">
        <v>28187.02</v>
      </c>
      <c r="E50" s="75">
        <v>4035.5202300000001</v>
      </c>
      <c r="F50" s="61">
        <f t="shared" si="2"/>
        <v>-85.683054718093658</v>
      </c>
    </row>
    <row r="51" spans="1:6">
      <c r="A51" s="24">
        <v>6.9</v>
      </c>
      <c r="B51" s="14" t="s">
        <v>146</v>
      </c>
      <c r="C51" s="39" t="s">
        <v>222</v>
      </c>
      <c r="D51" s="75">
        <v>4505.0200000000004</v>
      </c>
      <c r="E51" s="75"/>
      <c r="F51" s="61">
        <f t="shared" si="2"/>
        <v>-100</v>
      </c>
    </row>
    <row r="52" spans="1:6">
      <c r="A52" s="39">
        <v>6.1</v>
      </c>
      <c r="B52" s="14" t="s">
        <v>240</v>
      </c>
      <c r="C52" s="39" t="s">
        <v>222</v>
      </c>
      <c r="D52" s="75">
        <v>5722.55</v>
      </c>
      <c r="E52" s="75">
        <v>3230.4238799999998</v>
      </c>
      <c r="F52" s="61">
        <f t="shared" si="2"/>
        <v>-43.549224034739765</v>
      </c>
    </row>
    <row r="53" spans="1:6" hidden="1">
      <c r="A53" s="39">
        <v>6.11</v>
      </c>
      <c r="B53" s="14" t="s">
        <v>292</v>
      </c>
      <c r="C53" s="39" t="s">
        <v>222</v>
      </c>
      <c r="D53" s="75"/>
      <c r="E53" s="75"/>
      <c r="F53" s="60" t="e">
        <f t="shared" si="2"/>
        <v>#DIV/0!</v>
      </c>
    </row>
    <row r="54" spans="1:6">
      <c r="A54" s="27">
        <v>7</v>
      </c>
      <c r="B54" s="13" t="s">
        <v>46</v>
      </c>
      <c r="C54" s="43" t="s">
        <v>222</v>
      </c>
      <c r="D54" s="74">
        <f t="shared" ref="D54:E54" si="8">D55</f>
        <v>58043.73</v>
      </c>
      <c r="E54" s="74">
        <f t="shared" si="8"/>
        <v>25653.5759</v>
      </c>
      <c r="F54" s="61">
        <f t="shared" si="2"/>
        <v>-55.803019723232815</v>
      </c>
    </row>
    <row r="55" spans="1:6">
      <c r="A55" s="24"/>
      <c r="B55" s="14" t="s">
        <v>47</v>
      </c>
      <c r="C55" s="39" t="s">
        <v>222</v>
      </c>
      <c r="D55" s="75">
        <v>58043.73</v>
      </c>
      <c r="E55" s="75">
        <v>25653.5759</v>
      </c>
      <c r="F55" s="61">
        <f t="shared" si="2"/>
        <v>-55.803019723232815</v>
      </c>
    </row>
    <row r="56" spans="1:6">
      <c r="A56" s="27" t="s">
        <v>48</v>
      </c>
      <c r="B56" s="8" t="s">
        <v>49</v>
      </c>
      <c r="C56" s="43" t="s">
        <v>117</v>
      </c>
      <c r="D56" s="74">
        <f t="shared" ref="D56:E56" si="9">D57</f>
        <v>200086.96086999998</v>
      </c>
      <c r="E56" s="74">
        <f t="shared" si="9"/>
        <v>76345.898001431488</v>
      </c>
      <c r="F56" s="60">
        <f t="shared" si="2"/>
        <v>-61.843641549918502</v>
      </c>
    </row>
    <row r="57" spans="1:6" s="30" customFormat="1">
      <c r="A57" s="27" t="s">
        <v>87</v>
      </c>
      <c r="B57" s="8" t="s">
        <v>51</v>
      </c>
      <c r="C57" s="43" t="s">
        <v>222</v>
      </c>
      <c r="D57" s="74">
        <f>D58+D59+D60+D61+D67+D68+D69+D71+D70</f>
        <v>200086.96086999998</v>
      </c>
      <c r="E57" s="74">
        <f t="shared" ref="E57" si="10">E58+E59+E60+E61+E67+E68+E69+E71+E70</f>
        <v>76345.898001431488</v>
      </c>
      <c r="F57" s="60">
        <f t="shared" si="2"/>
        <v>-61.843641549918502</v>
      </c>
    </row>
    <row r="58" spans="1:6">
      <c r="A58" s="24" t="s">
        <v>241</v>
      </c>
      <c r="B58" s="14" t="s">
        <v>242</v>
      </c>
      <c r="C58" s="39" t="s">
        <v>222</v>
      </c>
      <c r="D58" s="75">
        <v>71557.13</v>
      </c>
      <c r="E58" s="75">
        <v>32874.130888617103</v>
      </c>
      <c r="F58" s="61">
        <f t="shared" si="2"/>
        <v>-54.058902462106708</v>
      </c>
    </row>
    <row r="59" spans="1:6">
      <c r="A59" s="24" t="s">
        <v>243</v>
      </c>
      <c r="B59" s="14" t="s">
        <v>235</v>
      </c>
      <c r="C59" s="39" t="s">
        <v>222</v>
      </c>
      <c r="D59" s="61">
        <v>7084.1558700000014</v>
      </c>
      <c r="E59" s="61">
        <f>E58*0.9*0.11</f>
        <v>3254.5389579730931</v>
      </c>
      <c r="F59" s="61">
        <f t="shared" si="2"/>
        <v>-54.058902462106715</v>
      </c>
    </row>
    <row r="60" spans="1:6">
      <c r="A60" s="24" t="s">
        <v>244</v>
      </c>
      <c r="B60" s="14" t="s">
        <v>149</v>
      </c>
      <c r="C60" s="39" t="s">
        <v>222</v>
      </c>
      <c r="D60" s="75">
        <v>428.12</v>
      </c>
      <c r="E60" s="75">
        <v>480.54978987328627</v>
      </c>
      <c r="F60" s="61">
        <f t="shared" si="2"/>
        <v>12.246517301991561</v>
      </c>
    </row>
    <row r="61" spans="1:6">
      <c r="A61" s="24" t="s">
        <v>245</v>
      </c>
      <c r="B61" s="14" t="s">
        <v>46</v>
      </c>
      <c r="C61" s="39" t="s">
        <v>222</v>
      </c>
      <c r="D61" s="61">
        <f>SUM(D62:D66)</f>
        <v>28856.2</v>
      </c>
      <c r="E61" s="61">
        <f>SUM(E62:E66)</f>
        <v>10002.779204</v>
      </c>
      <c r="F61" s="61">
        <f t="shared" si="2"/>
        <v>-65.33577115489912</v>
      </c>
    </row>
    <row r="62" spans="1:6">
      <c r="A62" s="24" t="s">
        <v>246</v>
      </c>
      <c r="B62" s="14" t="s">
        <v>79</v>
      </c>
      <c r="C62" s="39" t="s">
        <v>222</v>
      </c>
      <c r="D62" s="75">
        <v>10115.6</v>
      </c>
      <c r="E62" s="75">
        <v>6785.8732300000001</v>
      </c>
      <c r="F62" s="61">
        <f t="shared" si="2"/>
        <v>-32.916750069200049</v>
      </c>
    </row>
    <row r="63" spans="1:6">
      <c r="A63" s="24" t="s">
        <v>247</v>
      </c>
      <c r="B63" s="14" t="s">
        <v>83</v>
      </c>
      <c r="C63" s="39" t="s">
        <v>222</v>
      </c>
      <c r="D63" s="75">
        <v>218.39</v>
      </c>
      <c r="E63" s="75">
        <v>2978.5721000000003</v>
      </c>
      <c r="F63" s="61">
        <f t="shared" si="2"/>
        <v>1263.877512706626</v>
      </c>
    </row>
    <row r="64" spans="1:6">
      <c r="A64" s="24" t="s">
        <v>248</v>
      </c>
      <c r="B64" s="14" t="s">
        <v>249</v>
      </c>
      <c r="C64" s="39" t="s">
        <v>222</v>
      </c>
      <c r="D64" s="75">
        <v>5650.1</v>
      </c>
      <c r="E64" s="75">
        <v>147.06701000000001</v>
      </c>
      <c r="F64" s="61">
        <f t="shared" si="2"/>
        <v>-97.397090139997516</v>
      </c>
    </row>
    <row r="65" spans="1:6">
      <c r="A65" s="24" t="s">
        <v>250</v>
      </c>
      <c r="B65" s="14" t="s">
        <v>85</v>
      </c>
      <c r="C65" s="39" t="s">
        <v>222</v>
      </c>
      <c r="D65" s="75">
        <v>12872.11</v>
      </c>
      <c r="E65" s="75">
        <v>91.266864000000012</v>
      </c>
      <c r="F65" s="61">
        <f t="shared" si="2"/>
        <v>-99.290972000705409</v>
      </c>
    </row>
    <row r="66" spans="1:6" hidden="1">
      <c r="A66" s="24" t="s">
        <v>311</v>
      </c>
      <c r="B66" s="9" t="s">
        <v>312</v>
      </c>
      <c r="C66" s="39" t="s">
        <v>222</v>
      </c>
      <c r="D66" s="75"/>
      <c r="E66" s="75"/>
      <c r="F66" s="61" t="e">
        <f t="shared" si="2"/>
        <v>#DIV/0!</v>
      </c>
    </row>
    <row r="67" spans="1:6">
      <c r="A67" s="24" t="s">
        <v>251</v>
      </c>
      <c r="B67" s="14" t="s">
        <v>72</v>
      </c>
      <c r="C67" s="39" t="s">
        <v>222</v>
      </c>
      <c r="D67" s="75">
        <v>1607.58</v>
      </c>
      <c r="E67" s="75">
        <v>1590.2615959</v>
      </c>
      <c r="F67" s="61">
        <f t="shared" si="2"/>
        <v>-1.0772965637790937</v>
      </c>
    </row>
    <row r="68" spans="1:6">
      <c r="A68" s="24" t="s">
        <v>252</v>
      </c>
      <c r="B68" s="14" t="s">
        <v>60</v>
      </c>
      <c r="C68" s="39" t="s">
        <v>222</v>
      </c>
      <c r="D68" s="75">
        <v>9318.6350000000002</v>
      </c>
      <c r="E68" s="75">
        <v>5163.3872538000005</v>
      </c>
      <c r="F68" s="61">
        <f t="shared" si="2"/>
        <v>-44.590734009863027</v>
      </c>
    </row>
    <row r="69" spans="1:6">
      <c r="A69" s="24" t="s">
        <v>253</v>
      </c>
      <c r="B69" s="14" t="s">
        <v>254</v>
      </c>
      <c r="C69" s="39" t="s">
        <v>222</v>
      </c>
      <c r="D69" s="75">
        <v>5425.06</v>
      </c>
      <c r="E69" s="75">
        <v>114.742994</v>
      </c>
      <c r="F69" s="61">
        <f t="shared" si="2"/>
        <v>-97.884945161896823</v>
      </c>
    </row>
    <row r="70" spans="1:6" hidden="1">
      <c r="A70" s="24">
        <v>8.8000000000000007</v>
      </c>
      <c r="B70" s="14" t="s">
        <v>255</v>
      </c>
      <c r="C70" s="39" t="s">
        <v>222</v>
      </c>
      <c r="D70" s="75"/>
      <c r="E70" s="75"/>
      <c r="F70" s="60" t="e">
        <f t="shared" si="2"/>
        <v>#DIV/0!</v>
      </c>
    </row>
    <row r="71" spans="1:6" s="30" customFormat="1">
      <c r="A71" s="27">
        <v>8.9</v>
      </c>
      <c r="B71" s="13" t="s">
        <v>256</v>
      </c>
      <c r="C71" s="43" t="s">
        <v>222</v>
      </c>
      <c r="D71" s="74">
        <f>SUM(D72:D86)</f>
        <v>75810.079999999987</v>
      </c>
      <c r="E71" s="74">
        <f t="shared" ref="E71" si="11">SUM(E72:E86)</f>
        <v>22865.507317268002</v>
      </c>
      <c r="F71" s="60">
        <f t="shared" si="2"/>
        <v>-69.838433995495052</v>
      </c>
    </row>
    <row r="72" spans="1:6" outlineLevel="1">
      <c r="A72" s="24" t="s">
        <v>257</v>
      </c>
      <c r="B72" s="14" t="s">
        <v>34</v>
      </c>
      <c r="C72" s="39" t="s">
        <v>222</v>
      </c>
      <c r="D72" s="75">
        <v>11671.545</v>
      </c>
      <c r="E72" s="75">
        <v>6364.4193713000013</v>
      </c>
      <c r="F72" s="61">
        <f t="shared" si="2"/>
        <v>-45.470635024754635</v>
      </c>
    </row>
    <row r="73" spans="1:6" outlineLevel="1">
      <c r="A73" s="24" t="s">
        <v>258</v>
      </c>
      <c r="B73" s="14" t="s">
        <v>30</v>
      </c>
      <c r="C73" s="39" t="s">
        <v>222</v>
      </c>
      <c r="D73" s="75">
        <v>2552.7550000000001</v>
      </c>
      <c r="E73" s="75">
        <v>1028.5545401000002</v>
      </c>
      <c r="F73" s="61">
        <f t="shared" si="2"/>
        <v>-59.708058936325649</v>
      </c>
    </row>
    <row r="74" spans="1:6" outlineLevel="1">
      <c r="A74" s="24" t="s">
        <v>259</v>
      </c>
      <c r="B74" s="14" t="s">
        <v>67</v>
      </c>
      <c r="C74" s="39" t="s">
        <v>222</v>
      </c>
      <c r="D74" s="75">
        <v>2405.1799999999998</v>
      </c>
      <c r="E74" s="75">
        <v>1115.27061</v>
      </c>
      <c r="F74" s="61">
        <f t="shared" si="2"/>
        <v>-53.630472147614725</v>
      </c>
    </row>
    <row r="75" spans="1:6" outlineLevel="1">
      <c r="A75" s="24" t="s">
        <v>260</v>
      </c>
      <c r="B75" s="14" t="s">
        <v>167</v>
      </c>
      <c r="C75" s="39" t="s">
        <v>222</v>
      </c>
      <c r="D75" s="75">
        <v>7513.16</v>
      </c>
      <c r="E75" s="75">
        <v>5357.7537445999997</v>
      </c>
      <c r="F75" s="61">
        <f t="shared" si="2"/>
        <v>-28.688411472669294</v>
      </c>
    </row>
    <row r="76" spans="1:6" outlineLevel="1">
      <c r="A76" s="24" t="s">
        <v>261</v>
      </c>
      <c r="B76" s="14" t="s">
        <v>262</v>
      </c>
      <c r="C76" s="39" t="s">
        <v>222</v>
      </c>
      <c r="D76" s="75">
        <v>31625.18</v>
      </c>
      <c r="E76" s="75">
        <v>7389.06</v>
      </c>
      <c r="F76" s="61">
        <f t="shared" si="2"/>
        <v>-76.635516382831653</v>
      </c>
    </row>
    <row r="77" spans="1:6" outlineLevel="1">
      <c r="A77" s="24" t="s">
        <v>263</v>
      </c>
      <c r="B77" s="14" t="s">
        <v>169</v>
      </c>
      <c r="C77" s="39" t="s">
        <v>222</v>
      </c>
      <c r="D77" s="75">
        <v>1159.53</v>
      </c>
      <c r="E77" s="75">
        <v>590.832646168</v>
      </c>
      <c r="F77" s="61">
        <f t="shared" si="2"/>
        <v>-49.045505837020173</v>
      </c>
    </row>
    <row r="78" spans="1:6" outlineLevel="1">
      <c r="A78" s="24" t="s">
        <v>264</v>
      </c>
      <c r="B78" s="14" t="s">
        <v>171</v>
      </c>
      <c r="C78" s="39" t="s">
        <v>222</v>
      </c>
      <c r="D78" s="75">
        <v>10.63</v>
      </c>
      <c r="E78" s="75">
        <v>3.5892838000000005</v>
      </c>
      <c r="F78" s="61">
        <f t="shared" si="2"/>
        <v>-66.234395108184387</v>
      </c>
    </row>
    <row r="79" spans="1:6" outlineLevel="1">
      <c r="A79" s="24" t="s">
        <v>265</v>
      </c>
      <c r="B79" s="14" t="s">
        <v>173</v>
      </c>
      <c r="C79" s="39" t="s">
        <v>222</v>
      </c>
      <c r="D79" s="75">
        <v>10567.94</v>
      </c>
      <c r="E79" s="75">
        <v>0.21354240000000002</v>
      </c>
      <c r="F79" s="61">
        <f t="shared" si="2"/>
        <v>-99.997979337505697</v>
      </c>
    </row>
    <row r="80" spans="1:6" outlineLevel="1">
      <c r="A80" s="24" t="s">
        <v>266</v>
      </c>
      <c r="B80" s="14" t="s">
        <v>65</v>
      </c>
      <c r="C80" s="39" t="s">
        <v>222</v>
      </c>
      <c r="D80" s="75">
        <v>476.98</v>
      </c>
      <c r="E80" s="75">
        <v>227.8815658</v>
      </c>
      <c r="F80" s="61">
        <f t="shared" si="2"/>
        <v>-52.224083651306131</v>
      </c>
    </row>
    <row r="81" spans="1:6" outlineLevel="1">
      <c r="A81" s="24" t="s">
        <v>267</v>
      </c>
      <c r="B81" s="14" t="s">
        <v>32</v>
      </c>
      <c r="C81" s="39" t="s">
        <v>222</v>
      </c>
      <c r="D81" s="75">
        <v>577.54</v>
      </c>
      <c r="E81" s="75">
        <v>428.8</v>
      </c>
      <c r="F81" s="61">
        <f t="shared" si="2"/>
        <v>-25.754060324825979</v>
      </c>
    </row>
    <row r="82" spans="1:6" outlineLevel="1">
      <c r="A82" s="24" t="s">
        <v>268</v>
      </c>
      <c r="B82" s="14" t="s">
        <v>143</v>
      </c>
      <c r="C82" s="39" t="s">
        <v>222</v>
      </c>
      <c r="D82" s="75">
        <v>7157.55</v>
      </c>
      <c r="E82" s="75">
        <v>313.27994000000001</v>
      </c>
      <c r="F82" s="61">
        <f t="shared" si="2"/>
        <v>-95.62308415589132</v>
      </c>
    </row>
    <row r="83" spans="1:6" outlineLevel="1">
      <c r="A83" s="24" t="s">
        <v>269</v>
      </c>
      <c r="B83" s="14" t="s">
        <v>177</v>
      </c>
      <c r="C83" s="39" t="s">
        <v>222</v>
      </c>
      <c r="D83" s="75">
        <v>92.09</v>
      </c>
      <c r="E83" s="75">
        <v>45.852073100000005</v>
      </c>
      <c r="F83" s="61">
        <f t="shared" si="2"/>
        <v>-50.209498208274503</v>
      </c>
    </row>
    <row r="84" spans="1:6" hidden="1" outlineLevel="1">
      <c r="A84" s="24" t="s">
        <v>300</v>
      </c>
      <c r="B84" s="9" t="s">
        <v>40</v>
      </c>
      <c r="C84" s="39" t="s">
        <v>222</v>
      </c>
      <c r="D84" s="75"/>
      <c r="E84" s="75"/>
      <c r="F84" s="60" t="e">
        <f t="shared" ref="F84:F94" si="12">(E84-D84)/D84*100</f>
        <v>#DIV/0!</v>
      </c>
    </row>
    <row r="85" spans="1:6" hidden="1" outlineLevel="1">
      <c r="A85" s="24" t="s">
        <v>301</v>
      </c>
      <c r="B85" s="11" t="s">
        <v>295</v>
      </c>
      <c r="C85" s="39" t="s">
        <v>222</v>
      </c>
      <c r="D85" s="75"/>
      <c r="E85" s="75"/>
      <c r="F85" s="60" t="e">
        <f t="shared" si="12"/>
        <v>#DIV/0!</v>
      </c>
    </row>
    <row r="86" spans="1:6" hidden="1" outlineLevel="1">
      <c r="A86" s="24" t="s">
        <v>307</v>
      </c>
      <c r="B86" s="11" t="s">
        <v>303</v>
      </c>
      <c r="C86" s="39" t="s">
        <v>222</v>
      </c>
      <c r="D86" s="75"/>
      <c r="E86" s="75"/>
      <c r="F86" s="60" t="e">
        <f t="shared" si="12"/>
        <v>#DIV/0!</v>
      </c>
    </row>
    <row r="87" spans="1:6" s="30" customFormat="1" collapsed="1">
      <c r="A87" s="27" t="s">
        <v>102</v>
      </c>
      <c r="B87" s="13" t="s">
        <v>88</v>
      </c>
      <c r="C87" s="43" t="s">
        <v>222</v>
      </c>
      <c r="D87" s="76"/>
      <c r="E87" s="76"/>
      <c r="F87" s="60"/>
    </row>
    <row r="88" spans="1:6" s="30" customFormat="1">
      <c r="A88" s="27" t="s">
        <v>89</v>
      </c>
      <c r="B88" s="13" t="s">
        <v>284</v>
      </c>
      <c r="C88" s="43" t="s">
        <v>222</v>
      </c>
      <c r="D88" s="74">
        <f t="shared" ref="D88:E88" si="13">D19+D56</f>
        <v>5113141.1674300004</v>
      </c>
      <c r="E88" s="74">
        <f t="shared" si="13"/>
        <v>2535380.2013252978</v>
      </c>
      <c r="F88" s="60">
        <f t="shared" si="12"/>
        <v>-50.414429832774466</v>
      </c>
    </row>
    <row r="89" spans="1:6" s="30" customFormat="1">
      <c r="A89" s="27" t="s">
        <v>90</v>
      </c>
      <c r="B89" s="8" t="s">
        <v>280</v>
      </c>
      <c r="C89" s="43" t="s">
        <v>222</v>
      </c>
      <c r="D89" s="60">
        <v>223443.21991811375</v>
      </c>
      <c r="E89" s="60"/>
      <c r="F89" s="60">
        <f t="shared" si="12"/>
        <v>-100</v>
      </c>
    </row>
    <row r="90" spans="1:6" s="30" customFormat="1">
      <c r="A90" s="121"/>
      <c r="B90" s="8" t="s">
        <v>92</v>
      </c>
      <c r="C90" s="43" t="s">
        <v>222</v>
      </c>
      <c r="D90" s="60">
        <v>1532742.63</v>
      </c>
      <c r="E90" s="60"/>
      <c r="F90" s="60">
        <f t="shared" si="12"/>
        <v>-100</v>
      </c>
    </row>
    <row r="91" spans="1:6" s="30" customFormat="1">
      <c r="A91" s="121" t="s">
        <v>91</v>
      </c>
      <c r="B91" s="13" t="s">
        <v>94</v>
      </c>
      <c r="C91" s="43" t="s">
        <v>222</v>
      </c>
      <c r="D91" s="74">
        <f t="shared" ref="D91:E91" si="14">D88+D89</f>
        <v>5336584.3873481145</v>
      </c>
      <c r="E91" s="74">
        <f t="shared" si="14"/>
        <v>2535380.2013252978</v>
      </c>
      <c r="F91" s="60">
        <f t="shared" si="12"/>
        <v>-52.490581666128335</v>
      </c>
    </row>
    <row r="92" spans="1:6" s="30" customFormat="1">
      <c r="A92" s="122"/>
      <c r="B92" s="147" t="s">
        <v>96</v>
      </c>
      <c r="C92" s="43" t="s">
        <v>180</v>
      </c>
      <c r="D92" s="76">
        <v>800.26300000000003</v>
      </c>
      <c r="E92" s="76">
        <v>483.77800000000002</v>
      </c>
      <c r="F92" s="60">
        <f t="shared" si="12"/>
        <v>-39.547623718702482</v>
      </c>
    </row>
    <row r="93" spans="1:6" s="30" customFormat="1">
      <c r="A93" s="27" t="s">
        <v>93</v>
      </c>
      <c r="B93" s="148"/>
      <c r="C93" s="43" t="s">
        <v>8</v>
      </c>
      <c r="D93" s="74">
        <f t="shared" ref="D93:E93" si="15">D91</f>
        <v>5336584.3873481145</v>
      </c>
      <c r="E93" s="74">
        <f t="shared" si="15"/>
        <v>2535380.2013252978</v>
      </c>
      <c r="F93" s="60">
        <f t="shared" si="12"/>
        <v>-52.490581666128335</v>
      </c>
    </row>
    <row r="94" spans="1:6" s="30" customFormat="1">
      <c r="A94" s="33" t="s">
        <v>95</v>
      </c>
      <c r="B94" s="13" t="s">
        <v>215</v>
      </c>
      <c r="C94" s="43" t="s">
        <v>270</v>
      </c>
      <c r="D94" s="74">
        <f>D93/D92</f>
        <v>6668.5382022511531</v>
      </c>
      <c r="E94" s="74">
        <f>E93/E92</f>
        <v>5240.7926803726041</v>
      </c>
      <c r="F94" s="60">
        <f t="shared" si="12"/>
        <v>-21.410172343266673</v>
      </c>
    </row>
    <row r="95" spans="1:6" s="30" customFormat="1" ht="13.5" hidden="1">
      <c r="A95" s="34"/>
      <c r="B95" s="15" t="s">
        <v>101</v>
      </c>
      <c r="C95" s="118"/>
      <c r="D95" s="76"/>
      <c r="E95" s="76"/>
      <c r="F95" s="137"/>
    </row>
    <row r="96" spans="1:6" s="38" customFormat="1" hidden="1">
      <c r="A96" s="6" t="s">
        <v>110</v>
      </c>
      <c r="B96" s="9" t="s">
        <v>103</v>
      </c>
      <c r="C96" s="7" t="s">
        <v>104</v>
      </c>
      <c r="D96" s="91">
        <f>D97+D98</f>
        <v>477</v>
      </c>
      <c r="E96" s="91">
        <v>477</v>
      </c>
      <c r="F96" s="138"/>
    </row>
    <row r="97" spans="1:6" s="38" customFormat="1" hidden="1">
      <c r="A97" s="6" t="s">
        <v>113</v>
      </c>
      <c r="B97" s="9" t="s">
        <v>106</v>
      </c>
      <c r="C97" s="7" t="s">
        <v>107</v>
      </c>
      <c r="D97" s="91">
        <v>441</v>
      </c>
      <c r="E97" s="91">
        <v>441</v>
      </c>
      <c r="F97" s="138"/>
    </row>
    <row r="98" spans="1:6" s="38" customFormat="1" hidden="1">
      <c r="A98" s="6" t="s">
        <v>114</v>
      </c>
      <c r="B98" s="9" t="s">
        <v>109</v>
      </c>
      <c r="C98" s="7" t="s">
        <v>107</v>
      </c>
      <c r="D98" s="91">
        <v>36</v>
      </c>
      <c r="E98" s="91">
        <v>36</v>
      </c>
      <c r="F98" s="138"/>
    </row>
    <row r="99" spans="1:6" s="38" customFormat="1" hidden="1">
      <c r="A99" s="6" t="s">
        <v>115</v>
      </c>
      <c r="B99" s="9" t="s">
        <v>111</v>
      </c>
      <c r="C99" s="7" t="s">
        <v>112</v>
      </c>
      <c r="D99" s="75">
        <f t="shared" ref="D99:E99" si="16">(D30+D58)/D96/12*1000</f>
        <v>153661.00017470302</v>
      </c>
      <c r="E99" s="75">
        <f t="shared" si="16"/>
        <v>70175.975953878587</v>
      </c>
      <c r="F99" s="138"/>
    </row>
    <row r="100" spans="1:6" s="38" customFormat="1" hidden="1">
      <c r="A100" s="6" t="s">
        <v>185</v>
      </c>
      <c r="B100" s="9" t="s">
        <v>106</v>
      </c>
      <c r="C100" s="7" t="s">
        <v>107</v>
      </c>
      <c r="D100" s="75">
        <f t="shared" ref="D100:E100" si="17">D30/D97/12*1000</f>
        <v>152682.99981103552</v>
      </c>
      <c r="E100" s="75">
        <f t="shared" si="17"/>
        <v>69692.584178266057</v>
      </c>
      <c r="F100" s="138"/>
    </row>
    <row r="101" spans="1:6" s="38" customFormat="1" hidden="1">
      <c r="A101" s="6" t="s">
        <v>271</v>
      </c>
      <c r="B101" s="9" t="s">
        <v>109</v>
      </c>
      <c r="C101" s="7" t="s">
        <v>107</v>
      </c>
      <c r="D101" s="75">
        <f t="shared" ref="D101:E101" si="18">D58/D98/12*1000</f>
        <v>165641.50462962964</v>
      </c>
      <c r="E101" s="75">
        <f t="shared" si="18"/>
        <v>76097.525205132188</v>
      </c>
      <c r="F101" s="138"/>
    </row>
    <row r="102" spans="1:6" ht="25.5" hidden="1">
      <c r="A102" s="16" t="s">
        <v>118</v>
      </c>
      <c r="B102" s="9" t="s">
        <v>116</v>
      </c>
      <c r="C102" s="17" t="s">
        <v>117</v>
      </c>
      <c r="D102" s="75">
        <v>532349.79</v>
      </c>
      <c r="E102" s="75">
        <v>282513.08</v>
      </c>
      <c r="F102" s="138"/>
    </row>
    <row r="103" spans="1:6" s="38" customFormat="1" hidden="1">
      <c r="A103" s="16" t="s">
        <v>120</v>
      </c>
      <c r="B103" s="9" t="s">
        <v>119</v>
      </c>
      <c r="C103" s="7" t="s">
        <v>107</v>
      </c>
      <c r="D103" s="75">
        <f t="shared" ref="D103" si="19">D89</f>
        <v>223443.21991811375</v>
      </c>
      <c r="E103" s="75"/>
      <c r="F103" s="138"/>
    </row>
    <row r="104" spans="1:6" ht="25.5" hidden="1">
      <c r="A104" s="16" t="s">
        <v>188</v>
      </c>
      <c r="B104" s="9" t="s">
        <v>121</v>
      </c>
      <c r="C104" s="7" t="s">
        <v>107</v>
      </c>
      <c r="D104" s="75">
        <f t="shared" ref="D104:E104" si="20">D33</f>
        <v>495879.37</v>
      </c>
      <c r="E104" s="75">
        <f t="shared" si="20"/>
        <v>196620.57140334201</v>
      </c>
      <c r="F104" s="138"/>
    </row>
    <row r="105" spans="1:6" hidden="1">
      <c r="A105" s="16" t="s">
        <v>272</v>
      </c>
      <c r="B105" s="9" t="s">
        <v>123</v>
      </c>
      <c r="C105" s="7" t="s">
        <v>107</v>
      </c>
      <c r="D105" s="75">
        <f t="shared" ref="D105:E105" si="21">D104</f>
        <v>495879.37</v>
      </c>
      <c r="E105" s="75">
        <f t="shared" si="21"/>
        <v>196620.57140334201</v>
      </c>
      <c r="F105" s="138"/>
    </row>
    <row r="106" spans="1:6" hidden="1">
      <c r="A106" s="16" t="s">
        <v>273</v>
      </c>
      <c r="B106" s="9" t="s">
        <v>125</v>
      </c>
      <c r="C106" s="7" t="s">
        <v>107</v>
      </c>
      <c r="D106" s="75"/>
      <c r="E106" s="75"/>
      <c r="F106" s="138"/>
    </row>
    <row r="107" spans="1:6" hidden="1">
      <c r="A107" s="16" t="s">
        <v>274</v>
      </c>
      <c r="B107" s="9" t="s">
        <v>127</v>
      </c>
      <c r="C107" s="7" t="s">
        <v>107</v>
      </c>
      <c r="D107" s="52"/>
      <c r="E107" s="52"/>
      <c r="F107" s="138"/>
    </row>
    <row r="108" spans="1:6">
      <c r="A108" s="18"/>
      <c r="B108" s="19"/>
      <c r="C108" s="20"/>
    </row>
    <row r="109" spans="1:6" hidden="1">
      <c r="B109" s="21" t="s">
        <v>128</v>
      </c>
      <c r="C109" s="20"/>
    </row>
    <row r="110" spans="1:6" hidden="1">
      <c r="A110" s="1"/>
      <c r="B110" s="21" t="s">
        <v>129</v>
      </c>
      <c r="C110" s="20"/>
    </row>
    <row r="111" spans="1:6" hidden="1">
      <c r="A111" s="1"/>
      <c r="B111" s="19"/>
      <c r="C111" s="20"/>
    </row>
    <row r="112" spans="1:6">
      <c r="A112" s="1"/>
      <c r="B112" s="2"/>
      <c r="C112" s="2"/>
    </row>
    <row r="113" spans="1:6" s="2" customFormat="1">
      <c r="A113" s="1"/>
      <c r="B113" s="139" t="s">
        <v>313</v>
      </c>
      <c r="C113" s="140"/>
      <c r="D113" s="140"/>
      <c r="E113" s="140"/>
      <c r="F113" s="108"/>
    </row>
    <row r="114" spans="1:6" s="2" customFormat="1">
      <c r="A114" s="1"/>
      <c r="B114" s="139" t="s">
        <v>314</v>
      </c>
      <c r="C114" s="140"/>
      <c r="D114" s="140"/>
      <c r="E114" s="140"/>
      <c r="F114" s="108"/>
    </row>
    <row r="115" spans="1:6" s="2" customFormat="1">
      <c r="A115" s="1"/>
      <c r="B115" s="139"/>
      <c r="C115" s="140"/>
      <c r="D115" s="140"/>
      <c r="E115" s="140"/>
      <c r="F115" s="108"/>
    </row>
    <row r="116" spans="1:6" s="2" customFormat="1">
      <c r="A116" s="1"/>
      <c r="B116" s="139" t="s">
        <v>335</v>
      </c>
      <c r="C116" s="139"/>
      <c r="D116" s="139"/>
      <c r="E116" s="140"/>
      <c r="F116" s="108"/>
    </row>
    <row r="117" spans="1:6">
      <c r="B117" s="113"/>
      <c r="C117" s="113"/>
      <c r="D117" s="115"/>
      <c r="E117" s="115"/>
    </row>
    <row r="118" spans="1:6">
      <c r="B118" s="126"/>
      <c r="C118" s="19"/>
      <c r="D118" s="29"/>
      <c r="E118" s="111"/>
    </row>
    <row r="119" spans="1:6">
      <c r="B119" s="1"/>
      <c r="C119" s="2"/>
      <c r="D119" s="2"/>
      <c r="E119" s="2"/>
    </row>
  </sheetData>
  <mergeCells count="14">
    <mergeCell ref="C7:F7"/>
    <mergeCell ref="A8:F8"/>
    <mergeCell ref="C1:F1"/>
    <mergeCell ref="C2:F2"/>
    <mergeCell ref="C3:F3"/>
    <mergeCell ref="C4:F4"/>
    <mergeCell ref="C5:F5"/>
    <mergeCell ref="F16:F17"/>
    <mergeCell ref="B92:B93"/>
    <mergeCell ref="A16:A17"/>
    <mergeCell ref="B16:B17"/>
    <mergeCell ref="C16:C17"/>
    <mergeCell ref="D16:D17"/>
    <mergeCell ref="E16:E17"/>
  </mergeCells>
  <pageMargins left="1.4960629921259843" right="0.27559055118110237" top="0.31496062992125984" bottom="0.27559055118110237" header="0.31496062992125984" footer="0.39370078740157483"/>
  <pageSetup scale="75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0"/>
  <sheetViews>
    <sheetView tabSelected="1" zoomScaleNormal="100" workbookViewId="0">
      <selection activeCell="C78" sqref="C78"/>
    </sheetView>
  </sheetViews>
  <sheetFormatPr defaultColWidth="9.140625" defaultRowHeight="12.75"/>
  <cols>
    <col min="1" max="1" width="6.28515625" style="53" customWidth="1"/>
    <col min="2" max="2" width="66.140625" style="53" customWidth="1"/>
    <col min="3" max="3" width="9.7109375" style="53" customWidth="1"/>
    <col min="4" max="4" width="13.42578125" style="86" customWidth="1"/>
    <col min="5" max="6" width="12.42578125" style="86" customWidth="1"/>
    <col min="7" max="16384" width="9.140625" style="53"/>
  </cols>
  <sheetData>
    <row r="1" spans="1:7" s="168" customFormat="1" ht="15">
      <c r="A1" s="172"/>
      <c r="B1" s="172"/>
      <c r="C1" s="170" t="s">
        <v>318</v>
      </c>
      <c r="D1" s="170"/>
      <c r="E1" s="170"/>
      <c r="F1" s="170"/>
    </row>
    <row r="2" spans="1:7" s="168" customFormat="1" ht="15">
      <c r="A2" s="172"/>
      <c r="B2" s="172"/>
      <c r="C2" s="171" t="s">
        <v>319</v>
      </c>
      <c r="D2" s="171"/>
      <c r="E2" s="171"/>
      <c r="F2" s="171"/>
    </row>
    <row r="3" spans="1:7" s="168" customFormat="1" ht="15">
      <c r="A3" s="172"/>
      <c r="B3" s="172"/>
      <c r="C3" s="171" t="s">
        <v>320</v>
      </c>
      <c r="D3" s="171"/>
      <c r="E3" s="171"/>
      <c r="F3" s="171"/>
    </row>
    <row r="4" spans="1:7" s="168" customFormat="1" ht="15">
      <c r="A4" s="172"/>
      <c r="B4" s="172"/>
      <c r="C4" s="171" t="s">
        <v>321</v>
      </c>
      <c r="D4" s="171"/>
      <c r="E4" s="171"/>
      <c r="F4" s="171"/>
    </row>
    <row r="5" spans="1:7" s="168" customFormat="1" ht="15">
      <c r="A5" s="172"/>
      <c r="B5" s="172"/>
      <c r="C5" s="171" t="s">
        <v>322</v>
      </c>
      <c r="D5" s="171"/>
      <c r="E5" s="171"/>
      <c r="F5" s="171"/>
    </row>
    <row r="6" spans="1:7" s="168" customFormat="1" ht="15">
      <c r="A6" s="172"/>
      <c r="B6" s="172"/>
      <c r="C6" s="175"/>
      <c r="D6" s="175"/>
      <c r="E6" s="175"/>
      <c r="F6" s="175"/>
    </row>
    <row r="7" spans="1:7" s="2" customFormat="1" ht="15" customHeight="1">
      <c r="A7" s="173"/>
      <c r="B7" s="172"/>
      <c r="C7" s="171" t="s">
        <v>324</v>
      </c>
      <c r="D7" s="171"/>
      <c r="E7" s="171"/>
      <c r="F7" s="171"/>
    </row>
    <row r="8" spans="1:7" s="2" customFormat="1" ht="16.5" customHeight="1">
      <c r="A8" s="174" t="s">
        <v>334</v>
      </c>
      <c r="B8" s="174"/>
      <c r="C8" s="174"/>
      <c r="D8" s="174"/>
      <c r="E8" s="174"/>
      <c r="F8" s="174"/>
    </row>
    <row r="9" spans="1:7" s="2" customFormat="1" ht="15">
      <c r="A9" s="173" t="s">
        <v>326</v>
      </c>
      <c r="B9" s="172"/>
      <c r="C9" s="172"/>
      <c r="D9" s="175"/>
      <c r="E9" s="175"/>
      <c r="F9" s="131"/>
      <c r="G9" s="4"/>
    </row>
    <row r="10" spans="1:7" s="2" customFormat="1" ht="15">
      <c r="A10" s="173" t="s">
        <v>327</v>
      </c>
      <c r="B10" s="172"/>
      <c r="C10" s="172"/>
      <c r="D10" s="175"/>
      <c r="E10" s="175"/>
      <c r="F10" s="131"/>
      <c r="G10" s="4"/>
    </row>
    <row r="11" spans="1:7" s="2" customFormat="1" ht="15">
      <c r="A11" s="173" t="s">
        <v>328</v>
      </c>
      <c r="B11" s="172"/>
      <c r="C11" s="172"/>
      <c r="D11" s="175"/>
      <c r="E11" s="175"/>
      <c r="F11" s="131"/>
      <c r="G11" s="4"/>
    </row>
    <row r="12" spans="1:7" s="2" customFormat="1" ht="15">
      <c r="A12" s="177" t="s">
        <v>329</v>
      </c>
      <c r="B12" s="177"/>
      <c r="C12" s="177"/>
      <c r="D12" s="175"/>
      <c r="E12" s="175"/>
      <c r="F12" s="131"/>
      <c r="G12" s="4"/>
    </row>
    <row r="13" spans="1:7" s="2" customFormat="1" ht="15">
      <c r="A13" s="177"/>
      <c r="B13" s="177"/>
      <c r="C13" s="177"/>
      <c r="D13" s="175"/>
      <c r="E13" s="175"/>
      <c r="F13" s="131"/>
      <c r="G13" s="4"/>
    </row>
    <row r="14" spans="1:7" s="2" customFormat="1">
      <c r="A14" s="125"/>
      <c r="B14" s="125"/>
      <c r="C14" s="125"/>
      <c r="D14" s="125"/>
      <c r="E14" s="125"/>
      <c r="F14" s="129"/>
    </row>
    <row r="15" spans="1:7" ht="15" customHeight="1">
      <c r="A15" s="125"/>
      <c r="B15" s="125"/>
      <c r="C15" s="125"/>
      <c r="D15" s="78"/>
      <c r="E15" s="78"/>
    </row>
    <row r="16" spans="1:7" ht="16.5" customHeight="1">
      <c r="A16" s="167" t="s">
        <v>0</v>
      </c>
      <c r="B16" s="167" t="s">
        <v>1</v>
      </c>
      <c r="C16" s="167" t="s">
        <v>2</v>
      </c>
      <c r="D16" s="161" t="s">
        <v>290</v>
      </c>
      <c r="E16" s="150" t="s">
        <v>317</v>
      </c>
      <c r="F16" s="141" t="s">
        <v>323</v>
      </c>
    </row>
    <row r="17" spans="1:6" s="125" customFormat="1" ht="82.5" customHeight="1">
      <c r="A17" s="167"/>
      <c r="B17" s="167"/>
      <c r="C17" s="167"/>
      <c r="D17" s="162"/>
      <c r="E17" s="150"/>
      <c r="F17" s="142"/>
    </row>
    <row r="18" spans="1:6">
      <c r="A18" s="79">
        <v>1</v>
      </c>
      <c r="B18" s="79">
        <v>2</v>
      </c>
      <c r="C18" s="79">
        <v>3</v>
      </c>
      <c r="D18" s="79">
        <v>4</v>
      </c>
      <c r="E18" s="79">
        <v>5</v>
      </c>
      <c r="F18" s="135">
        <v>7</v>
      </c>
    </row>
    <row r="19" spans="1:6" s="77" customFormat="1" ht="27" customHeight="1">
      <c r="A19" s="124" t="s">
        <v>6</v>
      </c>
      <c r="B19" s="8" t="s">
        <v>7</v>
      </c>
      <c r="C19" s="124" t="s">
        <v>8</v>
      </c>
      <c r="D19" s="48">
        <f t="shared" ref="D19:E19" si="0">D20+D23+D24+D26</f>
        <v>94654.777300000002</v>
      </c>
      <c r="E19" s="48">
        <f t="shared" si="0"/>
        <v>31520.910402970898</v>
      </c>
      <c r="F19" s="44">
        <f>(E19-D19)/D19*100</f>
        <v>-66.699081333139546</v>
      </c>
    </row>
    <row r="20" spans="1:6" s="77" customFormat="1" ht="13.5" customHeight="1">
      <c r="A20" s="80">
        <v>1</v>
      </c>
      <c r="B20" s="8" t="s">
        <v>9</v>
      </c>
      <c r="C20" s="124" t="s">
        <v>10</v>
      </c>
      <c r="D20" s="48">
        <f>SUM(D21:D22)</f>
        <v>60504.208999999995</v>
      </c>
      <c r="E20" s="48">
        <f t="shared" ref="E20" si="1">SUM(E21:E22)</f>
        <v>26514.507158170898</v>
      </c>
      <c r="F20" s="44">
        <f t="shared" ref="F20:F38" si="2">(E20-D20)/D20*100</f>
        <v>-56.177417081560556</v>
      </c>
    </row>
    <row r="21" spans="1:6" ht="13.5" customHeight="1">
      <c r="A21" s="10" t="s">
        <v>11</v>
      </c>
      <c r="B21" s="67" t="s">
        <v>193</v>
      </c>
      <c r="C21" s="10" t="s">
        <v>10</v>
      </c>
      <c r="D21" s="49">
        <v>22240.959999999999</v>
      </c>
      <c r="E21" s="49">
        <v>10685.0714581709</v>
      </c>
      <c r="F21" s="45">
        <f t="shared" si="2"/>
        <v>-51.957687715948865</v>
      </c>
    </row>
    <row r="22" spans="1:6" ht="13.5" customHeight="1">
      <c r="A22" s="10" t="s">
        <v>13</v>
      </c>
      <c r="B22" s="67" t="s">
        <v>275</v>
      </c>
      <c r="C22" s="10" t="s">
        <v>10</v>
      </c>
      <c r="D22" s="49">
        <v>38263.248999999996</v>
      </c>
      <c r="E22" s="49">
        <v>15829.4357</v>
      </c>
      <c r="F22" s="45">
        <f t="shared" si="2"/>
        <v>-58.630184018090034</v>
      </c>
    </row>
    <row r="23" spans="1:6" s="77" customFormat="1" ht="13.5" customHeight="1">
      <c r="A23" s="124" t="s">
        <v>276</v>
      </c>
      <c r="B23" s="65" t="s">
        <v>20</v>
      </c>
      <c r="C23" s="124" t="s">
        <v>10</v>
      </c>
      <c r="D23" s="47">
        <v>2014.54</v>
      </c>
      <c r="E23" s="47">
        <v>844.20324479999999</v>
      </c>
      <c r="F23" s="44">
        <f t="shared" si="2"/>
        <v>-58.094490811798224</v>
      </c>
    </row>
    <row r="24" spans="1:6" s="77" customFormat="1" ht="13.5" customHeight="1">
      <c r="A24" s="124" t="s">
        <v>277</v>
      </c>
      <c r="B24" s="8" t="s">
        <v>21</v>
      </c>
      <c r="C24" s="124" t="s">
        <v>10</v>
      </c>
      <c r="D24" s="47">
        <f t="shared" ref="D24:E24" si="3">D25</f>
        <v>18262.028300000002</v>
      </c>
      <c r="E24" s="47">
        <f t="shared" si="3"/>
        <v>0</v>
      </c>
      <c r="F24" s="44">
        <f t="shared" si="2"/>
        <v>-100</v>
      </c>
    </row>
    <row r="25" spans="1:6" ht="30" customHeight="1">
      <c r="A25" s="10"/>
      <c r="B25" s="11" t="s">
        <v>291</v>
      </c>
      <c r="C25" s="10" t="s">
        <v>10</v>
      </c>
      <c r="D25" s="49">
        <v>18262.028300000002</v>
      </c>
      <c r="E25" s="49"/>
      <c r="F25" s="45">
        <f t="shared" si="2"/>
        <v>-100</v>
      </c>
    </row>
    <row r="26" spans="1:6" s="77" customFormat="1" ht="30" customHeight="1">
      <c r="A26" s="124" t="s">
        <v>3</v>
      </c>
      <c r="B26" s="81" t="s">
        <v>278</v>
      </c>
      <c r="C26" s="124" t="s">
        <v>10</v>
      </c>
      <c r="D26" s="47">
        <v>13874</v>
      </c>
      <c r="E26" s="47">
        <v>4162.2</v>
      </c>
      <c r="F26" s="44">
        <f t="shared" si="2"/>
        <v>-70</v>
      </c>
    </row>
    <row r="27" spans="1:6" s="77" customFormat="1">
      <c r="A27" s="124" t="s">
        <v>48</v>
      </c>
      <c r="B27" s="65" t="s">
        <v>49</v>
      </c>
      <c r="C27" s="124" t="s">
        <v>10</v>
      </c>
      <c r="D27" s="48">
        <f t="shared" ref="D27:E27" si="4">D28</f>
        <v>239.79202000000001</v>
      </c>
      <c r="E27" s="48">
        <f t="shared" si="4"/>
        <v>112.35</v>
      </c>
      <c r="F27" s="44">
        <f t="shared" si="2"/>
        <v>-53.146897882590096</v>
      </c>
    </row>
    <row r="28" spans="1:6" s="77" customFormat="1">
      <c r="A28" s="124" t="s">
        <v>4</v>
      </c>
      <c r="B28" s="65" t="s">
        <v>208</v>
      </c>
      <c r="C28" s="124"/>
      <c r="D28" s="47">
        <f>SUM(D29:D30)</f>
        <v>239.79202000000001</v>
      </c>
      <c r="E28" s="47">
        <f t="shared" ref="E28" si="5">SUM(E29:E30)</f>
        <v>112.35</v>
      </c>
      <c r="F28" s="44">
        <f t="shared" si="2"/>
        <v>-53.146897882590096</v>
      </c>
    </row>
    <row r="29" spans="1:6">
      <c r="A29" s="10" t="s">
        <v>24</v>
      </c>
      <c r="B29" s="67" t="s">
        <v>79</v>
      </c>
      <c r="C29" s="10" t="s">
        <v>10</v>
      </c>
      <c r="D29" s="49">
        <v>239.79202000000001</v>
      </c>
      <c r="E29" s="49">
        <v>112.35</v>
      </c>
      <c r="F29" s="45">
        <f t="shared" si="2"/>
        <v>-53.146897882590096</v>
      </c>
    </row>
    <row r="30" spans="1:6">
      <c r="A30" s="10" t="s">
        <v>25</v>
      </c>
      <c r="B30" s="67" t="s">
        <v>312</v>
      </c>
      <c r="C30" s="10" t="s">
        <v>10</v>
      </c>
      <c r="D30" s="49"/>
      <c r="E30" s="49"/>
      <c r="F30" s="44"/>
    </row>
    <row r="31" spans="1:6" s="77" customFormat="1">
      <c r="A31" s="124" t="s">
        <v>5</v>
      </c>
      <c r="B31" s="65" t="s">
        <v>88</v>
      </c>
      <c r="C31" s="124" t="s">
        <v>10</v>
      </c>
      <c r="D31" s="47"/>
      <c r="E31" s="47"/>
      <c r="F31" s="44"/>
    </row>
    <row r="32" spans="1:6" s="77" customFormat="1">
      <c r="A32" s="124" t="s">
        <v>89</v>
      </c>
      <c r="B32" s="65" t="s">
        <v>279</v>
      </c>
      <c r="C32" s="124" t="s">
        <v>10</v>
      </c>
      <c r="D32" s="47">
        <f t="shared" ref="D32:E32" si="6">D19+D27</f>
        <v>94894.569319999995</v>
      </c>
      <c r="E32" s="47">
        <f t="shared" si="6"/>
        <v>31633.260402970896</v>
      </c>
      <c r="F32" s="44">
        <f t="shared" si="2"/>
        <v>-66.664835901938318</v>
      </c>
    </row>
    <row r="33" spans="1:6" s="77" customFormat="1">
      <c r="A33" s="124" t="s">
        <v>90</v>
      </c>
      <c r="B33" s="65" t="s">
        <v>280</v>
      </c>
      <c r="C33" s="124" t="s">
        <v>10</v>
      </c>
      <c r="D33" s="44">
        <v>7242.5595000000003</v>
      </c>
      <c r="E33" s="44"/>
      <c r="F33" s="44">
        <f t="shared" si="2"/>
        <v>-100</v>
      </c>
    </row>
    <row r="34" spans="1:6" s="77" customFormat="1">
      <c r="B34" s="65" t="s">
        <v>92</v>
      </c>
      <c r="C34" s="124" t="s">
        <v>10</v>
      </c>
      <c r="D34" s="47">
        <v>24141.865000000002</v>
      </c>
      <c r="E34" s="47"/>
      <c r="F34" s="44">
        <f t="shared" si="2"/>
        <v>-100</v>
      </c>
    </row>
    <row r="35" spans="1:6" s="77" customFormat="1">
      <c r="A35" s="124" t="s">
        <v>91</v>
      </c>
      <c r="B35" s="65" t="s">
        <v>94</v>
      </c>
      <c r="C35" s="124" t="s">
        <v>10</v>
      </c>
      <c r="D35" s="48">
        <f t="shared" ref="D35:E35" si="7">D32+D33</f>
        <v>102137.12882</v>
      </c>
      <c r="E35" s="48">
        <f t="shared" si="7"/>
        <v>31633.260402970896</v>
      </c>
      <c r="F35" s="44">
        <f t="shared" si="2"/>
        <v>-69.028637510733873</v>
      </c>
    </row>
    <row r="36" spans="1:6" s="77" customFormat="1" ht="15" customHeight="1">
      <c r="A36" s="163" t="s">
        <v>93</v>
      </c>
      <c r="B36" s="165" t="s">
        <v>281</v>
      </c>
      <c r="C36" s="124" t="s">
        <v>97</v>
      </c>
      <c r="D36" s="87">
        <v>2533.9899999999998</v>
      </c>
      <c r="E36" s="100">
        <v>1256.5800000000002</v>
      </c>
      <c r="F36" s="44">
        <f t="shared" si="2"/>
        <v>-50.411011882446253</v>
      </c>
    </row>
    <row r="37" spans="1:6" s="77" customFormat="1">
      <c r="A37" s="164"/>
      <c r="B37" s="166"/>
      <c r="C37" s="124" t="s">
        <v>8</v>
      </c>
      <c r="D37" s="47">
        <f>D36*D38</f>
        <v>102137.12882</v>
      </c>
      <c r="E37" s="47">
        <f t="shared" ref="E37" si="8">E36*E38</f>
        <v>31633.2604029709</v>
      </c>
      <c r="F37" s="44">
        <f t="shared" si="2"/>
        <v>-69.028637510733873</v>
      </c>
    </row>
    <row r="38" spans="1:6" s="77" customFormat="1">
      <c r="A38" s="82" t="s">
        <v>95</v>
      </c>
      <c r="B38" s="65" t="s">
        <v>215</v>
      </c>
      <c r="C38" s="124" t="s">
        <v>100</v>
      </c>
      <c r="D38" s="47">
        <f>D35/D36</f>
        <v>40.30683973496344</v>
      </c>
      <c r="E38" s="47">
        <f t="shared" ref="E38" si="9">E35/E36</f>
        <v>25.174091902601422</v>
      </c>
      <c r="F38" s="44">
        <f t="shared" si="2"/>
        <v>-37.543870796785363</v>
      </c>
    </row>
    <row r="39" spans="1:6" s="77" customFormat="1" ht="13.5" hidden="1">
      <c r="A39" s="83"/>
      <c r="B39" s="15" t="s">
        <v>101</v>
      </c>
      <c r="C39" s="118"/>
      <c r="D39" s="49"/>
      <c r="E39" s="49"/>
      <c r="F39" s="44"/>
    </row>
    <row r="40" spans="1:6" s="77" customFormat="1" hidden="1">
      <c r="A40" s="6" t="s">
        <v>87</v>
      </c>
      <c r="B40" s="9" t="s">
        <v>103</v>
      </c>
      <c r="C40" s="7" t="s">
        <v>104</v>
      </c>
      <c r="D40" s="45"/>
      <c r="E40" s="45"/>
      <c r="F40" s="44"/>
    </row>
    <row r="41" spans="1:6" s="77" customFormat="1" hidden="1">
      <c r="A41" s="6" t="s">
        <v>241</v>
      </c>
      <c r="B41" s="9" t="s">
        <v>106</v>
      </c>
      <c r="C41" s="7" t="s">
        <v>107</v>
      </c>
      <c r="D41" s="45"/>
      <c r="E41" s="45"/>
      <c r="F41" s="44"/>
    </row>
    <row r="42" spans="1:6" s="77" customFormat="1" hidden="1">
      <c r="A42" s="6" t="s">
        <v>243</v>
      </c>
      <c r="B42" s="9" t="s">
        <v>109</v>
      </c>
      <c r="C42" s="7" t="s">
        <v>107</v>
      </c>
      <c r="D42" s="45"/>
      <c r="E42" s="45"/>
      <c r="F42" s="44"/>
    </row>
    <row r="43" spans="1:6" s="77" customFormat="1" hidden="1">
      <c r="A43" s="6" t="s">
        <v>102</v>
      </c>
      <c r="B43" s="9" t="s">
        <v>111</v>
      </c>
      <c r="C43" s="7" t="s">
        <v>112</v>
      </c>
      <c r="D43" s="49"/>
      <c r="E43" s="49"/>
      <c r="F43" s="44"/>
    </row>
    <row r="44" spans="1:6" s="77" customFormat="1" hidden="1">
      <c r="A44" s="6" t="s">
        <v>105</v>
      </c>
      <c r="B44" s="9" t="s">
        <v>106</v>
      </c>
      <c r="C44" s="7" t="s">
        <v>107</v>
      </c>
      <c r="D44" s="46"/>
      <c r="E44" s="46"/>
      <c r="F44" s="44"/>
    </row>
    <row r="45" spans="1:6" s="77" customFormat="1" hidden="1">
      <c r="A45" s="6" t="s">
        <v>108</v>
      </c>
      <c r="B45" s="9" t="s">
        <v>109</v>
      </c>
      <c r="C45" s="7" t="s">
        <v>107</v>
      </c>
      <c r="D45" s="46"/>
      <c r="E45" s="46"/>
      <c r="F45" s="44"/>
    </row>
    <row r="46" spans="1:6" s="77" customFormat="1" hidden="1">
      <c r="A46" s="16" t="s">
        <v>110</v>
      </c>
      <c r="B46" s="9" t="s">
        <v>116</v>
      </c>
      <c r="C46" s="17" t="s">
        <v>117</v>
      </c>
      <c r="D46" s="45">
        <f>D23+D33</f>
        <v>9257.0995000000003</v>
      </c>
      <c r="E46" s="45">
        <v>1688.41</v>
      </c>
      <c r="F46" s="44"/>
    </row>
    <row r="47" spans="1:6" s="77" customFormat="1" hidden="1">
      <c r="A47" s="16" t="s">
        <v>115</v>
      </c>
      <c r="B47" s="9" t="s">
        <v>119</v>
      </c>
      <c r="C47" s="7" t="s">
        <v>107</v>
      </c>
      <c r="D47" s="49">
        <f>D33</f>
        <v>7242.5595000000003</v>
      </c>
      <c r="E47" s="49"/>
      <c r="F47" s="44"/>
    </row>
    <row r="48" spans="1:6" s="77" customFormat="1" ht="25.5" hidden="1">
      <c r="A48" s="16" t="s">
        <v>118</v>
      </c>
      <c r="B48" s="9" t="s">
        <v>121</v>
      </c>
      <c r="C48" s="7" t="s">
        <v>107</v>
      </c>
      <c r="D48" s="46">
        <f>D25</f>
        <v>18262.028300000002</v>
      </c>
      <c r="E48" s="46">
        <f t="shared" ref="E48" si="10">E25</f>
        <v>0</v>
      </c>
      <c r="F48" s="44"/>
    </row>
    <row r="49" spans="1:6" hidden="1">
      <c r="A49" s="16" t="s">
        <v>187</v>
      </c>
      <c r="B49" s="9" t="s">
        <v>123</v>
      </c>
      <c r="C49" s="7" t="s">
        <v>107</v>
      </c>
      <c r="D49" s="46"/>
      <c r="E49" s="46"/>
      <c r="F49" s="45"/>
    </row>
    <row r="50" spans="1:6" hidden="1">
      <c r="A50" s="16" t="s">
        <v>186</v>
      </c>
      <c r="B50" s="9" t="s">
        <v>125</v>
      </c>
      <c r="C50" s="7" t="s">
        <v>107</v>
      </c>
      <c r="D50" s="49"/>
      <c r="E50" s="49"/>
      <c r="F50" s="45"/>
    </row>
    <row r="51" spans="1:6" hidden="1">
      <c r="A51" s="16" t="s">
        <v>282</v>
      </c>
      <c r="B51" s="9" t="s">
        <v>127</v>
      </c>
      <c r="C51" s="7" t="s">
        <v>107</v>
      </c>
      <c r="D51" s="124"/>
      <c r="E51" s="124"/>
      <c r="F51" s="45"/>
    </row>
    <row r="52" spans="1:6" s="77" customFormat="1">
      <c r="B52" s="84"/>
      <c r="D52" s="85"/>
      <c r="E52" s="85"/>
      <c r="F52" s="129"/>
    </row>
    <row r="53" spans="1:6">
      <c r="B53" s="2"/>
      <c r="C53" s="2"/>
    </row>
    <row r="54" spans="1:6" s="2" customFormat="1">
      <c r="A54" s="1"/>
      <c r="B54" s="139" t="s">
        <v>313</v>
      </c>
      <c r="C54" s="140"/>
      <c r="D54" s="140"/>
      <c r="E54" s="140"/>
      <c r="F54" s="108"/>
    </row>
    <row r="55" spans="1:6" s="2" customFormat="1">
      <c r="A55" s="1"/>
      <c r="B55" s="139" t="s">
        <v>314</v>
      </c>
      <c r="C55" s="140"/>
      <c r="D55" s="140"/>
      <c r="E55" s="140"/>
      <c r="F55" s="108"/>
    </row>
    <row r="56" spans="1:6" s="2" customFormat="1">
      <c r="A56" s="1"/>
      <c r="B56" s="139"/>
      <c r="C56" s="140"/>
      <c r="D56" s="140"/>
      <c r="E56" s="140"/>
      <c r="F56" s="108"/>
    </row>
    <row r="57" spans="1:6" s="2" customFormat="1">
      <c r="A57" s="1"/>
      <c r="B57" s="139" t="s">
        <v>335</v>
      </c>
      <c r="C57" s="139"/>
      <c r="D57" s="139"/>
      <c r="E57" s="140"/>
      <c r="F57" s="108"/>
    </row>
    <row r="58" spans="1:6">
      <c r="B58" s="113"/>
      <c r="C58" s="113"/>
      <c r="D58" s="115"/>
      <c r="E58" s="115"/>
    </row>
    <row r="59" spans="1:6">
      <c r="B59" s="126"/>
      <c r="C59" s="19"/>
      <c r="D59" s="29"/>
      <c r="E59" s="111"/>
    </row>
    <row r="60" spans="1:6">
      <c r="B60" s="1"/>
      <c r="C60" s="2"/>
      <c r="D60" s="2"/>
      <c r="E60" s="2"/>
    </row>
  </sheetData>
  <mergeCells count="15">
    <mergeCell ref="C7:F7"/>
    <mergeCell ref="A8:F8"/>
    <mergeCell ref="C1:F1"/>
    <mergeCell ref="C2:F2"/>
    <mergeCell ref="C3:F3"/>
    <mergeCell ref="C4:F4"/>
    <mergeCell ref="C5:F5"/>
    <mergeCell ref="F16:F17"/>
    <mergeCell ref="D16:D17"/>
    <mergeCell ref="A36:A37"/>
    <mergeCell ref="B36:B37"/>
    <mergeCell ref="A16:A17"/>
    <mergeCell ref="B16:B17"/>
    <mergeCell ref="C16:C17"/>
    <mergeCell ref="E16:E17"/>
  </mergeCells>
  <pageMargins left="0.43307086614173229" right="0.19685039370078741" top="0.55118110236220474" bottom="0.55118110236220474" header="0.31496062992125984" footer="0.31496062992125984"/>
  <pageSetup paperSize="9" scale="8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отвод сточ вод</vt:lpstr>
      <vt:lpstr>снабж.ТЭ</vt:lpstr>
      <vt:lpstr>техн вода</vt:lpstr>
      <vt:lpstr>питьев вода</vt:lpstr>
      <vt:lpstr>произ.ТЭ</vt:lpstr>
      <vt:lpstr>пром вода</vt:lpstr>
      <vt:lpstr>'отвод сточ вод'!Область_печати</vt:lpstr>
      <vt:lpstr>произ.ТЭ!Область_печати</vt:lpstr>
      <vt:lpstr>'пром вода'!Область_печати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Анаит Григорян</dc:creator>
  <cp:lastModifiedBy>Гульнур Жакипбекова</cp:lastModifiedBy>
  <cp:lastPrinted>2018-07-24T04:55:14Z</cp:lastPrinted>
  <dcterms:created xsi:type="dcterms:W3CDTF">2017-09-22T09:27:06Z</dcterms:created>
  <dcterms:modified xsi:type="dcterms:W3CDTF">2018-07-24T05:14:17Z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#ССЫЛКА!</vt:lpwstr>
  </property>
</Properties>
</file>